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S:\SE\Communications\4 Investor Relations\Quarterly results\2019\Q3\To publish\"/>
    </mc:Choice>
  </mc:AlternateContent>
  <xr:revisionPtr revIDLastSave="0" documentId="13_ncr:8001_{2CFEB11D-2F0E-432E-9F73-177D44E49705}" xr6:coauthVersionLast="44" xr6:coauthVersionMax="45" xr10:uidLastSave="{00000000-0000-0000-0000-000000000000}"/>
  <bookViews>
    <workbookView xWindow="-110" yWindow="-110" windowWidth="19420" windowHeight="10420" tabRatio="951" firstSheet="3" activeTab="3" xr2:uid="{00000000-000D-0000-FFFF-FFFF00000000}"/>
  </bookViews>
  <sheets>
    <sheet name="NEW IB6-IB8" sheetId="43" state="hidden" r:id="rId1"/>
    <sheet name="IB9" sheetId="34" state="hidden" r:id="rId2"/>
    <sheet name="IB10" sheetId="40" state="hidden" r:id="rId3"/>
    <sheet name="Content" sheetId="48" r:id="rId4"/>
    <sheet name="1 FO Q" sheetId="69" r:id="rId5"/>
    <sheet name="2 IS Q" sheetId="50" r:id="rId6"/>
    <sheet name="3 BS COND Q" sheetId="68" r:id="rId7"/>
    <sheet name="4 CF Q" sheetId="54" r:id="rId8"/>
    <sheet name="5 EQ Q" sheetId="64" r:id="rId9"/>
    <sheet name="6 Seg1 Q" sheetId="55" r:id="rId10"/>
    <sheet name="7 Seg2 Q" sheetId="62" r:id="rId11"/>
    <sheet name="8 KPI Q" sheetId="65" r:id="rId12"/>
    <sheet name="9 ND Q" sheetId="58" r:id="rId13"/>
    <sheet name="10 CE Q" sheetId="59" r:id="rId14"/>
    <sheet name="11 FO FY" sheetId="63" r:id="rId15"/>
    <sheet name="12 IS FY" sheetId="49" r:id="rId16"/>
    <sheet name="13 BS FY" sheetId="51" r:id="rId17"/>
    <sheet name="14 EQ FY" sheetId="61" r:id="rId18"/>
    <sheet name="15 CF FY" sheetId="53" r:id="rId19"/>
    <sheet name="16 FY Seg1" sheetId="56" r:id="rId20"/>
    <sheet name="Sheet1" sheetId="42" state="hidden" r:id="rId21"/>
    <sheet name="IB6-IB8" sheetId="30" state="hidden" r:id="rId22"/>
    <sheet name="NENT P KPI" sheetId="28"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00" localSheetId="4">#REF!</definedName>
    <definedName name="_000" localSheetId="16">#REF!</definedName>
    <definedName name="_000" localSheetId="5">#REF!</definedName>
    <definedName name="_000" localSheetId="11">#REF!</definedName>
    <definedName name="_000" localSheetId="2">#REF!</definedName>
    <definedName name="_000" localSheetId="22">#REF!</definedName>
    <definedName name="_000">#REF!</definedName>
    <definedName name="_00001" localSheetId="4">#REF!</definedName>
    <definedName name="_00001" localSheetId="16">#REF!</definedName>
    <definedName name="_00001" localSheetId="5">#REF!</definedName>
    <definedName name="_00001" localSheetId="11">#REF!</definedName>
    <definedName name="_00001" localSheetId="2">#REF!</definedName>
    <definedName name="_00001" localSheetId="22">#REF!</definedName>
    <definedName name="_00001">#REF!</definedName>
    <definedName name="_0002" localSheetId="4">#REF!</definedName>
    <definedName name="_0002" localSheetId="16">#REF!</definedName>
    <definedName name="_0002" localSheetId="5">#REF!</definedName>
    <definedName name="_0002" localSheetId="11">#REF!</definedName>
    <definedName name="_0002" localSheetId="2">#REF!</definedName>
    <definedName name="_0002" localSheetId="22">#REF!</definedName>
    <definedName name="_0002">#REF!</definedName>
    <definedName name="_07_Feb_97">"head"</definedName>
    <definedName name="_1997" localSheetId="4">#REF!</definedName>
    <definedName name="_1997" localSheetId="16">#REF!</definedName>
    <definedName name="_1997" localSheetId="5">#REF!</definedName>
    <definedName name="_1997" localSheetId="11">#REF!</definedName>
    <definedName name="_1997" localSheetId="2">#REF!</definedName>
    <definedName name="_1997" localSheetId="22">#REF!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11">#REF!</definedName>
    <definedName name="_50__Special_Reserve" localSheetId="2">#REF!</definedName>
    <definedName name="_50__Special_Reserve" localSheetId="22">#REF!</definedName>
    <definedName name="_50__Special_Reserve">#REF!</definedName>
    <definedName name="_ADJ3" localSheetId="4">#REF!</definedName>
    <definedName name="_ADJ3" localSheetId="16">#REF!</definedName>
    <definedName name="_ADJ3" localSheetId="5">#REF!</definedName>
    <definedName name="_ADJ3" localSheetId="11">#REF!</definedName>
    <definedName name="_ADJ3" localSheetId="2">#REF!</definedName>
    <definedName name="_ADJ3" localSheetId="22">#REF!</definedName>
    <definedName name="_ADJ3">#REF!</definedName>
    <definedName name="_ADJ4" localSheetId="4">#REF!</definedName>
    <definedName name="_ADJ4" localSheetId="16">#REF!</definedName>
    <definedName name="_ADJ4" localSheetId="5">#REF!</definedName>
    <definedName name="_ADJ4" localSheetId="11">#REF!</definedName>
    <definedName name="_ADJ4" localSheetId="2">#REF!</definedName>
    <definedName name="_ADJ4" localSheetId="22">#REF!</definedName>
    <definedName name="_ADJ4">#REF!</definedName>
    <definedName name="_ADJ5" localSheetId="4">#REF!</definedName>
    <definedName name="_ADJ5" localSheetId="16">#REF!</definedName>
    <definedName name="_ADJ5" localSheetId="5">#REF!</definedName>
    <definedName name="_ADJ5" localSheetId="11">#REF!</definedName>
    <definedName name="_ADJ5" localSheetId="2">#REF!</definedName>
    <definedName name="_ADJ5" localSheetId="22">#REF!</definedName>
    <definedName name="_ADJ5">#REF!</definedName>
    <definedName name="_ADJ6" localSheetId="4">#REF!</definedName>
    <definedName name="_ADJ6" localSheetId="16">#REF!</definedName>
    <definedName name="_ADJ6" localSheetId="5">#REF!</definedName>
    <definedName name="_ADJ6" localSheetId="11">#REF!</definedName>
    <definedName name="_ADJ6" localSheetId="2">#REF!</definedName>
    <definedName name="_ADJ6" localSheetId="22">#REF!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11">#REF!</definedName>
    <definedName name="_age92" localSheetId="2">#REF!</definedName>
    <definedName name="_age92" localSheetId="22">#REF!</definedName>
    <definedName name="_age92">#REF!</definedName>
    <definedName name="_age93" localSheetId="4">#REF!</definedName>
    <definedName name="_age93" localSheetId="16">#REF!</definedName>
    <definedName name="_age93" localSheetId="5">#REF!</definedName>
    <definedName name="_age93" localSheetId="11">#REF!</definedName>
    <definedName name="_age93" localSheetId="2">#REF!</definedName>
    <definedName name="_age93" localSheetId="22">#REF!</definedName>
    <definedName name="_age93">#REF!</definedName>
    <definedName name="_age94" localSheetId="4">#REF!</definedName>
    <definedName name="_age94" localSheetId="16">#REF!</definedName>
    <definedName name="_age94" localSheetId="5">#REF!</definedName>
    <definedName name="_age94" localSheetId="11">#REF!</definedName>
    <definedName name="_age94" localSheetId="2">#REF!</definedName>
    <definedName name="_age94" localSheetId="22">#REF!</definedName>
    <definedName name="_age94">#REF!</definedName>
    <definedName name="_age95" localSheetId="4">#REF!</definedName>
    <definedName name="_age95" localSheetId="16">#REF!</definedName>
    <definedName name="_age95" localSheetId="5">#REF!</definedName>
    <definedName name="_age95" localSheetId="11">#REF!</definedName>
    <definedName name="_age95" localSheetId="2">#REF!</definedName>
    <definedName name="_age95" localSheetId="22">#REF!</definedName>
    <definedName name="_age95">#REF!</definedName>
    <definedName name="_age96" localSheetId="4">#REF!</definedName>
    <definedName name="_age96" localSheetId="16">#REF!</definedName>
    <definedName name="_age96" localSheetId="5">#REF!</definedName>
    <definedName name="_age96" localSheetId="11">#REF!</definedName>
    <definedName name="_age96" localSheetId="2">#REF!</definedName>
    <definedName name="_age96" localSheetId="22">#REF!</definedName>
    <definedName name="_age96">#REF!</definedName>
    <definedName name="_age97" localSheetId="4">#REF!</definedName>
    <definedName name="_age97" localSheetId="16">#REF!</definedName>
    <definedName name="_age97" localSheetId="5">#REF!</definedName>
    <definedName name="_age97" localSheetId="11">#REF!</definedName>
    <definedName name="_age97" localSheetId="2">#REF!</definedName>
    <definedName name="_age97" localSheetId="22">#REF!</definedName>
    <definedName name="_age97">#REF!</definedName>
    <definedName name="_age98" localSheetId="4">#REF!</definedName>
    <definedName name="_age98" localSheetId="16">#REF!</definedName>
    <definedName name="_age98" localSheetId="5">#REF!</definedName>
    <definedName name="_age98" localSheetId="11">#REF!</definedName>
    <definedName name="_age98" localSheetId="2">#REF!</definedName>
    <definedName name="_age98" localSheetId="22">#REF!</definedName>
    <definedName name="_age98">#REF!</definedName>
    <definedName name="_age99" localSheetId="4">#REF!</definedName>
    <definedName name="_age99" localSheetId="16">#REF!</definedName>
    <definedName name="_age99" localSheetId="5">#REF!</definedName>
    <definedName name="_age99" localSheetId="11">#REF!</definedName>
    <definedName name="_age99" localSheetId="2">#REF!</definedName>
    <definedName name="_age99" localSheetId="22">#REF!</definedName>
    <definedName name="_age99">#REF!</definedName>
    <definedName name="_art1" localSheetId="4">#REF!</definedName>
    <definedName name="_art1" localSheetId="16">#REF!</definedName>
    <definedName name="_art1" localSheetId="5">#REF!</definedName>
    <definedName name="_art1" localSheetId="11">#REF!</definedName>
    <definedName name="_art1" localSheetId="2">#REF!</definedName>
    <definedName name="_art1" localSheetId="22">#REF!</definedName>
    <definedName name="_art1">#REF!</definedName>
    <definedName name="_art10" localSheetId="4">#REF!</definedName>
    <definedName name="_art10" localSheetId="16">#REF!</definedName>
    <definedName name="_art10" localSheetId="5">#REF!</definedName>
    <definedName name="_art10" localSheetId="11">#REF!</definedName>
    <definedName name="_art10" localSheetId="2">#REF!</definedName>
    <definedName name="_art10" localSheetId="22">#REF!</definedName>
    <definedName name="_art10">#REF!</definedName>
    <definedName name="_art2" localSheetId="4">#REF!</definedName>
    <definedName name="_art2" localSheetId="16">#REF!</definedName>
    <definedName name="_art2" localSheetId="5">#REF!</definedName>
    <definedName name="_art2" localSheetId="11">#REF!</definedName>
    <definedName name="_art2" localSheetId="2">#REF!</definedName>
    <definedName name="_art2" localSheetId="22">#REF!</definedName>
    <definedName name="_art2">#REF!</definedName>
    <definedName name="_art3" localSheetId="4">#REF!</definedName>
    <definedName name="_art3" localSheetId="16">#REF!</definedName>
    <definedName name="_art3" localSheetId="5">#REF!</definedName>
    <definedName name="_art3" localSheetId="11">#REF!</definedName>
    <definedName name="_art3" localSheetId="2">#REF!</definedName>
    <definedName name="_art3" localSheetId="22">#REF!</definedName>
    <definedName name="_art3">#REF!</definedName>
    <definedName name="_art4" localSheetId="4">#REF!</definedName>
    <definedName name="_art4" localSheetId="16">#REF!</definedName>
    <definedName name="_art4" localSheetId="5">#REF!</definedName>
    <definedName name="_art4" localSheetId="11">#REF!</definedName>
    <definedName name="_art4" localSheetId="2">#REF!</definedName>
    <definedName name="_art4" localSheetId="22">#REF!</definedName>
    <definedName name="_art4">#REF!</definedName>
    <definedName name="_art5" localSheetId="4">#REF!</definedName>
    <definedName name="_art5" localSheetId="16">#REF!</definedName>
    <definedName name="_art5" localSheetId="5">#REF!</definedName>
    <definedName name="_art5" localSheetId="11">#REF!</definedName>
    <definedName name="_art5" localSheetId="2">#REF!</definedName>
    <definedName name="_art5" localSheetId="22">#REF!</definedName>
    <definedName name="_art5">#REF!</definedName>
    <definedName name="_art6" localSheetId="4">#REF!</definedName>
    <definedName name="_art6" localSheetId="16">#REF!</definedName>
    <definedName name="_art6" localSheetId="5">#REF!</definedName>
    <definedName name="_art6" localSheetId="11">#REF!</definedName>
    <definedName name="_art6" localSheetId="2">#REF!</definedName>
    <definedName name="_art6" localSheetId="22">#REF!</definedName>
    <definedName name="_art6">#REF!</definedName>
    <definedName name="_art7" localSheetId="4">#REF!</definedName>
    <definedName name="_art7" localSheetId="16">#REF!</definedName>
    <definedName name="_art7" localSheetId="5">#REF!</definedName>
    <definedName name="_art7" localSheetId="11">#REF!</definedName>
    <definedName name="_art7" localSheetId="2">#REF!</definedName>
    <definedName name="_art7" localSheetId="22">#REF!</definedName>
    <definedName name="_art7">#REF!</definedName>
    <definedName name="_art8" localSheetId="4">#REF!</definedName>
    <definedName name="_art8" localSheetId="16">#REF!</definedName>
    <definedName name="_art8" localSheetId="5">#REF!</definedName>
    <definedName name="_art8" localSheetId="11">#REF!</definedName>
    <definedName name="_art8" localSheetId="2">#REF!</definedName>
    <definedName name="_art8" localSheetId="22">#REF!</definedName>
    <definedName name="_art8">#REF!</definedName>
    <definedName name="_art9" localSheetId="4">#REF!</definedName>
    <definedName name="_art9" localSheetId="16">#REF!</definedName>
    <definedName name="_art9" localSheetId="5">#REF!</definedName>
    <definedName name="_art9" localSheetId="11">#REF!</definedName>
    <definedName name="_art9" localSheetId="2">#REF!</definedName>
    <definedName name="_art9" localSheetId="22">#REF!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11">'[3]DCF old'!#REF!</definedName>
    <definedName name="_div1" localSheetId="2">'[3]DCF old'!#REF!</definedName>
    <definedName name="_div1" localSheetId="22">'[3]DCF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11">'[3]DCF old'!#REF!</definedName>
    <definedName name="_div12" localSheetId="2">'[3]DCF old'!#REF!</definedName>
    <definedName name="_div12" localSheetId="22">'[3]DCF old'!#REF!</definedName>
    <definedName name="_div12">'[3]DCF old'!#REF!</definedName>
    <definedName name="_div2" localSheetId="4">#REF!</definedName>
    <definedName name="_div2" localSheetId="16">#REF!</definedName>
    <definedName name="_div2" localSheetId="5">#REF!</definedName>
    <definedName name="_div2" localSheetId="11">#REF!</definedName>
    <definedName name="_div2" localSheetId="2">#REF!</definedName>
    <definedName name="_div2" localSheetId="22">#REF!</definedName>
    <definedName name="_div2">#REF!</definedName>
    <definedName name="_div3" localSheetId="4">'[3]DCF old'!#REF!</definedName>
    <definedName name="_div3" localSheetId="16">'[3]DCF old'!#REF!</definedName>
    <definedName name="_div3" localSheetId="5">'[3]DCF old'!#REF!</definedName>
    <definedName name="_div3" localSheetId="11">'[3]DCF old'!#REF!</definedName>
    <definedName name="_div3" localSheetId="2">'[3]DCF old'!#REF!</definedName>
    <definedName name="_div3" localSheetId="22">'[3]DCF old'!#REF!</definedName>
    <definedName name="_div3">'[3]DCF old'!#REF!</definedName>
    <definedName name="_div4" localSheetId="4">#REF!</definedName>
    <definedName name="_div4" localSheetId="16">#REF!</definedName>
    <definedName name="_div4" localSheetId="5">#REF!</definedName>
    <definedName name="_div4" localSheetId="11">#REF!</definedName>
    <definedName name="_div4" localSheetId="2">#REF!</definedName>
    <definedName name="_div4" localSheetId="22">#REF!</definedName>
    <definedName name="_div4">#REF!</definedName>
    <definedName name="_div5" localSheetId="4">#REF!</definedName>
    <definedName name="_div5" localSheetId="16">#REF!</definedName>
    <definedName name="_div5" localSheetId="5">#REF!</definedName>
    <definedName name="_div5" localSheetId="11">#REF!</definedName>
    <definedName name="_div5" localSheetId="2">#REF!</definedName>
    <definedName name="_div5" localSheetId="22">#REF!</definedName>
    <definedName name="_div5">#REF!</definedName>
    <definedName name="_div6" localSheetId="4">#REF!</definedName>
    <definedName name="_div6" localSheetId="16">#REF!</definedName>
    <definedName name="_div6" localSheetId="5">#REF!</definedName>
    <definedName name="_div6" localSheetId="11">#REF!</definedName>
    <definedName name="_div6" localSheetId="2">#REF!</definedName>
    <definedName name="_div6" localSheetId="22">#REF!</definedName>
    <definedName name="_div6">#REF!</definedName>
    <definedName name="_div7" localSheetId="4">#REF!</definedName>
    <definedName name="_div7" localSheetId="16">#REF!</definedName>
    <definedName name="_div7" localSheetId="5">#REF!</definedName>
    <definedName name="_div7" localSheetId="11">#REF!</definedName>
    <definedName name="_div7" localSheetId="2">#REF!</definedName>
    <definedName name="_div7" localSheetId="22">#REF!</definedName>
    <definedName name="_div7">#REF!</definedName>
    <definedName name="_div8" localSheetId="4">#REF!</definedName>
    <definedName name="_div8" localSheetId="16">#REF!</definedName>
    <definedName name="_div8" localSheetId="5">#REF!</definedName>
    <definedName name="_div8" localSheetId="11">#REF!</definedName>
    <definedName name="_div8" localSheetId="2">#REF!</definedName>
    <definedName name="_div8" localSheetId="22">#REF!</definedName>
    <definedName name="_div8">#REF!</definedName>
    <definedName name="_div9" localSheetId="4">#REF!</definedName>
    <definedName name="_div9" localSheetId="16">#REF!</definedName>
    <definedName name="_div9" localSheetId="5">#REF!</definedName>
    <definedName name="_div9" localSheetId="11">#REF!</definedName>
    <definedName name="_div9" localSheetId="2">#REF!</definedName>
    <definedName name="_div9" localSheetId="22">#REF!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11">#REF!</definedName>
    <definedName name="_EXX88" localSheetId="2">#REF!</definedName>
    <definedName name="_EXX88" localSheetId="22">#REF!</definedName>
    <definedName name="_EXX88">#REF!</definedName>
    <definedName name="_EXX89" localSheetId="4">#REF!</definedName>
    <definedName name="_EXX89" localSheetId="16">#REF!</definedName>
    <definedName name="_EXX89" localSheetId="5">#REF!</definedName>
    <definedName name="_EXX89" localSheetId="11">#REF!</definedName>
    <definedName name="_EXX89" localSheetId="2">#REF!</definedName>
    <definedName name="_EXX89" localSheetId="22">#REF!</definedName>
    <definedName name="_EXX89">#REF!</definedName>
    <definedName name="_EXX90" localSheetId="4">#REF!</definedName>
    <definedName name="_EXX90" localSheetId="16">#REF!</definedName>
    <definedName name="_EXX90" localSheetId="5">#REF!</definedName>
    <definedName name="_EXX90" localSheetId="11">#REF!</definedName>
    <definedName name="_EXX90" localSheetId="2">#REF!</definedName>
    <definedName name="_EXX90" localSheetId="22">#REF!</definedName>
    <definedName name="_EXX90">#REF!</definedName>
    <definedName name="_fun1" localSheetId="4">#REF!</definedName>
    <definedName name="_fun1" localSheetId="16">#REF!</definedName>
    <definedName name="_fun1" localSheetId="5">#REF!</definedName>
    <definedName name="_fun1" localSheetId="11">#REF!</definedName>
    <definedName name="_fun1" localSheetId="2">#REF!</definedName>
    <definedName name="_fun1" localSheetId="22">#REF!</definedName>
    <definedName name="_fun1">#REF!</definedName>
    <definedName name="_fun2" localSheetId="4">#REF!</definedName>
    <definedName name="_fun2" localSheetId="16">#REF!</definedName>
    <definedName name="_fun2" localSheetId="5">#REF!</definedName>
    <definedName name="_fun2" localSheetId="11">#REF!</definedName>
    <definedName name="_fun2" localSheetId="2">#REF!</definedName>
    <definedName name="_fun2" localSheetId="22">#REF!</definedName>
    <definedName name="_fun2">#REF!</definedName>
    <definedName name="_fun3" localSheetId="4">#REF!</definedName>
    <definedName name="_fun3" localSheetId="16">#REF!</definedName>
    <definedName name="_fun3" localSheetId="5">#REF!</definedName>
    <definedName name="_fun3" localSheetId="11">#REF!</definedName>
    <definedName name="_fun3" localSheetId="2">#REF!</definedName>
    <definedName name="_fun3" localSheetId="22">#REF!</definedName>
    <definedName name="_fun3">#REF!</definedName>
    <definedName name="_fun4" localSheetId="4">#REF!</definedName>
    <definedName name="_fun4" localSheetId="16">#REF!</definedName>
    <definedName name="_fun4" localSheetId="5">#REF!</definedName>
    <definedName name="_fun4" localSheetId="11">#REF!</definedName>
    <definedName name="_fun4" localSheetId="2">#REF!</definedName>
    <definedName name="_fun4" localSheetId="22">#REF!</definedName>
    <definedName name="_fun4">#REF!</definedName>
    <definedName name="_fun5" localSheetId="4">#REF!</definedName>
    <definedName name="_fun5" localSheetId="16">#REF!</definedName>
    <definedName name="_fun5" localSheetId="5">#REF!</definedName>
    <definedName name="_fun5" localSheetId="11">#REF!</definedName>
    <definedName name="_fun5" localSheetId="2">#REF!</definedName>
    <definedName name="_fun5" localSheetId="22">#REF!</definedName>
    <definedName name="_fun5">#REF!</definedName>
    <definedName name="_fun6" localSheetId="4">#REF!</definedName>
    <definedName name="_fun6" localSheetId="16">#REF!</definedName>
    <definedName name="_fun6" localSheetId="5">#REF!</definedName>
    <definedName name="_fun6" localSheetId="11">#REF!</definedName>
    <definedName name="_fun6" localSheetId="2">#REF!</definedName>
    <definedName name="_fun6" localSheetId="22">#REF!</definedName>
    <definedName name="_fun6">#REF!</definedName>
    <definedName name="_fun7" localSheetId="4">#REF!</definedName>
    <definedName name="_fun7" localSheetId="16">#REF!</definedName>
    <definedName name="_fun7" localSheetId="5">#REF!</definedName>
    <definedName name="_fun7" localSheetId="11">#REF!</definedName>
    <definedName name="_fun7" localSheetId="2">#REF!</definedName>
    <definedName name="_fun7" localSheetId="22">#REF!</definedName>
    <definedName name="_fun7">#REF!</definedName>
    <definedName name="_fun8" localSheetId="4">#REF!</definedName>
    <definedName name="_fun8" localSheetId="16">#REF!</definedName>
    <definedName name="_fun8" localSheetId="5">#REF!</definedName>
    <definedName name="_fun8" localSheetId="11">#REF!</definedName>
    <definedName name="_fun8" localSheetId="2">#REF!</definedName>
    <definedName name="_fun8" localSheetId="22">#REF!</definedName>
    <definedName name="_fun8">#REF!</definedName>
    <definedName name="_fun9" localSheetId="4">#REF!</definedName>
    <definedName name="_fun9" localSheetId="16">#REF!</definedName>
    <definedName name="_fun9" localSheetId="5">#REF!</definedName>
    <definedName name="_fun9" localSheetId="11">#REF!</definedName>
    <definedName name="_fun9" localSheetId="2">#REF!</definedName>
    <definedName name="_fun9" localSheetId="22">#REF!</definedName>
    <definedName name="_fun9">#REF!</definedName>
    <definedName name="_GBP08">[2]CCY!$C$467</definedName>
    <definedName name="_GBP09">[2]CCY!$C$468</definedName>
    <definedName name="_GBP10">[2]CCY!$C$469</definedName>
    <definedName name="_Hlk527545133" localSheetId="3">Content!$A$24</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11">#REF!</definedName>
    <definedName name="_PL1" localSheetId="2">#REF!</definedName>
    <definedName name="_PL1" localSheetId="22">#REF!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11" hidden="1">#REF!</definedName>
    <definedName name="_Regression_Out" localSheetId="2" hidden="1">#REF!</definedName>
    <definedName name="_Regression_Out" localSheetId="22"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11" hidden="1">#REF!</definedName>
    <definedName name="_Regression_X" localSheetId="2" hidden="1">#REF!</definedName>
    <definedName name="_Regression_X" localSheetId="22"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11" hidden="1">#REF!</definedName>
    <definedName name="_Regression_Y" localSheetId="2" hidden="1">#REF!</definedName>
    <definedName name="_Regression_Y" localSheetId="22"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11">'[3]DCF old'!#REF!</definedName>
    <definedName name="_rem2" localSheetId="2">'[3]DCF old'!#REF!</definedName>
    <definedName name="_rem2" localSheetId="22">'[3]DCF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11">'[6]old template'!#REF!</definedName>
    <definedName name="_sqm91" localSheetId="2">'[6]old template'!#REF!</definedName>
    <definedName name="_sqm91" localSheetId="22">'[6]old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11">'[6]old template'!#REF!</definedName>
    <definedName name="_sqm92" localSheetId="2">'[6]old template'!#REF!</definedName>
    <definedName name="_sqm92" localSheetId="22">'[6]old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11">'[6]old template'!#REF!</definedName>
    <definedName name="_sqm93" localSheetId="2">'[6]old template'!#REF!</definedName>
    <definedName name="_sqm93" localSheetId="22">'[6]old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11">'[6]old template'!#REF!</definedName>
    <definedName name="_sqm94" localSheetId="2">'[6]old template'!#REF!</definedName>
    <definedName name="_sqm94" localSheetId="22">'[6]old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11">'[6]old template'!#REF!</definedName>
    <definedName name="_sqm95" localSheetId="2">'[6]old template'!#REF!</definedName>
    <definedName name="_sqm95" localSheetId="22">'[6]old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11">'[6]old template'!#REF!</definedName>
    <definedName name="_sqm96" localSheetId="2">'[6]old template'!#REF!</definedName>
    <definedName name="_sqm96" localSheetId="22">'[6]old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11">'[6]old template'!#REF!</definedName>
    <definedName name="_sqm97" localSheetId="2">'[6]old template'!#REF!</definedName>
    <definedName name="_sqm97" localSheetId="22">'[6]old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11">'[6]old template'!#REF!</definedName>
    <definedName name="_sqm98" localSheetId="2">'[6]old template'!#REF!</definedName>
    <definedName name="_sqm98" localSheetId="22">'[6]old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11">'[6]old template'!#REF!</definedName>
    <definedName name="_sqm99" localSheetId="2">'[6]old template'!#REF!</definedName>
    <definedName name="_sqm99" localSheetId="22">'[6]old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11">#REF!</definedName>
    <definedName name="_WHS1" localSheetId="2">#REF!</definedName>
    <definedName name="_WHS1" localSheetId="22">#REF!</definedName>
    <definedName name="_WHS1">#REF!</definedName>
    <definedName name="_WHS2" localSheetId="4">#REF!</definedName>
    <definedName name="_WHS2" localSheetId="16">#REF!</definedName>
    <definedName name="_WHS2" localSheetId="5">#REF!</definedName>
    <definedName name="_WHS2" localSheetId="11">#REF!</definedName>
    <definedName name="_WHS2" localSheetId="2">#REF!</definedName>
    <definedName name="_WHS2" localSheetId="22">#REF!</definedName>
    <definedName name="_WHS2">#REF!</definedName>
    <definedName name="_WHS3" localSheetId="4">#REF!</definedName>
    <definedName name="_WHS3" localSheetId="16">#REF!</definedName>
    <definedName name="_WHS3" localSheetId="5">#REF!</definedName>
    <definedName name="_WHS3" localSheetId="11">#REF!</definedName>
    <definedName name="_WHS3" localSheetId="2">#REF!</definedName>
    <definedName name="_WHS3" localSheetId="22">#REF!</definedName>
    <definedName name="_WHS3">#REF!</definedName>
    <definedName name="_WHS4" localSheetId="4">#REF!</definedName>
    <definedName name="_WHS4" localSheetId="16">#REF!</definedName>
    <definedName name="_WHS4" localSheetId="5">#REF!</definedName>
    <definedName name="_WHS4" localSheetId="11">#REF!</definedName>
    <definedName name="_WHS4" localSheetId="2">#REF!</definedName>
    <definedName name="_WHS4" localSheetId="22">#REF!</definedName>
    <definedName name="_WHS4">#REF!</definedName>
    <definedName name="_WHS5" localSheetId="4">#REF!</definedName>
    <definedName name="_WHS5" localSheetId="16">#REF!</definedName>
    <definedName name="_WHS5" localSheetId="5">#REF!</definedName>
    <definedName name="_WHS5" localSheetId="11">#REF!</definedName>
    <definedName name="_WHS5" localSheetId="2">#REF!</definedName>
    <definedName name="_WHS5" localSheetId="22">#REF!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11">[7]Main!#REF!</definedName>
    <definedName name="_yr1990" localSheetId="2">[7]Main!#REF!</definedName>
    <definedName name="_yr1990" localSheetId="22">[7]Main!#REF!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11">'[3]DCF old'!#REF!</definedName>
    <definedName name="_Yr1992" localSheetId="2">'[3]DCF old'!#REF!</definedName>
    <definedName name="_Yr1992" localSheetId="22">'[3]DCF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11">'[3]DCF old'!#REF!</definedName>
    <definedName name="_Yr1993" localSheetId="2">'[3]DCF old'!#REF!</definedName>
    <definedName name="_Yr1993" localSheetId="22">'[3]DCF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11">'[3]DCF old'!#REF!</definedName>
    <definedName name="_Yr1994" localSheetId="2">'[3]DCF old'!#REF!</definedName>
    <definedName name="_Yr1994" localSheetId="22">'[3]DCF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11">'[3]DCF old'!#REF!</definedName>
    <definedName name="_Yr1995" localSheetId="2">'[3]DCF old'!#REF!</definedName>
    <definedName name="_Yr1995" localSheetId="22">'[3]DCF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11">'[3]DCF old'!#REF!</definedName>
    <definedName name="_Yr1996" localSheetId="2">'[3]DCF old'!#REF!</definedName>
    <definedName name="_Yr1996" localSheetId="22">'[3]DCF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11">'[3]DCF old'!#REF!</definedName>
    <definedName name="_Yr1997" localSheetId="2">'[3]DCF old'!#REF!</definedName>
    <definedName name="_Yr1997" localSheetId="22">'[3]DCF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11">'[3]DCF old'!#REF!</definedName>
    <definedName name="_Yr1998" localSheetId="2">'[3]DCF old'!#REF!</definedName>
    <definedName name="_Yr1998" localSheetId="22">'[3]DCF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11">'[3]DCF old'!#REF!</definedName>
    <definedName name="_Yr1999" localSheetId="2">'[3]DCF old'!#REF!</definedName>
    <definedName name="_Yr1999" localSheetId="22">'[3]DCF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11">'[3]DCF old'!#REF!</definedName>
    <definedName name="_Yr2000" localSheetId="2">'[3]DCF old'!#REF!</definedName>
    <definedName name="_Yr2000" localSheetId="22">'[3]DCF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11">#REF!,#REF!,#REF!</definedName>
    <definedName name="_Yr2003" localSheetId="2">#REF!,#REF!,#REF!</definedName>
    <definedName name="_Yr2003" localSheetId="22">#REF!,#REF!,#REF!</definedName>
    <definedName name="_Yr2003">#REF!,#REF!,#REF!</definedName>
    <definedName name="_Yr2004" localSheetId="4">#REF!,#REF!,#REF!</definedName>
    <definedName name="_Yr2004" localSheetId="16">#REF!,#REF!,#REF!</definedName>
    <definedName name="_Yr2004" localSheetId="5">#REF!,#REF!,#REF!</definedName>
    <definedName name="_Yr2004" localSheetId="11">#REF!,#REF!,#REF!</definedName>
    <definedName name="_Yr2004" localSheetId="2">#REF!,#REF!,#REF!</definedName>
    <definedName name="_Yr2004" localSheetId="22">#REF!,#REF!,#REF!</definedName>
    <definedName name="_Yr2004">#REF!,#REF!,#REF!</definedName>
    <definedName name="_Yr2005" localSheetId="4">#REF!</definedName>
    <definedName name="_Yr2005" localSheetId="16">#REF!</definedName>
    <definedName name="_Yr2005" localSheetId="5">#REF!</definedName>
    <definedName name="_Yr2005" localSheetId="11">#REF!</definedName>
    <definedName name="_Yr2005" localSheetId="2">#REF!</definedName>
    <definedName name="_Yr2005" localSheetId="22">#REF!</definedName>
    <definedName name="_Yr2005">#REF!</definedName>
    <definedName name="_Yr2006" localSheetId="4">#REF!</definedName>
    <definedName name="_Yr2006" localSheetId="16">#REF!</definedName>
    <definedName name="_Yr2006" localSheetId="5">#REF!</definedName>
    <definedName name="_Yr2006" localSheetId="11">#REF!</definedName>
    <definedName name="_Yr2006" localSheetId="2">#REF!</definedName>
    <definedName name="_Yr2006" localSheetId="22">#REF!</definedName>
    <definedName name="_Yr2006">#REF!</definedName>
    <definedName name="A" localSheetId="4">#REF!</definedName>
    <definedName name="A" localSheetId="16">#REF!</definedName>
    <definedName name="A" localSheetId="5">#REF!</definedName>
    <definedName name="A" localSheetId="11">#REF!</definedName>
    <definedName name="A" localSheetId="2">#REF!</definedName>
    <definedName name="A" localSheetId="22">#REF!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11">#REF!</definedName>
    <definedName name="Accounts_payable" localSheetId="2">#REF!</definedName>
    <definedName name="Accounts_payable" localSheetId="22">#REF!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11">#REF!</definedName>
    <definedName name="Accrued_Expenditure" localSheetId="2">#REF!</definedName>
    <definedName name="Accrued_Expenditure" localSheetId="22">#REF!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11">'[3]DCF old'!#REF!</definedName>
    <definedName name="acp" localSheetId="2">'[3]DCF old'!#REF!</definedName>
    <definedName name="acp" localSheetId="22">'[3]DCF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11">#REF!</definedName>
    <definedName name="Acquisition_divestments" localSheetId="2">#REF!</definedName>
    <definedName name="Acquisition_divestments" localSheetId="22">#REF!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11">#REF!</definedName>
    <definedName name="Acquisitions" localSheetId="2">#REF!</definedName>
    <definedName name="Acquisitions" localSheetId="22">#REF!</definedName>
    <definedName name="Acquisitions">#REF!</definedName>
    <definedName name="acr" localSheetId="4">'[3]DCF old'!#REF!</definedName>
    <definedName name="acr" localSheetId="16">'[3]DCF old'!#REF!</definedName>
    <definedName name="acr" localSheetId="5">'[3]DCF old'!#REF!</definedName>
    <definedName name="acr" localSheetId="11">'[3]DCF old'!#REF!</definedName>
    <definedName name="acr" localSheetId="2">'[3]DCF old'!#REF!</definedName>
    <definedName name="acr" localSheetId="22">'[3]DCF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11">'[3]DCF old'!#REF!</definedName>
    <definedName name="acr_rem" localSheetId="2">'[3]DCF old'!#REF!</definedName>
    <definedName name="acr_rem" localSheetId="22">'[3]DCF old'!#REF!</definedName>
    <definedName name="acr_rem">'[3]DCF old'!#REF!</definedName>
    <definedName name="Add_Fin" localSheetId="4">#REF!</definedName>
    <definedName name="Add_Fin" localSheetId="16">#REF!</definedName>
    <definedName name="Add_Fin" localSheetId="5">#REF!</definedName>
    <definedName name="Add_Fin" localSheetId="11">#REF!</definedName>
    <definedName name="Add_Fin" localSheetId="2">#REF!</definedName>
    <definedName name="Add_Fin" localSheetId="22">#REF!</definedName>
    <definedName name="Add_Fin">#REF!</definedName>
    <definedName name="Add_Other" localSheetId="4">#REF!</definedName>
    <definedName name="Add_Other" localSheetId="16">#REF!</definedName>
    <definedName name="Add_Other" localSheetId="5">#REF!</definedName>
    <definedName name="Add_Other" localSheetId="11">#REF!</definedName>
    <definedName name="Add_Other" localSheetId="2">#REF!</definedName>
    <definedName name="Add_Other" localSheetId="22">#REF!</definedName>
    <definedName name="Add_Other">#REF!</definedName>
    <definedName name="ADDED_VALUE" localSheetId="4">#REF!</definedName>
    <definedName name="ADDED_VALUE" localSheetId="16">#REF!</definedName>
    <definedName name="ADDED_VALUE" localSheetId="5">#REF!</definedName>
    <definedName name="ADDED_VALUE" localSheetId="11">#REF!</definedName>
    <definedName name="ADDED_VALUE" localSheetId="2">#REF!</definedName>
    <definedName name="ADDED_VALUE" localSheetId="22">#REF!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11">'[11]A table'!#REF!</definedName>
    <definedName name="ADJOUTSTANDCONVNOMYE" localSheetId="2">'[11]A table'!#REF!</definedName>
    <definedName name="ADJOUTSTANDCONVNOMYE" localSheetId="22">'[11]A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11">'[3]DCF old'!#REF!</definedName>
    <definedName name="aftertax_margin" localSheetId="2">'[3]DCF old'!#REF!</definedName>
    <definedName name="aftertax_margin" localSheetId="22">'[3]DCF old'!#REF!</definedName>
    <definedName name="aftertax_margin">'[3]DCF old'!#REF!</definedName>
    <definedName name="age00" localSheetId="4">#REF!</definedName>
    <definedName name="age00" localSheetId="16">#REF!</definedName>
    <definedName name="age00" localSheetId="5">#REF!</definedName>
    <definedName name="age00" localSheetId="11">#REF!</definedName>
    <definedName name="age00" localSheetId="2">#REF!</definedName>
    <definedName name="age00" localSheetId="22">#REF!</definedName>
    <definedName name="age00">#REF!</definedName>
    <definedName name="agga" localSheetId="4">#REF!</definedName>
    <definedName name="agga" localSheetId="16">#REF!</definedName>
    <definedName name="agga" localSheetId="5">#REF!</definedName>
    <definedName name="agga" localSheetId="11">#REF!</definedName>
    <definedName name="agga" localSheetId="2">#REF!</definedName>
    <definedName name="agga" localSheetId="22">#REF!</definedName>
    <definedName name="agga">#REF!</definedName>
    <definedName name="aktier" localSheetId="4">#REF!</definedName>
    <definedName name="aktier" localSheetId="16">#REF!</definedName>
    <definedName name="aktier" localSheetId="5">#REF!</definedName>
    <definedName name="aktier" localSheetId="11">#REF!</definedName>
    <definedName name="aktier" localSheetId="2">#REF!</definedName>
    <definedName name="aktier" localSheetId="22">#REF!</definedName>
    <definedName name="aktier">#REF!</definedName>
    <definedName name="Amortisation" localSheetId="4">#REF!</definedName>
    <definedName name="Amortisation" localSheetId="16">#REF!</definedName>
    <definedName name="Amortisation" localSheetId="5">#REF!</definedName>
    <definedName name="Amortisation" localSheetId="11">#REF!</definedName>
    <definedName name="Amortisation" localSheetId="2">#REF!</definedName>
    <definedName name="Amortisation" localSheetId="22">#REF!</definedName>
    <definedName name="Amortisation">#REF!</definedName>
    <definedName name="an_mail" localSheetId="4">'[3]DCF old'!#REF!</definedName>
    <definedName name="an_mail" localSheetId="16">'[3]DCF old'!#REF!</definedName>
    <definedName name="an_mail" localSheetId="5">'[3]DCF old'!#REF!</definedName>
    <definedName name="an_mail" localSheetId="11">'[3]DCF old'!#REF!</definedName>
    <definedName name="an_mail" localSheetId="2">'[3]DCF old'!#REF!</definedName>
    <definedName name="an_mail" localSheetId="22">'[3]DCF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11">'[3]DCF old'!#REF!</definedName>
    <definedName name="an_name" localSheetId="2">'[3]DCF old'!#REF!</definedName>
    <definedName name="an_name" localSheetId="22">'[3]DCF old'!#REF!</definedName>
    <definedName name="an_name">'[3]DCF old'!#REF!</definedName>
    <definedName name="an_sector" localSheetId="4">#REF!</definedName>
    <definedName name="an_sector" localSheetId="16">#REF!</definedName>
    <definedName name="an_sector" localSheetId="5">#REF!</definedName>
    <definedName name="an_sector" localSheetId="11">#REF!</definedName>
    <definedName name="an_sector" localSheetId="2">#REF!</definedName>
    <definedName name="an_sector" localSheetId="22">#REF!</definedName>
    <definedName name="an_sector">#REF!</definedName>
    <definedName name="an_tel" localSheetId="4">'[3]DCF old'!#REF!</definedName>
    <definedName name="an_tel" localSheetId="16">'[3]DCF old'!#REF!</definedName>
    <definedName name="an_tel" localSheetId="5">'[3]DCF old'!#REF!</definedName>
    <definedName name="an_tel" localSheetId="11">'[3]DCF old'!#REF!</definedName>
    <definedName name="an_tel" localSheetId="2">'[3]DCF old'!#REF!</definedName>
    <definedName name="an_tel" localSheetId="22">'[3]DCF old'!#REF!</definedName>
    <definedName name="an_tel">'[3]DCF old'!#REF!</definedName>
    <definedName name="aq" localSheetId="4">#REF!</definedName>
    <definedName name="aq" localSheetId="16">#REF!</definedName>
    <definedName name="aq" localSheetId="5">#REF!</definedName>
    <definedName name="aq" localSheetId="11">#REF!</definedName>
    <definedName name="aq" localSheetId="2">#REF!</definedName>
    <definedName name="aq" localSheetId="22">#REF!</definedName>
    <definedName name="aq">#REF!</definedName>
    <definedName name="arvid" localSheetId="4">#REF!</definedName>
    <definedName name="arvid" localSheetId="16">#REF!</definedName>
    <definedName name="arvid" localSheetId="5">#REF!</definedName>
    <definedName name="arvid" localSheetId="11">#REF!</definedName>
    <definedName name="arvid" localSheetId="2">#REF!</definedName>
    <definedName name="arvid" localSheetId="22">#REF!</definedName>
    <definedName name="arvid">#REF!</definedName>
    <definedName name="Asia" localSheetId="4">#REF!</definedName>
    <definedName name="Asia" localSheetId="16">#REF!</definedName>
    <definedName name="Asia" localSheetId="5">#REF!</definedName>
    <definedName name="Asia" localSheetId="11">#REF!</definedName>
    <definedName name="Asia" localSheetId="2">#REF!</definedName>
    <definedName name="Asia" localSheetId="22">#REF!</definedName>
    <definedName name="Asia">#REF!</definedName>
    <definedName name="Asia_w" localSheetId="4">#REF!</definedName>
    <definedName name="Asia_w" localSheetId="16">#REF!</definedName>
    <definedName name="Asia_w" localSheetId="5">#REF!</definedName>
    <definedName name="Asia_w" localSheetId="11">#REF!</definedName>
    <definedName name="Asia_w" localSheetId="2">#REF!</definedName>
    <definedName name="Asia_w" localSheetId="22">#REF!</definedName>
    <definedName name="Asia_w">#REF!</definedName>
    <definedName name="ASSOC" localSheetId="4">#REF!</definedName>
    <definedName name="ASSOC" localSheetId="16">#REF!</definedName>
    <definedName name="ASSOC" localSheetId="5">#REF!</definedName>
    <definedName name="ASSOC" localSheetId="11">#REF!</definedName>
    <definedName name="ASSOC" localSheetId="2">#REF!</definedName>
    <definedName name="ASSOC" localSheetId="22">#REF!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11">#REF!</definedName>
    <definedName name="Associated_income" localSheetId="2">#REF!</definedName>
    <definedName name="Associated_income" localSheetId="22">#REF!</definedName>
    <definedName name="Associated_income">#REF!</definedName>
    <definedName name="Associates" localSheetId="4">#REF!</definedName>
    <definedName name="Associates" localSheetId="16">#REF!</definedName>
    <definedName name="Associates" localSheetId="5">#REF!</definedName>
    <definedName name="Associates" localSheetId="11">#REF!</definedName>
    <definedName name="Associates" localSheetId="2">#REF!</definedName>
    <definedName name="Associates" localSheetId="22">#REF!</definedName>
    <definedName name="Associates">#REF!</definedName>
    <definedName name="av_00" localSheetId="4">#REF!</definedName>
    <definedName name="av_00" localSheetId="16">#REF!</definedName>
    <definedName name="av_00" localSheetId="5">#REF!</definedName>
    <definedName name="av_00" localSheetId="11">#REF!</definedName>
    <definedName name="av_00" localSheetId="2">#REF!</definedName>
    <definedName name="av_00" localSheetId="22">#REF!</definedName>
    <definedName name="av_00">#REF!</definedName>
    <definedName name="av_01" localSheetId="4">#REF!</definedName>
    <definedName name="av_01" localSheetId="16">#REF!</definedName>
    <definedName name="av_01" localSheetId="5">#REF!</definedName>
    <definedName name="av_01" localSheetId="11">#REF!</definedName>
    <definedName name="av_01" localSheetId="2">#REF!</definedName>
    <definedName name="av_01" localSheetId="22">#REF!</definedName>
    <definedName name="av_01">#REF!</definedName>
    <definedName name="av_02" localSheetId="4">#REF!</definedName>
    <definedName name="av_02" localSheetId="16">#REF!</definedName>
    <definedName name="av_02" localSheetId="5">#REF!</definedName>
    <definedName name="av_02" localSheetId="11">#REF!</definedName>
    <definedName name="av_02" localSheetId="2">#REF!</definedName>
    <definedName name="av_02" localSheetId="22">#REF!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11">#REF!</definedName>
    <definedName name="av_99" localSheetId="2">#REF!</definedName>
    <definedName name="av_99" localSheetId="22">#REF!</definedName>
    <definedName name="av_99">#REF!</definedName>
    <definedName name="av_s00" localSheetId="4">#REF!</definedName>
    <definedName name="av_s00" localSheetId="16">#REF!</definedName>
    <definedName name="av_s00" localSheetId="5">#REF!</definedName>
    <definedName name="av_s00" localSheetId="11">#REF!</definedName>
    <definedName name="av_s00" localSheetId="2">#REF!</definedName>
    <definedName name="av_s00" localSheetId="22">#REF!</definedName>
    <definedName name="av_s00">#REF!</definedName>
    <definedName name="av_s01" localSheetId="4">#REF!</definedName>
    <definedName name="av_s01" localSheetId="16">#REF!</definedName>
    <definedName name="av_s01" localSheetId="5">#REF!</definedName>
    <definedName name="av_s01" localSheetId="11">#REF!</definedName>
    <definedName name="av_s01" localSheetId="2">#REF!</definedName>
    <definedName name="av_s01" localSheetId="22">#REF!</definedName>
    <definedName name="av_s01">#REF!</definedName>
    <definedName name="av_s02" localSheetId="4">#REF!</definedName>
    <definedName name="av_s02" localSheetId="16">#REF!</definedName>
    <definedName name="av_s02" localSheetId="5">#REF!</definedName>
    <definedName name="av_s02" localSheetId="11">#REF!</definedName>
    <definedName name="av_s02" localSheetId="2">#REF!</definedName>
    <definedName name="av_s02" localSheetId="22">#REF!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11">#REF!</definedName>
    <definedName name="av_s99" localSheetId="2">#REF!</definedName>
    <definedName name="av_s99" localSheetId="22">#REF!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11">#REF!</definedName>
    <definedName name="avg_period" localSheetId="2">#REF!</definedName>
    <definedName name="avg_period" localSheetId="22">#REF!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11">'[11]A table'!#REF!</definedName>
    <definedName name="AVGVOLUME" localSheetId="2">'[11]A table'!#REF!</definedName>
    <definedName name="AVGVOLUME" localSheetId="22">'[11]A table'!#REF!</definedName>
    <definedName name="AVGVOLUME">'[11]A table'!#REF!</definedName>
    <definedName name="b" localSheetId="4">#N/A</definedName>
    <definedName name="b" localSheetId="16">#N/A</definedName>
    <definedName name="b" localSheetId="5">#N/A</definedName>
    <definedName name="b" localSheetId="11">#N/A</definedName>
    <definedName name="b" localSheetId="2">'IB10'!b</definedName>
    <definedName name="b">'IB10'!b</definedName>
    <definedName name="ba" localSheetId="4">#REF!</definedName>
    <definedName name="ba" localSheetId="16">#REF!</definedName>
    <definedName name="ba" localSheetId="5">#REF!</definedName>
    <definedName name="ba" localSheetId="11">#REF!</definedName>
    <definedName name="ba" localSheetId="2">#REF!</definedName>
    <definedName name="ba" localSheetId="22">#REF!</definedName>
    <definedName name="ba">#REF!</definedName>
    <definedName name="Balance_Sheet" localSheetId="4">#REF!</definedName>
    <definedName name="Balance_Sheet" localSheetId="16">#REF!</definedName>
    <definedName name="Balance_Sheet" localSheetId="5">#REF!</definedName>
    <definedName name="Balance_Sheet" localSheetId="11">#REF!</definedName>
    <definedName name="Balance_Sheet" localSheetId="2">#REF!</definedName>
    <definedName name="Balance_Sheet" localSheetId="22">#REF!</definedName>
    <definedName name="Balance_Sheet">#REF!</definedName>
    <definedName name="BALFULL" localSheetId="4">#REF!</definedName>
    <definedName name="BALFULL" localSheetId="16">#REF!</definedName>
    <definedName name="BALFULL" localSheetId="5">#REF!</definedName>
    <definedName name="BALFULL" localSheetId="11">#REF!</definedName>
    <definedName name="BALFULL" localSheetId="2">#REF!</definedName>
    <definedName name="BALFULL" localSheetId="22">#REF!</definedName>
    <definedName name="BALFULL">#REF!</definedName>
    <definedName name="BASA" localSheetId="4">#REF!</definedName>
    <definedName name="BASA" localSheetId="16">#REF!</definedName>
    <definedName name="BASA" localSheetId="5">#REF!</definedName>
    <definedName name="BASA" localSheetId="11">#REF!</definedName>
    <definedName name="BASA" localSheetId="2">#REF!</definedName>
    <definedName name="BASA" localSheetId="22">#REF!</definedName>
    <definedName name="BASA">#REF!</definedName>
    <definedName name="Base_info" localSheetId="4">#REF!</definedName>
    <definedName name="Base_info" localSheetId="16">#REF!</definedName>
    <definedName name="Base_info" localSheetId="5">#REF!</definedName>
    <definedName name="Base_info" localSheetId="11">#REF!</definedName>
    <definedName name="Base_info" localSheetId="2">#REF!</definedName>
    <definedName name="Base_info" localSheetId="22">#REF!</definedName>
    <definedName name="Base_info">#REF!</definedName>
    <definedName name="baseval" localSheetId="4">'[3]DCF old'!#REF!</definedName>
    <definedName name="baseval" localSheetId="16">'[3]DCF old'!#REF!</definedName>
    <definedName name="baseval" localSheetId="5">'[3]DCF old'!#REF!</definedName>
    <definedName name="baseval" localSheetId="11">'[3]DCF old'!#REF!</definedName>
    <definedName name="baseval" localSheetId="2">'[3]DCF old'!#REF!</definedName>
    <definedName name="baseval" localSheetId="22">'[3]DCF old'!#REF!</definedName>
    <definedName name="baseval">'[3]DCF old'!#REF!</definedName>
    <definedName name="BASL" localSheetId="4">#REF!</definedName>
    <definedName name="BASL" localSheetId="16">#REF!</definedName>
    <definedName name="BASL" localSheetId="5">#REF!</definedName>
    <definedName name="BASL" localSheetId="11">#REF!</definedName>
    <definedName name="BASL" localSheetId="2">#REF!</definedName>
    <definedName name="BASL" localSheetId="22">#REF!</definedName>
    <definedName name="BASL">#REF!</definedName>
    <definedName name="bd" localSheetId="4">#REF!</definedName>
    <definedName name="bd" localSheetId="16">#REF!</definedName>
    <definedName name="bd" localSheetId="5">#REF!</definedName>
    <definedName name="bd" localSheetId="11">#REF!</definedName>
    <definedName name="bd" localSheetId="2">#REF!</definedName>
    <definedName name="bd" localSheetId="22">#REF!</definedName>
    <definedName name="bd">#REF!</definedName>
    <definedName name="be" localSheetId="4">#REF!</definedName>
    <definedName name="be" localSheetId="16">#REF!</definedName>
    <definedName name="be" localSheetId="5">#REF!</definedName>
    <definedName name="be" localSheetId="11">#REF!</definedName>
    <definedName name="be" localSheetId="2">#REF!</definedName>
    <definedName name="be" localSheetId="22">#REF!</definedName>
    <definedName name="be">#REF!</definedName>
    <definedName name="beta">'[3]DCF old'!$C$41</definedName>
    <definedName name="blA" localSheetId="4">#REF!</definedName>
    <definedName name="blA" localSheetId="16">#REF!</definedName>
    <definedName name="blA" localSheetId="5">#REF!</definedName>
    <definedName name="blA" localSheetId="11">#REF!</definedName>
    <definedName name="blA" localSheetId="2">#REF!</definedName>
    <definedName name="blA" localSheetId="22">#REF!</definedName>
    <definedName name="blA">#REF!</definedName>
    <definedName name="blb">[12]Sheet7!$L$3</definedName>
    <definedName name="BLQ" localSheetId="4">#REF!</definedName>
    <definedName name="BLQ" localSheetId="16">#REF!</definedName>
    <definedName name="BLQ" localSheetId="5">#REF!</definedName>
    <definedName name="BLQ" localSheetId="11">#REF!</definedName>
    <definedName name="BLQ" localSheetId="2">#REF!</definedName>
    <definedName name="BLQ" localSheetId="22">#REF!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11">#REF!</definedName>
    <definedName name="BS" localSheetId="2">#REF!</definedName>
    <definedName name="BS" localSheetId="22">#REF!</definedName>
    <definedName name="BS">#REF!</definedName>
    <definedName name="BSCash" localSheetId="4">[13]model!#REF!</definedName>
    <definedName name="BSCash" localSheetId="16">[13]model!#REF!</definedName>
    <definedName name="BSCash" localSheetId="5">[13]model!#REF!</definedName>
    <definedName name="BSCash" localSheetId="11">[13]model!#REF!</definedName>
    <definedName name="BSCash" localSheetId="2">[13]model!#REF!</definedName>
    <definedName name="BSCash" localSheetId="22">[13]model!#REF!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11">[13]model!#REF!</definedName>
    <definedName name="BSCash.f.1994" localSheetId="2">[13]model!#REF!</definedName>
    <definedName name="BSCash.f.1994" localSheetId="22">[13]model!#REF!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11">[13]model!#REF!</definedName>
    <definedName name="BSCash.f.1995" localSheetId="2">[13]model!#REF!</definedName>
    <definedName name="BSCash.f.1995" localSheetId="22">[13]model!#REF!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11">[13]model!#REF!</definedName>
    <definedName name="BSCash.f.1996" localSheetId="2">[13]model!#REF!</definedName>
    <definedName name="BSCash.f.1996" localSheetId="22">[13]model!#REF!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11">[13]model!#REF!</definedName>
    <definedName name="BSCash.f.1997" localSheetId="2">[13]model!#REF!</definedName>
    <definedName name="BSCash.f.1997" localSheetId="22">[13]model!#REF!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11">[13]model!#REF!</definedName>
    <definedName name="BSCash.f.1998" localSheetId="2">[13]model!#REF!</definedName>
    <definedName name="BSCash.f.1998" localSheetId="22">[13]model!#REF!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11">[13]model!#REF!</definedName>
    <definedName name="BSCash.f.1999" localSheetId="2">[13]model!#REF!</definedName>
    <definedName name="BSCash.f.1999" localSheetId="22">[13]model!#REF!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11">[13]model!#REF!</definedName>
    <definedName name="BSCash.f.2000" localSheetId="2">[13]model!#REF!</definedName>
    <definedName name="BSCash.f.2000" localSheetId="22">[13]model!#REF!</definedName>
    <definedName name="BSCash.f.2000">[13]model!#REF!</definedName>
    <definedName name="BSCorSal" localSheetId="4">#REF!</definedName>
    <definedName name="BSCorSal" localSheetId="16">#REF!</definedName>
    <definedName name="BSCorSal" localSheetId="5">#REF!</definedName>
    <definedName name="BSCorSal" localSheetId="11">#REF!</definedName>
    <definedName name="BSCorSal" localSheetId="2">#REF!</definedName>
    <definedName name="BSCorSal" localSheetId="22">#REF!</definedName>
    <definedName name="BSCorSal">#REF!</definedName>
    <definedName name="BSINV" localSheetId="4">[13]model!#REF!</definedName>
    <definedName name="BSINV" localSheetId="16">[13]model!#REF!</definedName>
    <definedName name="BSINV" localSheetId="5">[13]model!#REF!</definedName>
    <definedName name="BSINV" localSheetId="11">[13]model!#REF!</definedName>
    <definedName name="BSINV" localSheetId="2">[13]model!#REF!</definedName>
    <definedName name="BSINV" localSheetId="22">[13]model!#REF!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11">[13]model!#REF!</definedName>
    <definedName name="BSINV.f.1994" localSheetId="2">[13]model!#REF!</definedName>
    <definedName name="BSINV.f.1994" localSheetId="22">[13]model!#REF!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11">[13]model!#REF!</definedName>
    <definedName name="BSINV.f.1995" localSheetId="2">[13]model!#REF!</definedName>
    <definedName name="BSINV.f.1995" localSheetId="22">[13]model!#REF!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11">[13]model!#REF!</definedName>
    <definedName name="BSINV.f.1996" localSheetId="2">[13]model!#REF!</definedName>
    <definedName name="BSINV.f.1996" localSheetId="22">[13]model!#REF!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11">[13]model!#REF!</definedName>
    <definedName name="BSINV.f.1997" localSheetId="2">[13]model!#REF!</definedName>
    <definedName name="BSINV.f.1997" localSheetId="22">[13]model!#REF!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11">[13]model!#REF!</definedName>
    <definedName name="BSINV.f.1998" localSheetId="2">[13]model!#REF!</definedName>
    <definedName name="BSINV.f.1998" localSheetId="22">[13]model!#REF!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11">[13]model!#REF!</definedName>
    <definedName name="BSINV.f.1999" localSheetId="2">[13]model!#REF!</definedName>
    <definedName name="BSINV.f.1999" localSheetId="22">[13]model!#REF!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11">[13]model!#REF!</definedName>
    <definedName name="BSINV.f.2000" localSheetId="2">[13]model!#REF!</definedName>
    <definedName name="BSINV.f.2000" localSheetId="22">[13]model!#REF!</definedName>
    <definedName name="BSINV.f.2000">[13]model!#REF!</definedName>
    <definedName name="BSMin" localSheetId="4">[13]model!#REF!</definedName>
    <definedName name="BSMin" localSheetId="16">[13]model!#REF!</definedName>
    <definedName name="BSMin" localSheetId="5">[13]model!#REF!</definedName>
    <definedName name="BSMin" localSheetId="11">[13]model!#REF!</definedName>
    <definedName name="BSMin" localSheetId="2">[13]model!#REF!</definedName>
    <definedName name="BSMin" localSheetId="22">[13]model!#REF!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11">[13]model!#REF!</definedName>
    <definedName name="BSMin.f.1994" localSheetId="2">[13]model!#REF!</definedName>
    <definedName name="BSMin.f.1994" localSheetId="22">[13]model!#REF!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11">[13]model!#REF!</definedName>
    <definedName name="BSMin.f.1995" localSheetId="2">[13]model!#REF!</definedName>
    <definedName name="BSMin.f.1995" localSheetId="22">[13]model!#REF!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11">[13]model!#REF!</definedName>
    <definedName name="BSMin.f.1996" localSheetId="2">[13]model!#REF!</definedName>
    <definedName name="BSMin.f.1996" localSheetId="22">[13]model!#REF!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11">[13]model!#REF!</definedName>
    <definedName name="BSMin.f.1997" localSheetId="2">[13]model!#REF!</definedName>
    <definedName name="BSMin.f.1997" localSheetId="22">[13]model!#REF!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11">[13]model!#REF!</definedName>
    <definedName name="BSMin.f.1998" localSheetId="2">[13]model!#REF!</definedName>
    <definedName name="BSMin.f.1998" localSheetId="22">[13]model!#REF!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11">[13]model!#REF!</definedName>
    <definedName name="BSMin.f.1999" localSheetId="2">[13]model!#REF!</definedName>
    <definedName name="BSMin.f.1999" localSheetId="22">[13]model!#REF!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11">[13]model!#REF!</definedName>
    <definedName name="BSMin.f.2000" localSheetId="2">[13]model!#REF!</definedName>
    <definedName name="BSMin.f.2000" localSheetId="22">[13]model!#REF!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11">#REF!</definedName>
    <definedName name="BSMinorities" localSheetId="2">#REF!</definedName>
    <definedName name="BSMinorities" localSheetId="22">#REF!</definedName>
    <definedName name="BSMinorities">#REF!</definedName>
    <definedName name="BSNIFA" localSheetId="4">[13]model!#REF!</definedName>
    <definedName name="BSNIFA" localSheetId="16">[13]model!#REF!</definedName>
    <definedName name="BSNIFA" localSheetId="5">[13]model!#REF!</definedName>
    <definedName name="BSNIFA" localSheetId="11">[13]model!#REF!</definedName>
    <definedName name="BSNIFA" localSheetId="2">[13]model!#REF!</definedName>
    <definedName name="BSNIFA" localSheetId="22">[13]model!#REF!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11">[13]model!#REF!</definedName>
    <definedName name="BSNIFA.f.1994" localSheetId="2">[13]model!#REF!</definedName>
    <definedName name="BSNIFA.f.1994" localSheetId="22">[13]model!#REF!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11">[13]model!#REF!</definedName>
    <definedName name="BSNIFA.f.1995" localSheetId="2">[13]model!#REF!</definedName>
    <definedName name="BSNIFA.f.1995" localSheetId="22">[13]model!#REF!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11">[13]model!#REF!</definedName>
    <definedName name="BSNIFA.f.1996" localSheetId="2">[13]model!#REF!</definedName>
    <definedName name="BSNIFA.f.1996" localSheetId="22">[13]model!#REF!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11">[13]model!#REF!</definedName>
    <definedName name="BSNIFA.f.1997" localSheetId="2">[13]model!#REF!</definedName>
    <definedName name="BSNIFA.f.1997" localSheetId="22">[13]model!#REF!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11">[13]model!#REF!</definedName>
    <definedName name="BSNIFA.f.1998" localSheetId="2">[13]model!#REF!</definedName>
    <definedName name="BSNIFA.f.1998" localSheetId="22">[13]model!#REF!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11">[13]model!#REF!</definedName>
    <definedName name="BSNIFA.f.1999" localSheetId="2">[13]model!#REF!</definedName>
    <definedName name="BSNIFA.f.1999" localSheetId="22">[13]model!#REF!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11">[13]model!#REF!</definedName>
    <definedName name="BSNIFA.f.2000" localSheetId="2">[13]model!#REF!</definedName>
    <definedName name="BSNIFA.f.2000" localSheetId="22">[13]model!#REF!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11">[13]model!#REF!</definedName>
    <definedName name="bsntfa" localSheetId="2">[13]model!#REF!</definedName>
    <definedName name="bsntfa" localSheetId="22">[13]model!#REF!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11">[13]model!#REF!</definedName>
    <definedName name="bsntfa.f.1994" localSheetId="2">[13]model!#REF!</definedName>
    <definedName name="bsntfa.f.1994" localSheetId="22">[13]model!#REF!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11">[13]model!#REF!</definedName>
    <definedName name="bsntfa.f.1995" localSheetId="2">[13]model!#REF!</definedName>
    <definedName name="bsntfa.f.1995" localSheetId="22">[13]model!#REF!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11">[13]model!#REF!</definedName>
    <definedName name="bsntfa.f.1996" localSheetId="2">[13]model!#REF!</definedName>
    <definedName name="bsntfa.f.1996" localSheetId="22">[13]model!#REF!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11">[13]model!#REF!</definedName>
    <definedName name="bsntfa.f.1997" localSheetId="2">[13]model!#REF!</definedName>
    <definedName name="bsntfa.f.1997" localSheetId="22">[13]model!#REF!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11">[13]model!#REF!</definedName>
    <definedName name="bsntfa.f.1998" localSheetId="2">[13]model!#REF!</definedName>
    <definedName name="bsntfa.f.1998" localSheetId="22">[13]model!#REF!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11">[13]model!#REF!</definedName>
    <definedName name="bsntfa.f.1999" localSheetId="2">[13]model!#REF!</definedName>
    <definedName name="bsntfa.f.1999" localSheetId="22">[13]model!#REF!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11">[13]model!#REF!</definedName>
    <definedName name="bsntfa.f.2000" localSheetId="2">[13]model!#REF!</definedName>
    <definedName name="bsntfa.f.2000" localSheetId="22">[13]model!#REF!</definedName>
    <definedName name="bsntfa.f.2000">[13]model!#REF!</definedName>
    <definedName name="bsnwc" localSheetId="4">[13]model!#REF!</definedName>
    <definedName name="bsnwc" localSheetId="16">[13]model!#REF!</definedName>
    <definedName name="bsnwc" localSheetId="5">[13]model!#REF!</definedName>
    <definedName name="bsnwc" localSheetId="11">[13]model!#REF!</definedName>
    <definedName name="bsnwc" localSheetId="2">[13]model!#REF!</definedName>
    <definedName name="bsnwc" localSheetId="22">[13]model!#REF!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11">[13]model!#REF!</definedName>
    <definedName name="bsnwc.f.1994" localSheetId="2">[13]model!#REF!</definedName>
    <definedName name="bsnwc.f.1994" localSheetId="22">[13]model!#REF!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11">[13]model!#REF!</definedName>
    <definedName name="bsnwc.f.1995" localSheetId="2">[13]model!#REF!</definedName>
    <definedName name="bsnwc.f.1995" localSheetId="22">[13]model!#REF!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11">[13]model!#REF!</definedName>
    <definedName name="bsnwc.f.1996" localSheetId="2">[13]model!#REF!</definedName>
    <definedName name="bsnwc.f.1996" localSheetId="22">[13]model!#REF!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11">[13]model!#REF!</definedName>
    <definedName name="bsnwc.f.1997" localSheetId="2">[13]model!#REF!</definedName>
    <definedName name="bsnwc.f.1997" localSheetId="22">[13]model!#REF!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11">[13]model!#REF!</definedName>
    <definedName name="bsnwc.f.1998" localSheetId="2">[13]model!#REF!</definedName>
    <definedName name="bsnwc.f.1998" localSheetId="22">[13]model!#REF!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11">[13]model!#REF!</definedName>
    <definedName name="bsnwc.f.1999" localSheetId="2">[13]model!#REF!</definedName>
    <definedName name="bsnwc.f.1999" localSheetId="22">[13]model!#REF!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11">[13]model!#REF!</definedName>
    <definedName name="bsnwc.f.2000" localSheetId="2">[13]model!#REF!</definedName>
    <definedName name="bsnwc.f.2000" localSheetId="22">[13]model!#REF!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11">[13]model!#REF!</definedName>
    <definedName name="BSOther" localSheetId="2">[13]model!#REF!</definedName>
    <definedName name="BSOther" localSheetId="22">[13]model!#REF!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11">[13]model!#REF!</definedName>
    <definedName name="BSOther.f.1994" localSheetId="2">[13]model!#REF!</definedName>
    <definedName name="BSOther.f.1994" localSheetId="22">[13]model!#REF!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11">[13]model!#REF!</definedName>
    <definedName name="BSOther.f.1995" localSheetId="2">[13]model!#REF!</definedName>
    <definedName name="BSOther.f.1995" localSheetId="22">[13]model!#REF!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11">[13]model!#REF!</definedName>
    <definedName name="BSOther.f.1996" localSheetId="2">[13]model!#REF!</definedName>
    <definedName name="BSOther.f.1996" localSheetId="22">[13]model!#REF!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11">[13]model!#REF!</definedName>
    <definedName name="BSOther.f.1997" localSheetId="2">[13]model!#REF!</definedName>
    <definedName name="BSOther.f.1997" localSheetId="22">[13]model!#REF!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11">[13]model!#REF!</definedName>
    <definedName name="BSOther.f.1998" localSheetId="2">[13]model!#REF!</definedName>
    <definedName name="BSOther.f.1998" localSheetId="22">[13]model!#REF!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11">[13]model!#REF!</definedName>
    <definedName name="BSOther.f.1999" localSheetId="2">[13]model!#REF!</definedName>
    <definedName name="BSOther.f.1999" localSheetId="22">[13]model!#REF!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11">[13]model!#REF!</definedName>
    <definedName name="BSOther.f.2000" localSheetId="2">[13]model!#REF!</definedName>
    <definedName name="BSOther.f.2000" localSheetId="22">[13]model!#REF!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11">[13]model!#REF!</definedName>
    <definedName name="BSProv" localSheetId="2">[13]model!#REF!</definedName>
    <definedName name="BSProv" localSheetId="22">[13]model!#REF!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11">[13]model!#REF!</definedName>
    <definedName name="BSProv.f.1994" localSheetId="2">[13]model!#REF!</definedName>
    <definedName name="BSProv.f.1994" localSheetId="22">[13]model!#REF!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11">[13]model!#REF!</definedName>
    <definedName name="BSProv.f.1995" localSheetId="2">[13]model!#REF!</definedName>
    <definedName name="BSProv.f.1995" localSheetId="22">[13]model!#REF!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11">[13]model!#REF!</definedName>
    <definedName name="BSProv.f.1996" localSheetId="2">[13]model!#REF!</definedName>
    <definedName name="BSProv.f.1996" localSheetId="22">[13]model!#REF!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11">[13]model!#REF!</definedName>
    <definedName name="BSProv.f.1997" localSheetId="2">[13]model!#REF!</definedName>
    <definedName name="BSProv.f.1997" localSheetId="22">[13]model!#REF!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11">[13]model!#REF!</definedName>
    <definedName name="BSProv.f.1998" localSheetId="2">[13]model!#REF!</definedName>
    <definedName name="BSProv.f.1998" localSheetId="22">[13]model!#REF!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11">[13]model!#REF!</definedName>
    <definedName name="BSProv.f.1999" localSheetId="2">[13]model!#REF!</definedName>
    <definedName name="BSProv.f.1999" localSheetId="22">[13]model!#REF!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11">[13]model!#REF!</definedName>
    <definedName name="BSProv.f.2000" localSheetId="2">[13]model!#REF!</definedName>
    <definedName name="BSProv.f.2000" localSheetId="22">[13]model!#REF!</definedName>
    <definedName name="BSProv.f.2000">[13]model!#REF!</definedName>
    <definedName name="ca_00" localSheetId="4">#REF!</definedName>
    <definedName name="ca_00" localSheetId="16">#REF!</definedName>
    <definedName name="ca_00" localSheetId="5">#REF!</definedName>
    <definedName name="ca_00" localSheetId="11">#REF!</definedName>
    <definedName name="ca_00" localSheetId="2">#REF!</definedName>
    <definedName name="ca_00" localSheetId="22">#REF!</definedName>
    <definedName name="ca_00">#REF!</definedName>
    <definedName name="ca_01" localSheetId="4">#REF!</definedName>
    <definedName name="ca_01" localSheetId="16">#REF!</definedName>
    <definedName name="ca_01" localSheetId="5">#REF!</definedName>
    <definedName name="ca_01" localSheetId="11">#REF!</definedName>
    <definedName name="ca_01" localSheetId="2">#REF!</definedName>
    <definedName name="ca_01" localSheetId="22">#REF!</definedName>
    <definedName name="ca_01">#REF!</definedName>
    <definedName name="ca_02" localSheetId="4">#REF!</definedName>
    <definedName name="ca_02" localSheetId="16">#REF!</definedName>
    <definedName name="ca_02" localSheetId="5">#REF!</definedName>
    <definedName name="ca_02" localSheetId="11">#REF!</definedName>
    <definedName name="ca_02" localSheetId="2">#REF!</definedName>
    <definedName name="ca_02" localSheetId="22">#REF!</definedName>
    <definedName name="ca_02">#REF!</definedName>
    <definedName name="ca_99" localSheetId="4">#REF!</definedName>
    <definedName name="ca_99" localSheetId="16">#REF!</definedName>
    <definedName name="ca_99" localSheetId="5">#REF!</definedName>
    <definedName name="ca_99" localSheetId="11">#REF!</definedName>
    <definedName name="ca_99" localSheetId="2">#REF!</definedName>
    <definedName name="ca_99" localSheetId="22">#REF!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11">#REF!</definedName>
    <definedName name="CAPEX" localSheetId="2">#REF!</definedName>
    <definedName name="CAPEX" localSheetId="22">#REF!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11">#REF!</definedName>
    <definedName name="CAPEX__Financial" localSheetId="2">#REF!</definedName>
    <definedName name="CAPEX__Financial" localSheetId="22">#REF!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11">#REF!</definedName>
    <definedName name="CAPEX__Intangibles" localSheetId="2">#REF!</definedName>
    <definedName name="CAPEX__Intangibles" localSheetId="22">#REF!</definedName>
    <definedName name="CAPEX__Intangibles">#REF!</definedName>
    <definedName name="capex_00" localSheetId="4">#REF!</definedName>
    <definedName name="capex_00" localSheetId="16">#REF!</definedName>
    <definedName name="capex_00" localSheetId="5">#REF!</definedName>
    <definedName name="capex_00" localSheetId="11">#REF!</definedName>
    <definedName name="capex_00" localSheetId="2">#REF!</definedName>
    <definedName name="capex_00" localSheetId="22">#REF!</definedName>
    <definedName name="capex_00">#REF!</definedName>
    <definedName name="capex_01" localSheetId="4">#REF!</definedName>
    <definedName name="capex_01" localSheetId="16">#REF!</definedName>
    <definedName name="capex_01" localSheetId="5">#REF!</definedName>
    <definedName name="capex_01" localSheetId="11">#REF!</definedName>
    <definedName name="capex_01" localSheetId="2">#REF!</definedName>
    <definedName name="capex_01" localSheetId="22">#REF!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11">#REF!</definedName>
    <definedName name="capex_99" localSheetId="2">#REF!</definedName>
    <definedName name="capex_99" localSheetId="22">#REF!</definedName>
    <definedName name="capex_99">#REF!</definedName>
    <definedName name="capex_s00" localSheetId="4">#REF!</definedName>
    <definedName name="capex_s00" localSheetId="16">#REF!</definedName>
    <definedName name="capex_s00" localSheetId="5">#REF!</definedName>
    <definedName name="capex_s00" localSheetId="11">#REF!</definedName>
    <definedName name="capex_s00" localSheetId="2">#REF!</definedName>
    <definedName name="capex_s00" localSheetId="22">#REF!</definedName>
    <definedName name="capex_s00">#REF!</definedName>
    <definedName name="capex_s01" localSheetId="4">#REF!</definedName>
    <definedName name="capex_s01" localSheetId="16">#REF!</definedName>
    <definedName name="capex_s01" localSheetId="5">#REF!</definedName>
    <definedName name="capex_s01" localSheetId="11">#REF!</definedName>
    <definedName name="capex_s01" localSheetId="2">#REF!</definedName>
    <definedName name="capex_s01" localSheetId="22">#REF!</definedName>
    <definedName name="capex_s01">#REF!</definedName>
    <definedName name="capex_s02" localSheetId="4">#REF!</definedName>
    <definedName name="capex_s02" localSheetId="16">#REF!</definedName>
    <definedName name="capex_s02" localSheetId="5">#REF!</definedName>
    <definedName name="capex_s02" localSheetId="11">#REF!</definedName>
    <definedName name="capex_s02" localSheetId="2">#REF!</definedName>
    <definedName name="capex_s02" localSheetId="22">#REF!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11">#REF!</definedName>
    <definedName name="capex_s99" localSheetId="2">#REF!</definedName>
    <definedName name="capex_s99" localSheetId="22">#REF!</definedName>
    <definedName name="capex_s99">#REF!</definedName>
    <definedName name="Capital_gains" localSheetId="4">#REF!</definedName>
    <definedName name="Capital_gains" localSheetId="16">#REF!</definedName>
    <definedName name="Capital_gains" localSheetId="5">#REF!</definedName>
    <definedName name="Capital_gains" localSheetId="11">#REF!</definedName>
    <definedName name="Capital_gains" localSheetId="2">#REF!</definedName>
    <definedName name="Capital_gains" localSheetId="22">#REF!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11">#REF!</definedName>
    <definedName name="Capital_spending" localSheetId="2">#REF!</definedName>
    <definedName name="Capital_spending" localSheetId="22">#REF!</definedName>
    <definedName name="Capital_spending">#REF!</definedName>
    <definedName name="cash" localSheetId="4">'[3]DCF old'!#REF!</definedName>
    <definedName name="cash" localSheetId="16">'[3]DCF old'!#REF!</definedName>
    <definedName name="cash" localSheetId="5">'[3]DCF old'!#REF!</definedName>
    <definedName name="cash" localSheetId="11">'[3]DCF old'!#REF!</definedName>
    <definedName name="cash" localSheetId="2">'[3]DCF old'!#REF!</definedName>
    <definedName name="cash" localSheetId="22">'[3]DCF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11">#REF!</definedName>
    <definedName name="Cash___Liquid_assets" localSheetId="2">#REF!</definedName>
    <definedName name="Cash___Liquid_assets" localSheetId="22">#REF!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11">#REF!</definedName>
    <definedName name="Cash_Flow" localSheetId="2">#REF!</definedName>
    <definedName name="Cash_Flow" localSheetId="22">#REF!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11">#REF!</definedName>
    <definedName name="CASH_FLOW_ANALYSIS" localSheetId="2">#REF!</definedName>
    <definedName name="CASH_FLOW_ANALYSIS" localSheetId="22">#REF!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11">[14]CF!#REF!</definedName>
    <definedName name="Cashf" localSheetId="2">[14]CF!#REF!</definedName>
    <definedName name="Cashf" localSheetId="22">[14]CF!#REF!</definedName>
    <definedName name="Cashf">[14]CF!#REF!</definedName>
    <definedName name="cashflow1" localSheetId="4">#REF!</definedName>
    <definedName name="cashflow1" localSheetId="16">#REF!</definedName>
    <definedName name="cashflow1" localSheetId="5">#REF!</definedName>
    <definedName name="cashflow1" localSheetId="11">#REF!</definedName>
    <definedName name="cashflow1" localSheetId="2">#REF!</definedName>
    <definedName name="cashflow1" localSheetId="22">#REF!</definedName>
    <definedName name="cashflow1">#REF!</definedName>
    <definedName name="cashflow2" localSheetId="4">#REF!</definedName>
    <definedName name="cashflow2" localSheetId="16">#REF!</definedName>
    <definedName name="cashflow2" localSheetId="5">#REF!</definedName>
    <definedName name="cashflow2" localSheetId="11">#REF!</definedName>
    <definedName name="cashflow2" localSheetId="2">#REF!</definedName>
    <definedName name="cashflow2" localSheetId="22">#REF!</definedName>
    <definedName name="cashflow2">#REF!</definedName>
    <definedName name="ccy" localSheetId="4">#REF!</definedName>
    <definedName name="ccy" localSheetId="16">#REF!</definedName>
    <definedName name="ccy" localSheetId="5">#REF!</definedName>
    <definedName name="ccy" localSheetId="11">#REF!</definedName>
    <definedName name="ccy" localSheetId="2">#REF!</definedName>
    <definedName name="ccy" localSheetId="22">#REF!</definedName>
    <definedName name="ccy">#REF!</definedName>
    <definedName name="ce" localSheetId="4">'[3]DCF old'!#REF!</definedName>
    <definedName name="ce" localSheetId="16">'[3]DCF old'!#REF!</definedName>
    <definedName name="ce" localSheetId="5">'[3]DCF old'!#REF!</definedName>
    <definedName name="ce" localSheetId="11">'[3]DCF old'!#REF!</definedName>
    <definedName name="ce" localSheetId="2">'[3]DCF old'!#REF!</definedName>
    <definedName name="ce" localSheetId="22">'[3]DCF old'!#REF!</definedName>
    <definedName name="ce">'[3]DCF old'!#REF!</definedName>
    <definedName name="ce_00" localSheetId="4">#REF!</definedName>
    <definedName name="ce_00" localSheetId="16">#REF!</definedName>
    <definedName name="ce_00" localSheetId="5">#REF!</definedName>
    <definedName name="ce_00" localSheetId="11">#REF!</definedName>
    <definedName name="ce_00" localSheetId="2">#REF!</definedName>
    <definedName name="ce_00" localSheetId="22">#REF!</definedName>
    <definedName name="ce_00">#REF!</definedName>
    <definedName name="ce_01" localSheetId="4">#REF!</definedName>
    <definedName name="ce_01" localSheetId="16">#REF!</definedName>
    <definedName name="ce_01" localSheetId="5">#REF!</definedName>
    <definedName name="ce_01" localSheetId="11">#REF!</definedName>
    <definedName name="ce_01" localSheetId="2">#REF!</definedName>
    <definedName name="ce_01" localSheetId="22">#REF!</definedName>
    <definedName name="ce_01">#REF!</definedName>
    <definedName name="ce_02" localSheetId="4">#REF!</definedName>
    <definedName name="ce_02" localSheetId="16">#REF!</definedName>
    <definedName name="ce_02" localSheetId="5">#REF!</definedName>
    <definedName name="ce_02" localSheetId="11">#REF!</definedName>
    <definedName name="ce_02" localSheetId="2">#REF!</definedName>
    <definedName name="ce_02" localSheetId="22">#REF!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11">#REF!</definedName>
    <definedName name="ce_99" localSheetId="2">#REF!</definedName>
    <definedName name="ce_99" localSheetId="22">#REF!</definedName>
    <definedName name="ce_99">#REF!</definedName>
    <definedName name="ceps" localSheetId="4">'[3]DCF old'!#REF!</definedName>
    <definedName name="ceps" localSheetId="16">'[3]DCF old'!#REF!</definedName>
    <definedName name="ceps" localSheetId="5">'[3]DCF old'!#REF!</definedName>
    <definedName name="ceps" localSheetId="11">'[3]DCF old'!#REF!</definedName>
    <definedName name="ceps" localSheetId="2">'[3]DCF old'!#REF!</definedName>
    <definedName name="ceps" localSheetId="22">'[3]DCF old'!#REF!</definedName>
    <definedName name="ceps">'[3]DCF old'!#REF!</definedName>
    <definedName name="CF" localSheetId="4">#REF!</definedName>
    <definedName name="CF" localSheetId="16">#REF!</definedName>
    <definedName name="CF" localSheetId="5">#REF!</definedName>
    <definedName name="CF" localSheetId="11">#REF!</definedName>
    <definedName name="CF" localSheetId="2">#REF!</definedName>
    <definedName name="CF" localSheetId="22">#REF!</definedName>
    <definedName name="CF">#REF!</definedName>
    <definedName name="cf_00" localSheetId="4">#REF!</definedName>
    <definedName name="cf_00" localSheetId="16">#REF!</definedName>
    <definedName name="cf_00" localSheetId="5">#REF!</definedName>
    <definedName name="cf_00" localSheetId="11">#REF!</definedName>
    <definedName name="cf_00" localSheetId="2">#REF!</definedName>
    <definedName name="cf_00" localSheetId="22">#REF!</definedName>
    <definedName name="cf_00">#REF!</definedName>
    <definedName name="cf_01" localSheetId="4">#REF!</definedName>
    <definedName name="cf_01" localSheetId="16">#REF!</definedName>
    <definedName name="cf_01" localSheetId="5">#REF!</definedName>
    <definedName name="cf_01" localSheetId="11">#REF!</definedName>
    <definedName name="cf_01" localSheetId="2">#REF!</definedName>
    <definedName name="cf_01" localSheetId="22">#REF!</definedName>
    <definedName name="cf_01">#REF!</definedName>
    <definedName name="cf_02" localSheetId="4">#REF!</definedName>
    <definedName name="cf_02" localSheetId="16">#REF!</definedName>
    <definedName name="cf_02" localSheetId="5">#REF!</definedName>
    <definedName name="cf_02" localSheetId="11">#REF!</definedName>
    <definedName name="cf_02" localSheetId="2">#REF!</definedName>
    <definedName name="cf_02" localSheetId="22">#REF!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11">#REF!</definedName>
    <definedName name="cf_99" localSheetId="2">#REF!</definedName>
    <definedName name="cf_99" localSheetId="22">#REF!</definedName>
    <definedName name="cf_99">#REF!</definedName>
    <definedName name="cf_ainv" localSheetId="4">'[3]DCF old'!#REF!</definedName>
    <definedName name="cf_ainv" localSheetId="16">'[3]DCF old'!#REF!</definedName>
    <definedName name="cf_ainv" localSheetId="5">'[3]DCF old'!#REF!</definedName>
    <definedName name="cf_ainv" localSheetId="11">'[3]DCF old'!#REF!</definedName>
    <definedName name="cf_ainv" localSheetId="2">'[3]DCF old'!#REF!</definedName>
    <definedName name="cf_ainv" localSheetId="22">'[3]DCF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11">'[3]DCF old'!#REF!</definedName>
    <definedName name="cf_binv" localSheetId="2">'[3]DCF old'!#REF!</definedName>
    <definedName name="cf_binv" localSheetId="22">'[3]DCF old'!#REF!</definedName>
    <definedName name="cf_binv">'[3]DCF old'!#REF!</definedName>
    <definedName name="cf_ratios" localSheetId="4">#REF!</definedName>
    <definedName name="cf_ratios" localSheetId="16">#REF!</definedName>
    <definedName name="cf_ratios" localSheetId="5">#REF!</definedName>
    <definedName name="cf_ratios" localSheetId="11">#REF!</definedName>
    <definedName name="cf_ratios" localSheetId="2">#REF!</definedName>
    <definedName name="cf_ratios" localSheetId="22">#REF!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11">#REF!</definedName>
    <definedName name="cf_ratios_summary" localSheetId="2">#REF!</definedName>
    <definedName name="cf_ratios_summary" localSheetId="22">#REF!</definedName>
    <definedName name="cf_ratios_summary">#REF!</definedName>
    <definedName name="CFA" localSheetId="4">#REF!</definedName>
    <definedName name="CFA" localSheetId="16">#REF!</definedName>
    <definedName name="CFA" localSheetId="5">#REF!</definedName>
    <definedName name="CFA" localSheetId="11">#REF!</definedName>
    <definedName name="CFA" localSheetId="2">#REF!</definedName>
    <definedName name="CFA" localSheetId="22">#REF!</definedName>
    <definedName name="CFA">#REF!</definedName>
    <definedName name="cfa_div" localSheetId="4">'[3]DCF old'!#REF!</definedName>
    <definedName name="cfa_div" localSheetId="16">'[3]DCF old'!#REF!</definedName>
    <definedName name="cfa_div" localSheetId="5">'[3]DCF old'!#REF!</definedName>
    <definedName name="cfa_div" localSheetId="11">'[3]DCF old'!#REF!</definedName>
    <definedName name="cfa_div" localSheetId="2">'[3]DCF old'!#REF!</definedName>
    <definedName name="cfa_div" localSheetId="22">'[3]DCF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11">'[3]DCF old'!#REF!</definedName>
    <definedName name="cfb_wcchg" localSheetId="2">'[3]DCF old'!#REF!</definedName>
    <definedName name="cfb_wcchg" localSheetId="22">'[3]DCF old'!#REF!</definedName>
    <definedName name="cfb_wcchg">'[3]DCF old'!#REF!</definedName>
    <definedName name="CFLFULL" localSheetId="4">#REF!</definedName>
    <definedName name="CFLFULL" localSheetId="16">#REF!</definedName>
    <definedName name="CFLFULL" localSheetId="5">#REF!</definedName>
    <definedName name="CFLFULL" localSheetId="11">#REF!</definedName>
    <definedName name="CFLFULL" localSheetId="2">#REF!</definedName>
    <definedName name="CFLFULL" localSheetId="22">#REF!</definedName>
    <definedName name="CFLFULL">#REF!</definedName>
    <definedName name="CFPS__DM" localSheetId="4">#REF!</definedName>
    <definedName name="CFPS__DM" localSheetId="16">#REF!</definedName>
    <definedName name="CFPS__DM" localSheetId="5">#REF!</definedName>
    <definedName name="CFPS__DM" localSheetId="11">#REF!</definedName>
    <definedName name="CFPS__DM" localSheetId="2">#REF!</definedName>
    <definedName name="CFPS__DM" localSheetId="22">#REF!</definedName>
    <definedName name="CFPS__DM">#REF!</definedName>
    <definedName name="change" localSheetId="4">'[3]DCF old'!#REF!</definedName>
    <definedName name="change" localSheetId="16">'[3]DCF old'!#REF!</definedName>
    <definedName name="change" localSheetId="5">'[3]DCF old'!#REF!</definedName>
    <definedName name="change" localSheetId="11">'[3]DCF old'!#REF!</definedName>
    <definedName name="change" localSheetId="2">'[3]DCF old'!#REF!</definedName>
    <definedName name="change" localSheetId="22">'[3]DCF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11">#REF!</definedName>
    <definedName name="Change_in_NWC" localSheetId="2">#REF!</definedName>
    <definedName name="Change_in_NWC" localSheetId="22">#REF!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11">#REF!</definedName>
    <definedName name="Characteristics" localSheetId="2">#REF!</definedName>
    <definedName name="Characteristics" localSheetId="22">#REF!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5">OFFSET(ChartStartpoint,ChartarrayStartpoint,0,ChartarraySize,1)</definedName>
    <definedName name="Chartarray" localSheetId="11">OFFSET(ChartStartpoint,ChartarrayStartpoint,0,ChartarraySize,1)</definedName>
    <definedName name="Chartarray" localSheetId="2">OFFSET(ChartStartpoint,ChartarrayStartpoint,0,ChartarraySize,1)</definedName>
    <definedName name="Chartarray" localSheetId="22">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11">#REF!</definedName>
    <definedName name="chartint" localSheetId="2">#REF!</definedName>
    <definedName name="chartint" localSheetId="22">#REF!</definedName>
    <definedName name="chartint">#REF!</definedName>
    <definedName name="Charts" localSheetId="4">#REF!</definedName>
    <definedName name="Charts" localSheetId="16">#REF!</definedName>
    <definedName name="Charts" localSheetId="5">#REF!</definedName>
    <definedName name="Charts" localSheetId="11">#REF!</definedName>
    <definedName name="Charts" localSheetId="2">#REF!</definedName>
    <definedName name="Charts" localSheetId="22">#REF!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11">#REF!</definedName>
    <definedName name="choose_prognostic" localSheetId="2">#REF!</definedName>
    <definedName name="choose_prognostic" localSheetId="22">#REF!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11">#REF!</definedName>
    <definedName name="choose_prognostic_adr" localSheetId="2">#REF!</definedName>
    <definedName name="choose_prognostic_adr" localSheetId="22">#REF!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11">#REF!</definedName>
    <definedName name="choose_year1" localSheetId="2">#REF!</definedName>
    <definedName name="choose_year1" localSheetId="22">#REF!</definedName>
    <definedName name="choose_year1">#REF!</definedName>
    <definedName name="choose_year2" localSheetId="4">#REF!</definedName>
    <definedName name="choose_year2" localSheetId="16">#REF!</definedName>
    <definedName name="choose_year2" localSheetId="5">#REF!</definedName>
    <definedName name="choose_year2" localSheetId="11">#REF!</definedName>
    <definedName name="choose_year2" localSheetId="2">#REF!</definedName>
    <definedName name="choose_year2" localSheetId="22">#REF!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11">'[3]DCF old'!#REF!</definedName>
    <definedName name="circulation" localSheetId="2">'[3]DCF old'!#REF!</definedName>
    <definedName name="circulation" localSheetId="22">'[3]DCF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11">#REF!</definedName>
    <definedName name="Code_Range" localSheetId="2">#REF!</definedName>
    <definedName name="Code_Range" localSheetId="22">#REF!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11">#REF!</definedName>
    <definedName name="companyname" localSheetId="2">#REF!</definedName>
    <definedName name="companyname" localSheetId="22">#REF!</definedName>
    <definedName name="companyname">#REF!</definedName>
    <definedName name="compcurr" localSheetId="4">#REF!</definedName>
    <definedName name="compcurr" localSheetId="16">#REF!</definedName>
    <definedName name="compcurr" localSheetId="5">#REF!</definedName>
    <definedName name="compcurr" localSheetId="11">#REF!</definedName>
    <definedName name="compcurr" localSheetId="2">#REF!</definedName>
    <definedName name="compcurr" localSheetId="22">#REF!</definedName>
    <definedName name="compcurr">#REF!</definedName>
    <definedName name="CompData" localSheetId="4">#REF!</definedName>
    <definedName name="CompData" localSheetId="16">#REF!</definedName>
    <definedName name="CompData" localSheetId="5">#REF!</definedName>
    <definedName name="CompData" localSheetId="11">#REF!</definedName>
    <definedName name="CompData" localSheetId="2">#REF!</definedName>
    <definedName name="CompData" localSheetId="22">#REF!</definedName>
    <definedName name="CompData">#REF!</definedName>
    <definedName name="ComRow" localSheetId="4">#REF!</definedName>
    <definedName name="ComRow" localSheetId="16">#REF!</definedName>
    <definedName name="ComRow" localSheetId="5">#REF!</definedName>
    <definedName name="ComRow" localSheetId="11">#REF!</definedName>
    <definedName name="ComRow" localSheetId="2">#REF!</definedName>
    <definedName name="ComRow" localSheetId="22">#REF!</definedName>
    <definedName name="ComRow">#REF!</definedName>
    <definedName name="comsum" localSheetId="4">#REF!</definedName>
    <definedName name="comsum" localSheetId="16">#REF!</definedName>
    <definedName name="comsum" localSheetId="5">#REF!</definedName>
    <definedName name="comsum" localSheetId="11">#REF!</definedName>
    <definedName name="comsum" localSheetId="2">#REF!</definedName>
    <definedName name="comsum" localSheetId="22">#REF!</definedName>
    <definedName name="comsum">#REF!</definedName>
    <definedName name="comsum_avg" localSheetId="4">#REF!</definedName>
    <definedName name="comsum_avg" localSheetId="16">#REF!</definedName>
    <definedName name="comsum_avg" localSheetId="5">#REF!</definedName>
    <definedName name="comsum_avg" localSheetId="11">#REF!</definedName>
    <definedName name="comsum_avg" localSheetId="2">#REF!</definedName>
    <definedName name="comsum_avg" localSheetId="22">#REF!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11">#REF!</definedName>
    <definedName name="CONSOLIDATED_BALANCE_SHEET" localSheetId="2">#REF!</definedName>
    <definedName name="CONSOLIDATED_BALANCE_SHEET" localSheetId="22">#REF!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11">#REF!</definedName>
    <definedName name="Convertibles_options" localSheetId="2">#REF!</definedName>
    <definedName name="Convertibles_options" localSheetId="22">#REF!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11">#REF!</definedName>
    <definedName name="Cost_of_goods_sold" localSheetId="2">#REF!</definedName>
    <definedName name="Cost_of_goods_sold" localSheetId="22">#REF!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11">#REF!</definedName>
    <definedName name="Cost_of_Sales" localSheetId="2">#REF!</definedName>
    <definedName name="Cost_of_Sales" localSheetId="22">#REF!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11">#REF!</definedName>
    <definedName name="Costs" localSheetId="2">#REF!</definedName>
    <definedName name="Costs" localSheetId="22">#REF!</definedName>
    <definedName name="Costs">#REF!</definedName>
    <definedName name="Country" localSheetId="4">#REF!</definedName>
    <definedName name="Country" localSheetId="16">#REF!</definedName>
    <definedName name="Country" localSheetId="5">#REF!</definedName>
    <definedName name="Country" localSheetId="11">#REF!</definedName>
    <definedName name="Country" localSheetId="2">#REF!</definedName>
    <definedName name="Country" localSheetId="22">#REF!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11">'[6]old template'!#REF!</definedName>
    <definedName name="croci_00" localSheetId="2">'[6]old template'!#REF!</definedName>
    <definedName name="croci_00" localSheetId="22">'[6]old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11">'[6]old template'!#REF!</definedName>
    <definedName name="croci_91" localSheetId="2">'[6]old template'!#REF!</definedName>
    <definedName name="croci_91" localSheetId="22">'[6]old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11">'[6]old template'!#REF!</definedName>
    <definedName name="croci_92" localSheetId="2">'[6]old template'!#REF!</definedName>
    <definedName name="croci_92" localSheetId="22">'[6]old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11">'[6]old template'!#REF!</definedName>
    <definedName name="croci_93" localSheetId="2">'[6]old template'!#REF!</definedName>
    <definedName name="croci_93" localSheetId="22">'[6]old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11">'[6]old template'!#REF!</definedName>
    <definedName name="croci_94" localSheetId="2">'[6]old template'!#REF!</definedName>
    <definedName name="croci_94" localSheetId="22">'[6]old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11">'[6]old template'!#REF!</definedName>
    <definedName name="croci_95" localSheetId="2">'[6]old template'!#REF!</definedName>
    <definedName name="croci_95" localSheetId="22">'[6]old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11">'[6]old template'!#REF!</definedName>
    <definedName name="croci_96" localSheetId="2">'[6]old template'!#REF!</definedName>
    <definedName name="croci_96" localSheetId="22">'[6]old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11">'[6]old template'!#REF!</definedName>
    <definedName name="croci_97" localSheetId="2">'[6]old template'!#REF!</definedName>
    <definedName name="croci_97" localSheetId="22">'[6]old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11">'[6]old template'!#REF!</definedName>
    <definedName name="croci_98" localSheetId="2">'[6]old template'!#REF!</definedName>
    <definedName name="croci_98" localSheetId="22">'[6]old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11">'[6]old template'!#REF!</definedName>
    <definedName name="croci_99" localSheetId="2">'[6]old template'!#REF!</definedName>
    <definedName name="croci_99" localSheetId="22">'[6]old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11">[15]Global!#REF!</definedName>
    <definedName name="crude_price_assumption_1985" localSheetId="2">[15]Global!#REF!</definedName>
    <definedName name="crude_price_assumption_1985" localSheetId="22">[15]Global!#REF!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11">[15]Global!#REF!</definedName>
    <definedName name="crude_price_assumption_1986" localSheetId="2">[15]Global!#REF!</definedName>
    <definedName name="crude_price_assumption_1986" localSheetId="22">[15]Global!#REF!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11">[15]Global!#REF!</definedName>
    <definedName name="crude_price_assumption_1987" localSheetId="2">[15]Global!#REF!</definedName>
    <definedName name="crude_price_assumption_1987" localSheetId="22">[15]Global!#REF!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11">[15]Global!#REF!</definedName>
    <definedName name="crude_price_assumption_1988" localSheetId="2">[15]Global!#REF!</definedName>
    <definedName name="crude_price_assumption_1988" localSheetId="22">[15]Global!#REF!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11">[15]Global!#REF!</definedName>
    <definedName name="crude_price_assumption_1989" localSheetId="2">[15]Global!#REF!</definedName>
    <definedName name="crude_price_assumption_1989" localSheetId="22">[15]Global!#REF!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11">[15]Global!#REF!</definedName>
    <definedName name="crude_price_assumption_1990" localSheetId="2">[15]Global!#REF!</definedName>
    <definedName name="crude_price_assumption_1990" localSheetId="22">[15]Global!#REF!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11">[15]Global!#REF!</definedName>
    <definedName name="crude_price_assumption_1991" localSheetId="2">[15]Global!#REF!</definedName>
    <definedName name="crude_price_assumption_1991" localSheetId="22">[15]Global!#REF!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11">[15]Global!#REF!</definedName>
    <definedName name="crude_price_assumption_1992" localSheetId="2">[15]Global!#REF!</definedName>
    <definedName name="crude_price_assumption_1992" localSheetId="22">[15]Global!#REF!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11">[15]Global!#REF!</definedName>
    <definedName name="crude_price_assumption_1993" localSheetId="2">[15]Global!#REF!</definedName>
    <definedName name="crude_price_assumption_1993" localSheetId="22">[15]Global!#REF!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11">[15]Global!#REF!</definedName>
    <definedName name="crude_price_assumption_1994" localSheetId="2">[15]Global!#REF!</definedName>
    <definedName name="crude_price_assumption_1994" localSheetId="22">[15]Global!#REF!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11">[15]Global!#REF!</definedName>
    <definedName name="crude_price_assumption_1995" localSheetId="2">[15]Global!#REF!</definedName>
    <definedName name="crude_price_assumption_1995" localSheetId="22">[15]Global!#REF!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11">[15]Global!#REF!</definedName>
    <definedName name="crude_price_assumption_1996" localSheetId="2">[15]Global!#REF!</definedName>
    <definedName name="crude_price_assumption_1996" localSheetId="22">[15]Global!#REF!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11">[15]Global!#REF!</definedName>
    <definedName name="crude_price_assumption_1997" localSheetId="2">[15]Global!#REF!</definedName>
    <definedName name="crude_price_assumption_1997" localSheetId="22">[15]Global!#REF!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11">[15]Global!#REF!</definedName>
    <definedName name="crude_price_assumption_1998" localSheetId="2">[15]Global!#REF!</definedName>
    <definedName name="crude_price_assumption_1998" localSheetId="22">[15]Global!#REF!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11">[15]Global!#REF!</definedName>
    <definedName name="crude_price_assumption_1999" localSheetId="2">[15]Global!#REF!</definedName>
    <definedName name="crude_price_assumption_1999" localSheetId="22">[15]Global!#REF!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11">[15]Global!#REF!</definedName>
    <definedName name="crude_price_assumption_2000" localSheetId="2">[15]Global!#REF!</definedName>
    <definedName name="crude_price_assumption_2000" localSheetId="22">[15]Global!#REF!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11">[15]Global!#REF!</definedName>
    <definedName name="crude_price_assumption_2001" localSheetId="2">[15]Global!#REF!</definedName>
    <definedName name="crude_price_assumption_2001" localSheetId="22">[15]Global!#REF!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11">[15]Global!#REF!</definedName>
    <definedName name="crude_price_assumption_2002" localSheetId="2">[15]Global!#REF!</definedName>
    <definedName name="crude_price_assumption_2002" localSheetId="22">[15]Global!#REF!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11">[15]Global!#REF!</definedName>
    <definedName name="crude_price_assumption_2003" localSheetId="2">[15]Global!#REF!</definedName>
    <definedName name="crude_price_assumption_2003" localSheetId="22">[15]Global!#REF!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11">[15]Global!#REF!</definedName>
    <definedName name="crude_price_assumption_2004" localSheetId="2">[15]Global!#REF!</definedName>
    <definedName name="crude_price_assumption_2004" localSheetId="22">[15]Global!#REF!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11">[15]Global!#REF!</definedName>
    <definedName name="crude_price_assumption_2005" localSheetId="2">[15]Global!#REF!</definedName>
    <definedName name="crude_price_assumption_2005" localSheetId="22">[15]Global!#REF!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11">[15]Global!#REF!</definedName>
    <definedName name="crude_price_assumption_2006" localSheetId="2">[15]Global!#REF!</definedName>
    <definedName name="crude_price_assumption_2006" localSheetId="22">[15]Global!#REF!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11">[15]Global!#REF!</definedName>
    <definedName name="crude_price_assumption_2007" localSheetId="2">[15]Global!#REF!</definedName>
    <definedName name="crude_price_assumption_2007" localSheetId="22">[15]Global!#REF!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11">[15]Global!#REF!</definedName>
    <definedName name="crude_price_assumption_2008" localSheetId="2">[15]Global!#REF!</definedName>
    <definedName name="crude_price_assumption_2008" localSheetId="22">[15]Global!#REF!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11">[15]Global!#REF!</definedName>
    <definedName name="crude_price_assumption_2009" localSheetId="2">[15]Global!#REF!</definedName>
    <definedName name="crude_price_assumption_2009" localSheetId="22">[15]Global!#REF!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11">[15]Global!#REF!</definedName>
    <definedName name="crude_price_assumption_2010" localSheetId="2">[15]Global!#REF!</definedName>
    <definedName name="crude_price_assumption_2010" localSheetId="22">[15]Global!#REF!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11">[15]Global!#REF!</definedName>
    <definedName name="crude_price_assumption_comm" localSheetId="2">[15]Global!#REF!</definedName>
    <definedName name="crude_price_assumption_comm" localSheetId="22">[15]Global!#REF!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11">'[3]DCF old'!#REF!</definedName>
    <definedName name="curr_as" localSheetId="2">'[3]DCF old'!#REF!</definedName>
    <definedName name="curr_as" localSheetId="22">'[3]DCF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11">'[3]DCF old'!#REF!</definedName>
    <definedName name="curr_nonop_as" localSheetId="2">'[3]DCF old'!#REF!</definedName>
    <definedName name="curr_nonop_as" localSheetId="22">'[3]DCF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11">#REF!</definedName>
    <definedName name="CURRENCIES" localSheetId="2">#REF!</definedName>
    <definedName name="CURRENCIES" localSheetId="22">#REF!</definedName>
    <definedName name="CURRENCIES">#REF!</definedName>
    <definedName name="CURRENCY" localSheetId="4">#REF!</definedName>
    <definedName name="CURRENCY" localSheetId="16">#REF!</definedName>
    <definedName name="CURRENCY" localSheetId="5">#REF!</definedName>
    <definedName name="CURRENCY" localSheetId="11">#REF!</definedName>
    <definedName name="CURRENCY" localSheetId="2">#REF!</definedName>
    <definedName name="CURRENCY" localSheetId="22">#REF!</definedName>
    <definedName name="CURRENCY">#REF!</definedName>
    <definedName name="Currency_code" localSheetId="4">#REF!</definedName>
    <definedName name="Currency_code" localSheetId="16">#REF!</definedName>
    <definedName name="Currency_code" localSheetId="5">#REF!</definedName>
    <definedName name="Currency_code" localSheetId="11">#REF!</definedName>
    <definedName name="Currency_code" localSheetId="2">#REF!</definedName>
    <definedName name="Currency_code" localSheetId="22">#REF!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11">'[3]DCF old'!#REF!</definedName>
    <definedName name="currentyear" localSheetId="2">'[3]DCF old'!#REF!</definedName>
    <definedName name="currentyear" localSheetId="22">'[3]DCF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11">#REF!</definedName>
    <definedName name="Customer_advances" localSheetId="2">#REF!</definedName>
    <definedName name="Customer_advances" localSheetId="22">#REF!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11">#REF!</definedName>
    <definedName name="Datatype_Range" localSheetId="2">#REF!</definedName>
    <definedName name="Datatype_Range" localSheetId="22">#REF!</definedName>
    <definedName name="Datatype_Range">#REF!</definedName>
    <definedName name="date2" localSheetId="4">#REF!</definedName>
    <definedName name="date2" localSheetId="16">#REF!</definedName>
    <definedName name="date2" localSheetId="5">#REF!</definedName>
    <definedName name="date2" localSheetId="11">#REF!</definedName>
    <definedName name="date2" localSheetId="2">#REF!</definedName>
    <definedName name="date2" localSheetId="22">#REF!</definedName>
    <definedName name="date2">#REF!</definedName>
    <definedName name="DateNow" localSheetId="4">#REF!</definedName>
    <definedName name="DateNow" localSheetId="16">#REF!</definedName>
    <definedName name="DateNow" localSheetId="5">#REF!</definedName>
    <definedName name="DateNow" localSheetId="11">#REF!</definedName>
    <definedName name="DateNow" localSheetId="2">#REF!</definedName>
    <definedName name="DateNow" localSheetId="22">#REF!</definedName>
    <definedName name="DateNow">#REF!</definedName>
    <definedName name="DateSave" localSheetId="4">#REF!</definedName>
    <definedName name="DateSave" localSheetId="16">#REF!</definedName>
    <definedName name="DateSave" localSheetId="5">#REF!</definedName>
    <definedName name="DateSave" localSheetId="11">#REF!</definedName>
    <definedName name="DateSave" localSheetId="2">#REF!</definedName>
    <definedName name="DateSave" localSheetId="22">#REF!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11">#REF!</definedName>
    <definedName name="DCF_PARA" localSheetId="2">#REF!</definedName>
    <definedName name="DCF_PARA" localSheetId="22">#REF!</definedName>
    <definedName name="DCF_PARA">#REF!</definedName>
    <definedName name="DCF_steering" localSheetId="4">#REF!</definedName>
    <definedName name="DCF_steering" localSheetId="16">#REF!</definedName>
    <definedName name="DCF_steering" localSheetId="5">#REF!</definedName>
    <definedName name="DCF_steering" localSheetId="11">#REF!</definedName>
    <definedName name="DCF_steering" localSheetId="2">#REF!</definedName>
    <definedName name="DCF_steering" localSheetId="22">#REF!</definedName>
    <definedName name="DCF_steering">#REF!</definedName>
    <definedName name="DCFDATA" localSheetId="4">#REF!</definedName>
    <definedName name="DCFDATA" localSheetId="16">#REF!</definedName>
    <definedName name="DCFDATA" localSheetId="5">#REF!</definedName>
    <definedName name="DCFDATA" localSheetId="11">#REF!</definedName>
    <definedName name="DCFDATA" localSheetId="2">#REF!</definedName>
    <definedName name="DCFDATA" localSheetId="22">#REF!</definedName>
    <definedName name="DCFDATA">#REF!</definedName>
    <definedName name="dcflabel" localSheetId="4">#REF!</definedName>
    <definedName name="dcflabel" localSheetId="16">#REF!</definedName>
    <definedName name="dcflabel" localSheetId="5">#REF!</definedName>
    <definedName name="dcflabel" localSheetId="11">#REF!</definedName>
    <definedName name="dcflabel" localSheetId="2">#REF!</definedName>
    <definedName name="dcflabel" localSheetId="22">#REF!</definedName>
    <definedName name="dcflabel">#REF!</definedName>
    <definedName name="DDE_Update_VB" localSheetId="4">[16]!DDE_Update_VB</definedName>
    <definedName name="DDE_Update_VB" localSheetId="16">[16]!DDE_Update_VB</definedName>
    <definedName name="DDE_Update_VB" localSheetId="5">[16]!DDE_Update_VB</definedName>
    <definedName name="DDE_Update_VB" localSheetId="11">[16]!DDE_Update_VB</definedName>
    <definedName name="DDE_Update_VB" localSheetId="2">[16]!DDE_Update_VB</definedName>
    <definedName name="DDE_Update_VB" localSheetId="22">[16]!DDE_Update_VB</definedName>
    <definedName name="DDE_Update_VB">[16]!DDE_Update_VB</definedName>
    <definedName name="DE" localSheetId="4">#REF!</definedName>
    <definedName name="DE" localSheetId="16">#REF!</definedName>
    <definedName name="DE" localSheetId="5">#REF!</definedName>
    <definedName name="DE" localSheetId="11">#REF!</definedName>
    <definedName name="DE" localSheetId="2">#REF!</definedName>
    <definedName name="DE" localSheetId="22">#REF!</definedName>
    <definedName name="DE">#REF!</definedName>
    <definedName name="debt_00" localSheetId="4">#REF!</definedName>
    <definedName name="debt_00" localSheetId="16">#REF!</definedName>
    <definedName name="debt_00" localSheetId="5">#REF!</definedName>
    <definedName name="debt_00" localSheetId="11">#REF!</definedName>
    <definedName name="debt_00" localSheetId="2">#REF!</definedName>
    <definedName name="debt_00" localSheetId="22">#REF!</definedName>
    <definedName name="debt_00">#REF!</definedName>
    <definedName name="debt_01" localSheetId="4">#REF!</definedName>
    <definedName name="debt_01" localSheetId="16">#REF!</definedName>
    <definedName name="debt_01" localSheetId="5">#REF!</definedName>
    <definedName name="debt_01" localSheetId="11">#REF!</definedName>
    <definedName name="debt_01" localSheetId="2">#REF!</definedName>
    <definedName name="debt_01" localSheetId="22">#REF!</definedName>
    <definedName name="debt_01">#REF!</definedName>
    <definedName name="debt_02" localSheetId="4">#REF!</definedName>
    <definedName name="debt_02" localSheetId="16">#REF!</definedName>
    <definedName name="debt_02" localSheetId="5">#REF!</definedName>
    <definedName name="debt_02" localSheetId="11">#REF!</definedName>
    <definedName name="debt_02" localSheetId="2">#REF!</definedName>
    <definedName name="debt_02" localSheetId="22">#REF!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11">#REF!</definedName>
    <definedName name="debt_99" localSheetId="2">#REF!</definedName>
    <definedName name="debt_99" localSheetId="22">#REF!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11">#REF!</definedName>
    <definedName name="Deferred_Charges" localSheetId="2">#REF!</definedName>
    <definedName name="Deferred_Charges" localSheetId="22">#REF!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11">[8]Forecasts_VDF!#REF!</definedName>
    <definedName name="Dep_margin_fore" localSheetId="2">[8]Forecasts_VDF!#REF!</definedName>
    <definedName name="Dep_margin_fore" localSheetId="22">[8]Forecasts_VDF!#REF!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11">#REF!</definedName>
    <definedName name="Depreciation" localSheetId="2">#REF!</definedName>
    <definedName name="Depreciation" localSheetId="22">#REF!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11">#REF!</definedName>
    <definedName name="Depreciations" localSheetId="2">#REF!</definedName>
    <definedName name="Depreciations" localSheetId="22">#REF!</definedName>
    <definedName name="Depreciations">#REF!</definedName>
    <definedName name="DFGDF" localSheetId="4">#REF!</definedName>
    <definedName name="DFGDF" localSheetId="16">#REF!</definedName>
    <definedName name="DFGDF" localSheetId="5">#REF!</definedName>
    <definedName name="DFGDF" localSheetId="11">#REF!</definedName>
    <definedName name="DFGDF" localSheetId="2">#REF!</definedName>
    <definedName name="DFGDF" localSheetId="22">#REF!</definedName>
    <definedName name="DFGDF">#REF!</definedName>
    <definedName name="dia" localSheetId="4">#REF!</definedName>
    <definedName name="dia" localSheetId="16">#REF!</definedName>
    <definedName name="dia" localSheetId="5">#REF!</definedName>
    <definedName name="dia" localSheetId="11">#REF!</definedName>
    <definedName name="dia" localSheetId="2">#REF!</definedName>
    <definedName name="dia" localSheetId="22">#REF!</definedName>
    <definedName name="dia">#REF!</definedName>
    <definedName name="dico_Categories" localSheetId="4">#REF!</definedName>
    <definedName name="dico_Categories" localSheetId="16">#REF!</definedName>
    <definedName name="dico_Categories" localSheetId="5">#REF!</definedName>
    <definedName name="dico_Categories" localSheetId="11">#REF!</definedName>
    <definedName name="dico_Categories" localSheetId="2">#REF!</definedName>
    <definedName name="dico_Categories" localSheetId="22">#REF!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11">#REF!</definedName>
    <definedName name="Disposals" localSheetId="2">#REF!</definedName>
    <definedName name="Disposals" localSheetId="22">#REF!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11">[4]Börskurser!#REF!</definedName>
    <definedName name="distri" localSheetId="2">[4]Börskurser!#REF!</definedName>
    <definedName name="distri" localSheetId="22">[4]Börskurser!#REF!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11">'[3]DCF old'!#REF!</definedName>
    <definedName name="div_g" localSheetId="2">'[3]DCF old'!#REF!</definedName>
    <definedName name="div_g" localSheetId="22">'[3]DCF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11">'[3]DCF old'!#REF!</definedName>
    <definedName name="div_proc" localSheetId="2">'[3]DCF old'!#REF!</definedName>
    <definedName name="div_proc" localSheetId="22">'[3]DCF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11">'[3]DCF old'!#REF!</definedName>
    <definedName name="div_yield" localSheetId="2">'[3]DCF old'!#REF!</definedName>
    <definedName name="div_yield" localSheetId="22">'[3]DCF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11">#REF!</definedName>
    <definedName name="DIVFULL" localSheetId="2">#REF!</definedName>
    <definedName name="DIVFULL" localSheetId="22">#REF!</definedName>
    <definedName name="DIVFULL">#REF!</definedName>
    <definedName name="divg_geo" localSheetId="4">'[3]DCF old'!#REF!</definedName>
    <definedName name="divg_geo" localSheetId="16">'[3]DCF old'!#REF!</definedName>
    <definedName name="divg_geo" localSheetId="5">'[3]DCF old'!#REF!</definedName>
    <definedName name="divg_geo" localSheetId="11">'[3]DCF old'!#REF!</definedName>
    <definedName name="divg_geo" localSheetId="2">'[3]DCF old'!#REF!</definedName>
    <definedName name="divg_geo" localSheetId="22">'[3]DCF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11">'[3]DCF old'!#REF!</definedName>
    <definedName name="divg_ps" localSheetId="2">'[3]DCF old'!#REF!</definedName>
    <definedName name="divg_ps" localSheetId="22">'[3]DCF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11">#REF!</definedName>
    <definedName name="Dividend_paid" localSheetId="2">#REF!</definedName>
    <definedName name="Dividend_paid" localSheetId="22">#REF!</definedName>
    <definedName name="Dividend_paid">#REF!</definedName>
    <definedName name="DividendInc" localSheetId="4">#REF!</definedName>
    <definedName name="DividendInc" localSheetId="16">#REF!</definedName>
    <definedName name="DividendInc" localSheetId="5">#REF!</definedName>
    <definedName name="DividendInc" localSheetId="11">#REF!</definedName>
    <definedName name="DividendInc" localSheetId="2">#REF!</definedName>
    <definedName name="DividendInc" localSheetId="22">#REF!</definedName>
    <definedName name="DividendInc">#REF!</definedName>
    <definedName name="Dividends" localSheetId="4">#REF!</definedName>
    <definedName name="Dividends" localSheetId="16">#REF!</definedName>
    <definedName name="Dividends" localSheetId="5">#REF!</definedName>
    <definedName name="Dividends" localSheetId="11">#REF!</definedName>
    <definedName name="Dividends" localSheetId="2">#REF!</definedName>
    <definedName name="Dividends" localSheetId="22">#REF!</definedName>
    <definedName name="Dividends">#REF!</definedName>
    <definedName name="divps" localSheetId="4">'[3]DCF old'!#REF!</definedName>
    <definedName name="divps" localSheetId="16">'[3]DCF old'!#REF!</definedName>
    <definedName name="divps" localSheetId="5">'[3]DCF old'!#REF!</definedName>
    <definedName name="divps" localSheetId="11">'[3]DCF old'!#REF!</definedName>
    <definedName name="divps" localSheetId="2">'[3]DCF old'!#REF!</definedName>
    <definedName name="divps" localSheetId="22">'[3]DCF old'!#REF!</definedName>
    <definedName name="divps">'[3]DCF old'!#REF!</definedName>
    <definedName name="DIVQA" localSheetId="4">#REF!</definedName>
    <definedName name="DIVQA" localSheetId="16">#REF!</definedName>
    <definedName name="DIVQA" localSheetId="5">#REF!</definedName>
    <definedName name="DIVQA" localSheetId="11">#REF!</definedName>
    <definedName name="DIVQA" localSheetId="2">#REF!</definedName>
    <definedName name="DIVQA" localSheetId="22">#REF!</definedName>
    <definedName name="DIVQA">#REF!</definedName>
    <definedName name="DIVQB" localSheetId="4">#REF!</definedName>
    <definedName name="DIVQB" localSheetId="16">#REF!</definedName>
    <definedName name="DIVQB" localSheetId="5">#REF!</definedName>
    <definedName name="DIVQB" localSheetId="11">#REF!</definedName>
    <definedName name="DIVQB" localSheetId="2">#REF!</definedName>
    <definedName name="DIVQB" localSheetId="22">#REF!</definedName>
    <definedName name="DIVQB">#REF!</definedName>
    <definedName name="dixtotallikes1997" localSheetId="4">agag &amp; [17]H2!$N$33</definedName>
    <definedName name="dixtotallikes1997" localSheetId="16">agag &amp; [17]H2!$N$33</definedName>
    <definedName name="dixtotallikes1997" localSheetId="5">agag &amp; [17]H2!$N$33</definedName>
    <definedName name="dixtotallikes1997" localSheetId="11">agag &amp; [17]H2!$N$33</definedName>
    <definedName name="dixtotallikes1997" localSheetId="2">agag &amp; [17]H2!$N$33</definedName>
    <definedName name="dixtotallikes1997" localSheetId="22">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11">#REF!</definedName>
    <definedName name="DPS__DM__Ord" localSheetId="2">#REF!</definedName>
    <definedName name="DPS__DM__Ord" localSheetId="22">#REF!</definedName>
    <definedName name="DPS__DM__Ord">#REF!</definedName>
    <definedName name="DPS__DM__Pref" localSheetId="4">#REF!</definedName>
    <definedName name="DPS__DM__Pref" localSheetId="16">#REF!</definedName>
    <definedName name="DPS__DM__Pref" localSheetId="5">#REF!</definedName>
    <definedName name="DPS__DM__Pref" localSheetId="11">#REF!</definedName>
    <definedName name="DPS__DM__Pref" localSheetId="2">#REF!</definedName>
    <definedName name="DPS__DM__Pref" localSheetId="22">#REF!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11">#REF!</definedName>
    <definedName name="DVFA___SG_EPS__DM" localSheetId="2">#REF!</definedName>
    <definedName name="DVFA___SG_EPS__DM" localSheetId="22">#REF!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11">#REF!</definedName>
    <definedName name="DVFA___SG_Net_Profit" localSheetId="2">#REF!</definedName>
    <definedName name="DVFA___SG_Net_Profit" localSheetId="22">#REF!</definedName>
    <definedName name="DVFA___SG_Net_Profit">#REF!</definedName>
    <definedName name="e" localSheetId="4">#REF!</definedName>
    <definedName name="e" localSheetId="16">#REF!</definedName>
    <definedName name="e" localSheetId="5">#REF!</definedName>
    <definedName name="e" localSheetId="11">#REF!</definedName>
    <definedName name="e" localSheetId="2">#REF!</definedName>
    <definedName name="e" localSheetId="22">#REF!</definedName>
    <definedName name="e">#REF!</definedName>
    <definedName name="EBDIT" localSheetId="4">#REF!</definedName>
    <definedName name="EBDIT" localSheetId="16">#REF!</definedName>
    <definedName name="EBDIT" localSheetId="5">#REF!</definedName>
    <definedName name="EBDIT" localSheetId="11">#REF!</definedName>
    <definedName name="EBDIT" localSheetId="2">#REF!</definedName>
    <definedName name="EBDIT" localSheetId="22">#REF!</definedName>
    <definedName name="EBDIT">#REF!</definedName>
    <definedName name="ebdit_00" localSheetId="4">#REF!</definedName>
    <definedName name="ebdit_00" localSheetId="16">#REF!</definedName>
    <definedName name="ebdit_00" localSheetId="5">#REF!</definedName>
    <definedName name="ebdit_00" localSheetId="11">#REF!</definedName>
    <definedName name="ebdit_00" localSheetId="2">#REF!</definedName>
    <definedName name="ebdit_00" localSheetId="22">#REF!</definedName>
    <definedName name="ebdit_00">#REF!</definedName>
    <definedName name="ebdit_01" localSheetId="4">#REF!</definedName>
    <definedName name="ebdit_01" localSheetId="16">#REF!</definedName>
    <definedName name="ebdit_01" localSheetId="5">#REF!</definedName>
    <definedName name="ebdit_01" localSheetId="11">#REF!</definedName>
    <definedName name="ebdit_01" localSheetId="2">#REF!</definedName>
    <definedName name="ebdit_01" localSheetId="22">#REF!</definedName>
    <definedName name="ebdit_01">#REF!</definedName>
    <definedName name="ebdit_02" localSheetId="4">#REF!</definedName>
    <definedName name="ebdit_02" localSheetId="16">#REF!</definedName>
    <definedName name="ebdit_02" localSheetId="5">#REF!</definedName>
    <definedName name="ebdit_02" localSheetId="11">#REF!</definedName>
    <definedName name="ebdit_02" localSheetId="2">#REF!</definedName>
    <definedName name="ebdit_02" localSheetId="22">#REF!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11">#REF!</definedName>
    <definedName name="ebdit_99" localSheetId="2">#REF!</definedName>
    <definedName name="ebdit_99" localSheetId="22">#REF!</definedName>
    <definedName name="ebdit_99">#REF!</definedName>
    <definedName name="ebdit_s00" localSheetId="4">#REF!</definedName>
    <definedName name="ebdit_s00" localSheetId="16">#REF!</definedName>
    <definedName name="ebdit_s00" localSheetId="5">#REF!</definedName>
    <definedName name="ebdit_s00" localSheetId="11">#REF!</definedName>
    <definedName name="ebdit_s00" localSheetId="2">#REF!</definedName>
    <definedName name="ebdit_s00" localSheetId="22">#REF!</definedName>
    <definedName name="ebdit_s00">#REF!</definedName>
    <definedName name="ebdit_s01" localSheetId="4">#REF!</definedName>
    <definedName name="ebdit_s01" localSheetId="16">#REF!</definedName>
    <definedName name="ebdit_s01" localSheetId="5">#REF!</definedName>
    <definedName name="ebdit_s01" localSheetId="11">#REF!</definedName>
    <definedName name="ebdit_s01" localSheetId="2">#REF!</definedName>
    <definedName name="ebdit_s01" localSheetId="22">#REF!</definedName>
    <definedName name="ebdit_s01">#REF!</definedName>
    <definedName name="ebdit_s02" localSheetId="4">#REF!</definedName>
    <definedName name="ebdit_s02" localSheetId="16">#REF!</definedName>
    <definedName name="ebdit_s02" localSheetId="5">#REF!</definedName>
    <definedName name="ebdit_s02" localSheetId="11">#REF!</definedName>
    <definedName name="ebdit_s02" localSheetId="2">#REF!</definedName>
    <definedName name="ebdit_s02" localSheetId="22">#REF!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11">#REF!</definedName>
    <definedName name="ebdit_s99" localSheetId="2">#REF!</definedName>
    <definedName name="ebdit_s99" localSheetId="22">#REF!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11">[8]Forecasts_VDF!#REF!</definedName>
    <definedName name="EBIT_margin_fore" localSheetId="2">[8]Forecasts_VDF!#REF!</definedName>
    <definedName name="EBIT_margin_fore" localSheetId="22">[8]Forecasts_VDF!#REF!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11">#REF!</definedName>
    <definedName name="ebita" localSheetId="2">#REF!</definedName>
    <definedName name="ebita" localSheetId="22">#REF!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11">[8]NOPAT_VDF!#REF!</definedName>
    <definedName name="EBITDA_growth_avg" localSheetId="2">[8]NOPAT_VDF!#REF!</definedName>
    <definedName name="EBITDA_growth_avg" localSheetId="22">[8]NOPAT_VDF!#REF!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11">[8]NOPAT_VDF!#REF!</definedName>
    <definedName name="EBITDA_Share" localSheetId="2">[8]NOPAT_VDF!#REF!</definedName>
    <definedName name="EBITDA_Share" localSheetId="22">[8]NOPAT_VDF!#REF!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11">#REF!</definedName>
    <definedName name="effect" localSheetId="2">#REF!</definedName>
    <definedName name="effect" localSheetId="22">#REF!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11">#REF!</definedName>
    <definedName name="endday" localSheetId="2">#REF!</definedName>
    <definedName name="endday" localSheetId="22">#REF!</definedName>
    <definedName name="endday">#REF!</definedName>
    <definedName name="endmonth" localSheetId="4">#REF!</definedName>
    <definedName name="endmonth" localSheetId="16">#REF!</definedName>
    <definedName name="endmonth" localSheetId="5">#REF!</definedName>
    <definedName name="endmonth" localSheetId="11">#REF!</definedName>
    <definedName name="endmonth" localSheetId="2">#REF!</definedName>
    <definedName name="endmonth" localSheetId="22">#REF!</definedName>
    <definedName name="endmonth">#REF!</definedName>
    <definedName name="endyear" localSheetId="4">#REF!</definedName>
    <definedName name="endyear" localSheetId="16">#REF!</definedName>
    <definedName name="endyear" localSheetId="5">#REF!</definedName>
    <definedName name="endyear" localSheetId="11">#REF!</definedName>
    <definedName name="endyear" localSheetId="2">#REF!</definedName>
    <definedName name="endyear" localSheetId="22">#REF!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11">#REF!</definedName>
    <definedName name="ENTERPRISE_VALUE" localSheetId="2">#REF!</definedName>
    <definedName name="ENTERPRISE_VALUE" localSheetId="22">#REF!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11">#REF!</definedName>
    <definedName name="eps_00" localSheetId="2">#REF!</definedName>
    <definedName name="eps_00" localSheetId="22">#REF!</definedName>
    <definedName name="eps_00">#REF!</definedName>
    <definedName name="eps_01" localSheetId="4">#REF!</definedName>
    <definedName name="eps_01" localSheetId="16">#REF!</definedName>
    <definedName name="eps_01" localSheetId="5">#REF!</definedName>
    <definedName name="eps_01" localSheetId="11">#REF!</definedName>
    <definedName name="eps_01" localSheetId="2">#REF!</definedName>
    <definedName name="eps_01" localSheetId="22">#REF!</definedName>
    <definedName name="eps_01">#REF!</definedName>
    <definedName name="eps_02" localSheetId="4">#REF!</definedName>
    <definedName name="eps_02" localSheetId="16">#REF!</definedName>
    <definedName name="eps_02" localSheetId="5">#REF!</definedName>
    <definedName name="eps_02" localSheetId="11">#REF!</definedName>
    <definedName name="eps_02" localSheetId="2">#REF!</definedName>
    <definedName name="eps_02" localSheetId="22">#REF!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11">#REF!</definedName>
    <definedName name="eps_99" localSheetId="2">#REF!</definedName>
    <definedName name="eps_99" localSheetId="22">#REF!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11">[8]NOPAT_VDF!#REF!</definedName>
    <definedName name="EPS_growth_avg" localSheetId="2">[8]NOPAT_VDF!#REF!</definedName>
    <definedName name="EPS_growth_avg" localSheetId="22">[8]NOPAT_VDF!#REF!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11">'[3]DCF old'!#REF!</definedName>
    <definedName name="eps_stax" localSheetId="2">'[3]DCF old'!#REF!</definedName>
    <definedName name="eps_stax" localSheetId="22">'[3]DCF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11">'[3]DCF old'!#REF!</definedName>
    <definedName name="eps_tax" localSheetId="2">'[3]DCF old'!#REF!</definedName>
    <definedName name="eps_tax" localSheetId="22">'[3]DCF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11">'[3]DCF old'!#REF!</definedName>
    <definedName name="epv_ebit" localSheetId="2">'[3]DCF old'!#REF!</definedName>
    <definedName name="epv_ebit" localSheetId="22">'[3]DCF old'!#REF!</definedName>
    <definedName name="epv_ebit">'[3]DCF old'!#REF!</definedName>
    <definedName name="epv_s" localSheetId="4">'[3]DCF old'!#REF!</definedName>
    <definedName name="epv_s" localSheetId="16">'[3]DCF old'!#REF!</definedName>
    <definedName name="epv_s" localSheetId="5">'[3]DCF old'!#REF!</definedName>
    <definedName name="epv_s" localSheetId="11">'[3]DCF old'!#REF!</definedName>
    <definedName name="epv_s" localSheetId="2">'[3]DCF old'!#REF!</definedName>
    <definedName name="epv_s" localSheetId="22">'[3]DCF old'!#REF!</definedName>
    <definedName name="epv_s">'[3]DCF old'!#REF!</definedName>
    <definedName name="eq" localSheetId="4">'[3]DCF old'!#REF!</definedName>
    <definedName name="eq" localSheetId="16">'[3]DCF old'!#REF!</definedName>
    <definedName name="eq" localSheetId="5">'[3]DCF old'!#REF!</definedName>
    <definedName name="eq" localSheetId="11">'[3]DCF old'!#REF!</definedName>
    <definedName name="eq" localSheetId="2">'[3]DCF old'!#REF!</definedName>
    <definedName name="eq" localSheetId="22">'[3]DCF old'!#REF!</definedName>
    <definedName name="eq">'[3]DCF old'!#REF!</definedName>
    <definedName name="eq_00" localSheetId="4">#REF!</definedName>
    <definedName name="eq_00" localSheetId="16">#REF!</definedName>
    <definedName name="eq_00" localSheetId="5">#REF!</definedName>
    <definedName name="eq_00" localSheetId="11">#REF!</definedName>
    <definedName name="eq_00" localSheetId="2">#REF!</definedName>
    <definedName name="eq_00" localSheetId="22">#REF!</definedName>
    <definedName name="eq_00">#REF!</definedName>
    <definedName name="eq_01" localSheetId="4">#REF!</definedName>
    <definedName name="eq_01" localSheetId="16">#REF!</definedName>
    <definedName name="eq_01" localSheetId="5">#REF!</definedName>
    <definedName name="eq_01" localSheetId="11">#REF!</definedName>
    <definedName name="eq_01" localSheetId="2">#REF!</definedName>
    <definedName name="eq_01" localSheetId="22">#REF!</definedName>
    <definedName name="eq_01">#REF!</definedName>
    <definedName name="eq_02" localSheetId="4">#REF!</definedName>
    <definedName name="eq_02" localSheetId="16">#REF!</definedName>
    <definedName name="eq_02" localSheetId="5">#REF!</definedName>
    <definedName name="eq_02" localSheetId="11">#REF!</definedName>
    <definedName name="eq_02" localSheetId="2">#REF!</definedName>
    <definedName name="eq_02" localSheetId="22">#REF!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11">#REF!</definedName>
    <definedName name="eq_99" localSheetId="2">#REF!</definedName>
    <definedName name="eq_99" localSheetId="22">#REF!</definedName>
    <definedName name="eq_99">#REF!</definedName>
    <definedName name="eq_chg" localSheetId="4">'[3]DCF old'!#REF!</definedName>
    <definedName name="eq_chg" localSheetId="16">'[3]DCF old'!#REF!</definedName>
    <definedName name="eq_chg" localSheetId="5">'[3]DCF old'!#REF!</definedName>
    <definedName name="eq_chg" localSheetId="11">'[3]DCF old'!#REF!</definedName>
    <definedName name="eq_chg" localSheetId="2">'[3]DCF old'!#REF!</definedName>
    <definedName name="eq_chg" localSheetId="22">'[3]DCF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11">'[3]DCF old'!#REF!</definedName>
    <definedName name="eq_ratio_bv" localSheetId="2">'[3]DCF old'!#REF!</definedName>
    <definedName name="eq_ratio_bv" localSheetId="22">'[3]DCF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11">'[3]DCF old'!#REF!</definedName>
    <definedName name="eq_ratio_mv" localSheetId="2">'[3]DCF old'!#REF!</definedName>
    <definedName name="eq_ratio_mv" localSheetId="22">'[3]DCF old'!#REF!</definedName>
    <definedName name="eq_ratio_mv">'[3]DCF old'!#REF!</definedName>
    <definedName name="eqps" localSheetId="4">'[3]DCF old'!#REF!</definedName>
    <definedName name="eqps" localSheetId="16">'[3]DCF old'!#REF!</definedName>
    <definedName name="eqps" localSheetId="5">'[3]DCF old'!#REF!</definedName>
    <definedName name="eqps" localSheetId="11">'[3]DCF old'!#REF!</definedName>
    <definedName name="eqps" localSheetId="2">'[3]DCF old'!#REF!</definedName>
    <definedName name="eqps" localSheetId="22">'[3]DCF old'!#REF!</definedName>
    <definedName name="eqps">'[3]DCF old'!#REF!</definedName>
    <definedName name="equity" localSheetId="4">#REF!</definedName>
    <definedName name="equity" localSheetId="16">#REF!</definedName>
    <definedName name="equity" localSheetId="5">#REF!</definedName>
    <definedName name="equity" localSheetId="11">#REF!</definedName>
    <definedName name="equity" localSheetId="2">#REF!</definedName>
    <definedName name="equity" localSheetId="22">#REF!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11">#REF!</definedName>
    <definedName name="Equity_increase" localSheetId="2">#REF!</definedName>
    <definedName name="Equity_increase" localSheetId="22">#REF!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11">#REF!</definedName>
    <definedName name="ERIC_Beta" localSheetId="2">#REF!</definedName>
    <definedName name="ERIC_Beta" localSheetId="22">#REF!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11">#REF!</definedName>
    <definedName name="ERIC_Costnewdebt" localSheetId="2">#REF!</definedName>
    <definedName name="ERIC_Costnewdebt" localSheetId="22">#REF!</definedName>
    <definedName name="ERIC_Costnewdebt">#REF!</definedName>
    <definedName name="ERIC_Gearing" localSheetId="4">#REF!</definedName>
    <definedName name="ERIC_Gearing" localSheetId="16">#REF!</definedName>
    <definedName name="ERIC_Gearing" localSheetId="5">#REF!</definedName>
    <definedName name="ERIC_Gearing" localSheetId="11">#REF!</definedName>
    <definedName name="ERIC_Gearing" localSheetId="2">#REF!</definedName>
    <definedName name="ERIC_Gearing" localSheetId="22">#REF!</definedName>
    <definedName name="ERIC_Gearing">#REF!</definedName>
    <definedName name="ERIC_Kd" localSheetId="4">#REF!</definedName>
    <definedName name="ERIC_Kd" localSheetId="16">#REF!</definedName>
    <definedName name="ERIC_Kd" localSheetId="5">#REF!</definedName>
    <definedName name="ERIC_Kd" localSheetId="11">#REF!</definedName>
    <definedName name="ERIC_Kd" localSheetId="2">#REF!</definedName>
    <definedName name="ERIC_Kd" localSheetId="22">#REF!</definedName>
    <definedName name="ERIC_Kd">#REF!</definedName>
    <definedName name="ERIC_Ke" localSheetId="4">#REF!</definedName>
    <definedName name="ERIC_Ke" localSheetId="16">#REF!</definedName>
    <definedName name="ERIC_Ke" localSheetId="5">#REF!</definedName>
    <definedName name="ERIC_Ke" localSheetId="11">#REF!</definedName>
    <definedName name="ERIC_Ke" localSheetId="2">#REF!</definedName>
    <definedName name="ERIC_Ke" localSheetId="22">#REF!</definedName>
    <definedName name="ERIC_Ke">#REF!</definedName>
    <definedName name="ERIC_leaselife" localSheetId="4">#REF!</definedName>
    <definedName name="ERIC_leaselife" localSheetId="16">#REF!</definedName>
    <definedName name="ERIC_leaselife" localSheetId="5">#REF!</definedName>
    <definedName name="ERIC_leaselife" localSheetId="11">#REF!</definedName>
    <definedName name="ERIC_leaselife" localSheetId="2">#REF!</definedName>
    <definedName name="ERIC_leaselife" localSheetId="22">#REF!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11">#REF!</definedName>
    <definedName name="ERIC_leasepayt" localSheetId="2">#REF!</definedName>
    <definedName name="ERIC_leasepayt" localSheetId="22">#REF!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11">#REF!</definedName>
    <definedName name="ERIC_leassorreqret" localSheetId="2">#REF!</definedName>
    <definedName name="ERIC_leassorreqret" localSheetId="22">#REF!</definedName>
    <definedName name="ERIC_leassorreqret">#REF!</definedName>
    <definedName name="ERIC_Mktrisk" localSheetId="4">#REF!</definedName>
    <definedName name="ERIC_Mktrisk" localSheetId="16">#REF!</definedName>
    <definedName name="ERIC_Mktrisk" localSheetId="5">#REF!</definedName>
    <definedName name="ERIC_Mktrisk" localSheetId="11">#REF!</definedName>
    <definedName name="ERIC_Mktrisk" localSheetId="2">#REF!</definedName>
    <definedName name="ERIC_Mktrisk" localSheetId="22">#REF!</definedName>
    <definedName name="ERIC_Mktrisk">#REF!</definedName>
    <definedName name="ERIC_RFR" localSheetId="4">#REF!</definedName>
    <definedName name="ERIC_RFR" localSheetId="16">#REF!</definedName>
    <definedName name="ERIC_RFR" localSheetId="5">#REF!</definedName>
    <definedName name="ERIC_RFR" localSheetId="11">#REF!</definedName>
    <definedName name="ERIC_RFR" localSheetId="2">#REF!</definedName>
    <definedName name="ERIC_RFR" localSheetId="22">#REF!</definedName>
    <definedName name="ERIC_RFR">#REF!</definedName>
    <definedName name="ERIC_taxratenot" localSheetId="4">#REF!</definedName>
    <definedName name="ERIC_taxratenot" localSheetId="16">#REF!</definedName>
    <definedName name="ERIC_taxratenot" localSheetId="5">#REF!</definedName>
    <definedName name="ERIC_taxratenot" localSheetId="11">#REF!</definedName>
    <definedName name="ERIC_taxratenot" localSheetId="2">#REF!</definedName>
    <definedName name="ERIC_taxratenot" localSheetId="22">#REF!</definedName>
    <definedName name="ERIC_taxratenot">#REF!</definedName>
    <definedName name="Estimate" localSheetId="4">#REF!</definedName>
    <definedName name="Estimate" localSheetId="16">#REF!</definedName>
    <definedName name="Estimate" localSheetId="5">#REF!</definedName>
    <definedName name="Estimate" localSheetId="11">#REF!</definedName>
    <definedName name="Estimate" localSheetId="2">#REF!</definedName>
    <definedName name="Estimate" localSheetId="22">#REF!</definedName>
    <definedName name="Estimate">#REF!</definedName>
    <definedName name="etc" localSheetId="4">#REF!</definedName>
    <definedName name="etc" localSheetId="16">#REF!</definedName>
    <definedName name="etc" localSheetId="5">#REF!</definedName>
    <definedName name="etc" localSheetId="11">#REF!</definedName>
    <definedName name="etc" localSheetId="2">#REF!</definedName>
    <definedName name="etc" localSheetId="22">#REF!</definedName>
    <definedName name="etc">#REF!</definedName>
    <definedName name="EUR">'[3]Pay-TV old'!$C$511</definedName>
    <definedName name="euro" localSheetId="4">#REF!</definedName>
    <definedName name="euro" localSheetId="16">#REF!</definedName>
    <definedName name="euro" localSheetId="5">#REF!</definedName>
    <definedName name="euro" localSheetId="11">#REF!</definedName>
    <definedName name="euro" localSheetId="2">#REF!</definedName>
    <definedName name="euro" localSheetId="22">#REF!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11">#REF!</definedName>
    <definedName name="Europe_excl._Sweden" localSheetId="2">#REF!</definedName>
    <definedName name="Europe_excl._Sweden" localSheetId="22">#REF!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11">#REF!</definedName>
    <definedName name="Europe_excl._Sweden_w" localSheetId="2">#REF!</definedName>
    <definedName name="Europe_excl._Sweden_w" localSheetId="22">#REF!</definedName>
    <definedName name="Europe_excl._Sweden_w">#REF!</definedName>
    <definedName name="EV" localSheetId="4">#REF!</definedName>
    <definedName name="EV" localSheetId="16">#REF!</definedName>
    <definedName name="EV" localSheetId="5">#REF!</definedName>
    <definedName name="EV" localSheetId="11">#REF!</definedName>
    <definedName name="EV" localSheetId="2">#REF!</definedName>
    <definedName name="EV" localSheetId="22">#REF!</definedName>
    <definedName name="EV">#REF!</definedName>
    <definedName name="ev_00" localSheetId="4">#REF!</definedName>
    <definedName name="ev_00" localSheetId="16">#REF!</definedName>
    <definedName name="ev_00" localSheetId="5">#REF!</definedName>
    <definedName name="ev_00" localSheetId="11">#REF!</definedName>
    <definedName name="ev_00" localSheetId="2">#REF!</definedName>
    <definedName name="ev_00" localSheetId="22">#REF!</definedName>
    <definedName name="ev_00">#REF!</definedName>
    <definedName name="ev_01" localSheetId="4">#REF!</definedName>
    <definedName name="ev_01" localSheetId="16">#REF!</definedName>
    <definedName name="ev_01" localSheetId="5">#REF!</definedName>
    <definedName name="ev_01" localSheetId="11">#REF!</definedName>
    <definedName name="ev_01" localSheetId="2">#REF!</definedName>
    <definedName name="ev_01" localSheetId="22">#REF!</definedName>
    <definedName name="ev_01">#REF!</definedName>
    <definedName name="ev_02" localSheetId="4">#REF!</definedName>
    <definedName name="ev_02" localSheetId="16">#REF!</definedName>
    <definedName name="ev_02" localSheetId="5">#REF!</definedName>
    <definedName name="ev_02" localSheetId="11">#REF!</definedName>
    <definedName name="ev_02" localSheetId="2">#REF!</definedName>
    <definedName name="ev_02" localSheetId="22">#REF!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11">#REF!</definedName>
    <definedName name="ev_99" localSheetId="2">#REF!</definedName>
    <definedName name="ev_99" localSheetId="22">#REF!</definedName>
    <definedName name="ev_99">#REF!</definedName>
    <definedName name="ev_ce00" localSheetId="4">#REF!</definedName>
    <definedName name="ev_ce00" localSheetId="16">#REF!</definedName>
    <definedName name="ev_ce00" localSheetId="5">#REF!</definedName>
    <definedName name="ev_ce00" localSheetId="11">#REF!</definedName>
    <definedName name="ev_ce00" localSheetId="2">#REF!</definedName>
    <definedName name="ev_ce00" localSheetId="22">#REF!</definedName>
    <definedName name="ev_ce00">#REF!</definedName>
    <definedName name="ev_ce01" localSheetId="4">#REF!</definedName>
    <definedName name="ev_ce01" localSheetId="16">#REF!</definedName>
    <definedName name="ev_ce01" localSheetId="5">#REF!</definedName>
    <definedName name="ev_ce01" localSheetId="11">#REF!</definedName>
    <definedName name="ev_ce01" localSheetId="2">#REF!</definedName>
    <definedName name="ev_ce01" localSheetId="22">#REF!</definedName>
    <definedName name="ev_ce01">#REF!</definedName>
    <definedName name="ev_ce02" localSheetId="4">#REF!</definedName>
    <definedName name="ev_ce02" localSheetId="16">#REF!</definedName>
    <definedName name="ev_ce02" localSheetId="5">#REF!</definedName>
    <definedName name="ev_ce02" localSheetId="11">#REF!</definedName>
    <definedName name="ev_ce02" localSheetId="2">#REF!</definedName>
    <definedName name="ev_ce02" localSheetId="22">#REF!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11">#REF!</definedName>
    <definedName name="ev_ce99" localSheetId="2">#REF!</definedName>
    <definedName name="ev_ce99" localSheetId="22">#REF!</definedName>
    <definedName name="ev_ce99">#REF!</definedName>
    <definedName name="ev_ebdit00" localSheetId="4">#REF!</definedName>
    <definedName name="ev_ebdit00" localSheetId="16">#REF!</definedName>
    <definedName name="ev_ebdit00" localSheetId="5">#REF!</definedName>
    <definedName name="ev_ebdit00" localSheetId="11">#REF!</definedName>
    <definedName name="ev_ebdit00" localSheetId="2">#REF!</definedName>
    <definedName name="ev_ebdit00" localSheetId="22">#REF!</definedName>
    <definedName name="ev_ebdit00">#REF!</definedName>
    <definedName name="ev_ebdit01" localSheetId="4">#REF!</definedName>
    <definedName name="ev_ebdit01" localSheetId="16">#REF!</definedName>
    <definedName name="ev_ebdit01" localSheetId="5">#REF!</definedName>
    <definedName name="ev_ebdit01" localSheetId="11">#REF!</definedName>
    <definedName name="ev_ebdit01" localSheetId="2">#REF!</definedName>
    <definedName name="ev_ebdit01" localSheetId="22">#REF!</definedName>
    <definedName name="ev_ebdit01">#REF!</definedName>
    <definedName name="ev_ebdit02" localSheetId="4">#REF!</definedName>
    <definedName name="ev_ebdit02" localSheetId="16">#REF!</definedName>
    <definedName name="ev_ebdit02" localSheetId="5">#REF!</definedName>
    <definedName name="ev_ebdit02" localSheetId="11">#REF!</definedName>
    <definedName name="ev_ebdit02" localSheetId="2">#REF!</definedName>
    <definedName name="ev_ebdit02" localSheetId="22">#REF!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11">#REF!</definedName>
    <definedName name="ev_ebdit99" localSheetId="2">#REF!</definedName>
    <definedName name="ev_ebdit99" localSheetId="22">#REF!</definedName>
    <definedName name="ev_ebdit99">#REF!</definedName>
    <definedName name="ev_ebit00" localSheetId="4">#REF!</definedName>
    <definedName name="ev_ebit00" localSheetId="16">#REF!</definedName>
    <definedName name="ev_ebit00" localSheetId="5">#REF!</definedName>
    <definedName name="ev_ebit00" localSheetId="11">#REF!</definedName>
    <definedName name="ev_ebit00" localSheetId="2">#REF!</definedName>
    <definedName name="ev_ebit00" localSheetId="22">#REF!</definedName>
    <definedName name="ev_ebit00">#REF!</definedName>
    <definedName name="ev_ebit01" localSheetId="4">#REF!</definedName>
    <definedName name="ev_ebit01" localSheetId="16">#REF!</definedName>
    <definedName name="ev_ebit01" localSheetId="5">#REF!</definedName>
    <definedName name="ev_ebit01" localSheetId="11">#REF!</definedName>
    <definedName name="ev_ebit01" localSheetId="2">#REF!</definedName>
    <definedName name="ev_ebit01" localSheetId="22">#REF!</definedName>
    <definedName name="ev_ebit01">#REF!</definedName>
    <definedName name="ev_ebit96" localSheetId="4">#REF!</definedName>
    <definedName name="ev_ebit96" localSheetId="16">#REF!</definedName>
    <definedName name="ev_ebit96" localSheetId="5">#REF!</definedName>
    <definedName name="ev_ebit96" localSheetId="11">#REF!</definedName>
    <definedName name="ev_ebit96" localSheetId="2">#REF!</definedName>
    <definedName name="ev_ebit96" localSheetId="22">#REF!</definedName>
    <definedName name="ev_ebit96">#REF!</definedName>
    <definedName name="ev_ebit97" localSheetId="4">#REF!</definedName>
    <definedName name="ev_ebit97" localSheetId="16">#REF!</definedName>
    <definedName name="ev_ebit97" localSheetId="5">#REF!</definedName>
    <definedName name="ev_ebit97" localSheetId="11">#REF!</definedName>
    <definedName name="ev_ebit97" localSheetId="2">#REF!</definedName>
    <definedName name="ev_ebit97" localSheetId="22">#REF!</definedName>
    <definedName name="ev_ebit97">#REF!</definedName>
    <definedName name="ev_ebit98" localSheetId="4">#REF!</definedName>
    <definedName name="ev_ebit98" localSheetId="16">#REF!</definedName>
    <definedName name="ev_ebit98" localSheetId="5">#REF!</definedName>
    <definedName name="ev_ebit98" localSheetId="11">#REF!</definedName>
    <definedName name="ev_ebit98" localSheetId="2">#REF!</definedName>
    <definedName name="ev_ebit98" localSheetId="22">#REF!</definedName>
    <definedName name="ev_ebit98">#REF!</definedName>
    <definedName name="ev_ebit99" localSheetId="4">#REF!</definedName>
    <definedName name="ev_ebit99" localSheetId="16">#REF!</definedName>
    <definedName name="ev_ebit99" localSheetId="5">#REF!</definedName>
    <definedName name="ev_ebit99" localSheetId="11">#REF!</definedName>
    <definedName name="ev_ebit99" localSheetId="2">#REF!</definedName>
    <definedName name="ev_ebit99" localSheetId="22">#REF!</definedName>
    <definedName name="ev_ebit99">#REF!</definedName>
    <definedName name="ev_opfcf00" localSheetId="4">#REF!</definedName>
    <definedName name="ev_opfcf00" localSheetId="16">#REF!</definedName>
    <definedName name="ev_opfcf00" localSheetId="5">#REF!</definedName>
    <definedName name="ev_opfcf00" localSheetId="11">#REF!</definedName>
    <definedName name="ev_opfcf00" localSheetId="2">#REF!</definedName>
    <definedName name="ev_opfcf00" localSheetId="22">#REF!</definedName>
    <definedName name="ev_opfcf00">#REF!</definedName>
    <definedName name="ev_opfcf01" localSheetId="4">#REF!</definedName>
    <definedName name="ev_opfcf01" localSheetId="16">#REF!</definedName>
    <definedName name="ev_opfcf01" localSheetId="5">#REF!</definedName>
    <definedName name="ev_opfcf01" localSheetId="11">#REF!</definedName>
    <definedName name="ev_opfcf01" localSheetId="2">#REF!</definedName>
    <definedName name="ev_opfcf01" localSheetId="22">#REF!</definedName>
    <definedName name="ev_opfcf01">#REF!</definedName>
    <definedName name="ev_opfcf02" localSheetId="4">#REF!</definedName>
    <definedName name="ev_opfcf02" localSheetId="16">#REF!</definedName>
    <definedName name="ev_opfcf02" localSheetId="5">#REF!</definedName>
    <definedName name="ev_opfcf02" localSheetId="11">#REF!</definedName>
    <definedName name="ev_opfcf02" localSheetId="2">#REF!</definedName>
    <definedName name="ev_opfcf02" localSheetId="22">#REF!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11">#REF!</definedName>
    <definedName name="ev_opfcf95" localSheetId="2">#REF!</definedName>
    <definedName name="ev_opfcf95" localSheetId="22">#REF!</definedName>
    <definedName name="ev_opfcf95">#REF!</definedName>
    <definedName name="ev_opfcf99" localSheetId="4">#REF!</definedName>
    <definedName name="ev_opfcf99" localSheetId="16">#REF!</definedName>
    <definedName name="ev_opfcf99" localSheetId="5">#REF!</definedName>
    <definedName name="ev_opfcf99" localSheetId="11">#REF!</definedName>
    <definedName name="ev_opfcf99" localSheetId="2">#REF!</definedName>
    <definedName name="ev_opfcf99" localSheetId="22">#REF!</definedName>
    <definedName name="ev_opfcf99">#REF!</definedName>
    <definedName name="ev_s00" localSheetId="4">#REF!</definedName>
    <definedName name="ev_s00" localSheetId="16">#REF!</definedName>
    <definedName name="ev_s00" localSheetId="5">#REF!</definedName>
    <definedName name="ev_s00" localSheetId="11">#REF!</definedName>
    <definedName name="ev_s00" localSheetId="2">#REF!</definedName>
    <definedName name="ev_s00" localSheetId="22">#REF!</definedName>
    <definedName name="ev_s00">#REF!</definedName>
    <definedName name="ev_s01" localSheetId="4">#REF!</definedName>
    <definedName name="ev_s01" localSheetId="16">#REF!</definedName>
    <definedName name="ev_s01" localSheetId="5">#REF!</definedName>
    <definedName name="ev_s01" localSheetId="11">#REF!</definedName>
    <definedName name="ev_s01" localSheetId="2">#REF!</definedName>
    <definedName name="ev_s01" localSheetId="22">#REF!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11">#REF!</definedName>
    <definedName name="ev_s99" localSheetId="2">#REF!</definedName>
    <definedName name="ev_s99" localSheetId="22">#REF!</definedName>
    <definedName name="ev_s99">#REF!</definedName>
    <definedName name="ev_sqm00" localSheetId="4">#REF!</definedName>
    <definedName name="ev_sqm00" localSheetId="16">#REF!</definedName>
    <definedName name="ev_sqm00" localSheetId="5">#REF!</definedName>
    <definedName name="ev_sqm00" localSheetId="11">#REF!</definedName>
    <definedName name="ev_sqm00" localSheetId="2">#REF!</definedName>
    <definedName name="ev_sqm00" localSheetId="22">#REF!</definedName>
    <definedName name="ev_sqm00">#REF!</definedName>
    <definedName name="ev_sqm01" localSheetId="4">#REF!</definedName>
    <definedName name="ev_sqm01" localSheetId="16">#REF!</definedName>
    <definedName name="ev_sqm01" localSheetId="5">#REF!</definedName>
    <definedName name="ev_sqm01" localSheetId="11">#REF!</definedName>
    <definedName name="ev_sqm01" localSheetId="2">#REF!</definedName>
    <definedName name="ev_sqm01" localSheetId="22">#REF!</definedName>
    <definedName name="ev_sqm01">#REF!</definedName>
    <definedName name="ev_sqm02" localSheetId="4">#REF!</definedName>
    <definedName name="ev_sqm02" localSheetId="16">#REF!</definedName>
    <definedName name="ev_sqm02" localSheetId="5">#REF!</definedName>
    <definedName name="ev_sqm02" localSheetId="11">#REF!</definedName>
    <definedName name="ev_sqm02" localSheetId="2">#REF!</definedName>
    <definedName name="ev_sqm02" localSheetId="22">#REF!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11">#REF!</definedName>
    <definedName name="ev_sqm99" localSheetId="2">#REF!</definedName>
    <definedName name="ev_sqm99" localSheetId="22">#REF!</definedName>
    <definedName name="ev_sqm99">#REF!</definedName>
    <definedName name="evnci_00" localSheetId="4">#REF!</definedName>
    <definedName name="evnci_00" localSheetId="16">#REF!</definedName>
    <definedName name="evnci_00" localSheetId="5">#REF!</definedName>
    <definedName name="evnci_00" localSheetId="11">#REF!</definedName>
    <definedName name="evnci_00" localSheetId="2">#REF!</definedName>
    <definedName name="evnci_00" localSheetId="22">#REF!</definedName>
    <definedName name="evnci_00">#REF!</definedName>
    <definedName name="evnci_01" localSheetId="4">#REF!</definedName>
    <definedName name="evnci_01" localSheetId="16">#REF!</definedName>
    <definedName name="evnci_01" localSheetId="5">#REF!</definedName>
    <definedName name="evnci_01" localSheetId="11">#REF!</definedName>
    <definedName name="evnci_01" localSheetId="2">#REF!</definedName>
    <definedName name="evnci_01" localSheetId="22">#REF!</definedName>
    <definedName name="evnci_01">#REF!</definedName>
    <definedName name="evnci_02" localSheetId="4">#REF!</definedName>
    <definedName name="evnci_02" localSheetId="16">#REF!</definedName>
    <definedName name="evnci_02" localSheetId="5">#REF!</definedName>
    <definedName name="evnci_02" localSheetId="11">#REF!</definedName>
    <definedName name="evnci_02" localSheetId="2">#REF!</definedName>
    <definedName name="evnci_02" localSheetId="22">#REF!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11">#REF!</definedName>
    <definedName name="evnci_91" localSheetId="2">#REF!</definedName>
    <definedName name="evnci_91" localSheetId="22">#REF!</definedName>
    <definedName name="evnci_91">#REF!</definedName>
    <definedName name="evnci_92" localSheetId="4">#REF!</definedName>
    <definedName name="evnci_92" localSheetId="16">#REF!</definedName>
    <definedName name="evnci_92" localSheetId="5">#REF!</definedName>
    <definedName name="evnci_92" localSheetId="11">#REF!</definedName>
    <definedName name="evnci_92" localSheetId="2">#REF!</definedName>
    <definedName name="evnci_92" localSheetId="22">#REF!</definedName>
    <definedName name="evnci_92">#REF!</definedName>
    <definedName name="evnci_93" localSheetId="4">#REF!</definedName>
    <definedName name="evnci_93" localSheetId="16">#REF!</definedName>
    <definedName name="evnci_93" localSheetId="5">#REF!</definedName>
    <definedName name="evnci_93" localSheetId="11">#REF!</definedName>
    <definedName name="evnci_93" localSheetId="2">#REF!</definedName>
    <definedName name="evnci_93" localSheetId="22">#REF!</definedName>
    <definedName name="evnci_93">#REF!</definedName>
    <definedName name="evnci_94" localSheetId="4">#REF!</definedName>
    <definedName name="evnci_94" localSheetId="16">#REF!</definedName>
    <definedName name="evnci_94" localSheetId="5">#REF!</definedName>
    <definedName name="evnci_94" localSheetId="11">#REF!</definedName>
    <definedName name="evnci_94" localSheetId="2">#REF!</definedName>
    <definedName name="evnci_94" localSheetId="22">#REF!</definedName>
    <definedName name="evnci_94">#REF!</definedName>
    <definedName name="evnci_95" localSheetId="4">#REF!</definedName>
    <definedName name="evnci_95" localSheetId="16">#REF!</definedName>
    <definedName name="evnci_95" localSheetId="5">#REF!</definedName>
    <definedName name="evnci_95" localSheetId="11">#REF!</definedName>
    <definedName name="evnci_95" localSheetId="2">#REF!</definedName>
    <definedName name="evnci_95" localSheetId="22">#REF!</definedName>
    <definedName name="evnci_95">#REF!</definedName>
    <definedName name="evnci_96" localSheetId="4">#REF!</definedName>
    <definedName name="evnci_96" localSheetId="16">#REF!</definedName>
    <definedName name="evnci_96" localSheetId="5">#REF!</definedName>
    <definedName name="evnci_96" localSheetId="11">#REF!</definedName>
    <definedName name="evnci_96" localSheetId="2">#REF!</definedName>
    <definedName name="evnci_96" localSheetId="22">#REF!</definedName>
    <definedName name="evnci_96">#REF!</definedName>
    <definedName name="evnci_97" localSheetId="4">#REF!</definedName>
    <definedName name="evnci_97" localSheetId="16">#REF!</definedName>
    <definedName name="evnci_97" localSheetId="5">#REF!</definedName>
    <definedName name="evnci_97" localSheetId="11">#REF!</definedName>
    <definedName name="evnci_97" localSheetId="2">#REF!</definedName>
    <definedName name="evnci_97" localSheetId="22">#REF!</definedName>
    <definedName name="evnci_97">#REF!</definedName>
    <definedName name="evnci_98" localSheetId="4">#REF!</definedName>
    <definedName name="evnci_98" localSheetId="16">#REF!</definedName>
    <definedName name="evnci_98" localSheetId="5">#REF!</definedName>
    <definedName name="evnci_98" localSheetId="11">#REF!</definedName>
    <definedName name="evnci_98" localSheetId="2">#REF!</definedName>
    <definedName name="evnci_98" localSheetId="22">#REF!</definedName>
    <definedName name="evnci_98">#REF!</definedName>
    <definedName name="evnci_99" localSheetId="4">#REF!</definedName>
    <definedName name="evnci_99" localSheetId="16">#REF!</definedName>
    <definedName name="evnci_99" localSheetId="5">#REF!</definedName>
    <definedName name="evnci_99" localSheetId="11">#REF!</definedName>
    <definedName name="evnci_99" localSheetId="2">#REF!</definedName>
    <definedName name="evnci_99" localSheetId="22">#REF!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11">#REF!</definedName>
    <definedName name="EXIT" localSheetId="2">#REF!</definedName>
    <definedName name="EXIT" localSheetId="22">#REF!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11">#REF!</definedName>
    <definedName name="Extrao" localSheetId="2">#REF!</definedName>
    <definedName name="Extrao" localSheetId="22">#REF!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11">#REF!</definedName>
    <definedName name="Extraordinary_Expenses" localSheetId="2">#REF!</definedName>
    <definedName name="Extraordinary_Expenses" localSheetId="22">#REF!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11">#REF!</definedName>
    <definedName name="Extraordinary_Income" localSheetId="2">#REF!</definedName>
    <definedName name="Extraordinary_Income" localSheetId="22">#REF!</definedName>
    <definedName name="Extraordinary_Income">#REF!</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11">[18]Börskurser!#REF!</definedName>
    <definedName name="fas2_roic" localSheetId="2">[18]Börskurser!#REF!</definedName>
    <definedName name="fas2_roic" localSheetId="22">[18]Börskurser!#REF!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11">'[3]DCF old'!#REF!</definedName>
    <definedName name="fcf_thisyear" localSheetId="2">'[3]DCF old'!#REF!</definedName>
    <definedName name="fcf_thisyear" localSheetId="22">'[3]DCF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11">'[3]DCF old'!#REF!</definedName>
    <definedName name="fcfaver" localSheetId="2">'[3]DCF old'!#REF!</definedName>
    <definedName name="fcfaver" localSheetId="22">'[3]DCF old'!#REF!</definedName>
    <definedName name="fcfaver">'[3]DCF old'!#REF!</definedName>
    <definedName name="fcfg" localSheetId="4">'[3]DCF old'!#REF!</definedName>
    <definedName name="fcfg" localSheetId="16">'[3]DCF old'!#REF!</definedName>
    <definedName name="fcfg" localSheetId="5">'[3]DCF old'!#REF!</definedName>
    <definedName name="fcfg" localSheetId="11">'[3]DCF old'!#REF!</definedName>
    <definedName name="fcfg" localSheetId="2">'[3]DCF old'!#REF!</definedName>
    <definedName name="fcfg" localSheetId="22">'[3]DCF old'!#REF!</definedName>
    <definedName name="fcfg">'[3]DCF old'!#REF!</definedName>
    <definedName name="fcfps" localSheetId="4">'[3]DCF old'!#REF!</definedName>
    <definedName name="fcfps" localSheetId="16">'[3]DCF old'!#REF!</definedName>
    <definedName name="fcfps" localSheetId="5">'[3]DCF old'!#REF!</definedName>
    <definedName name="fcfps" localSheetId="11">'[3]DCF old'!#REF!</definedName>
    <definedName name="fcfps" localSheetId="2">'[3]DCF old'!#REF!</definedName>
    <definedName name="fcfps" localSheetId="22">'[3]DCF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11">'[3]DCF old'!#REF!</definedName>
    <definedName name="fcfps_stax" localSheetId="2">'[3]DCF old'!#REF!</definedName>
    <definedName name="fcfps_stax" localSheetId="22">'[3]DCF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11">'[3]DCF old'!#REF!</definedName>
    <definedName name="fcfps_tax" localSheetId="2">'[3]DCF old'!#REF!</definedName>
    <definedName name="fcfps_tax" localSheetId="22">'[3]DCF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11">#REF!</definedName>
    <definedName name="FIGGE" localSheetId="2">#REF!</definedName>
    <definedName name="FIGGE" localSheetId="22">#REF!</definedName>
    <definedName name="FIGGE">#REF!</definedName>
    <definedName name="Finaldiv" localSheetId="4">#REF!</definedName>
    <definedName name="Finaldiv" localSheetId="16">#REF!</definedName>
    <definedName name="Finaldiv" localSheetId="5">#REF!</definedName>
    <definedName name="Finaldiv" localSheetId="11">#REF!</definedName>
    <definedName name="Finaldiv" localSheetId="2">#REF!</definedName>
    <definedName name="Finaldiv" localSheetId="22">#REF!</definedName>
    <definedName name="Finaldiv">#REF!</definedName>
    <definedName name="findata_bs" localSheetId="4">#REF!</definedName>
    <definedName name="findata_bs" localSheetId="16">#REF!</definedName>
    <definedName name="findata_bs" localSheetId="5">#REF!</definedName>
    <definedName name="findata_bs" localSheetId="11">#REF!</definedName>
    <definedName name="findata_bs" localSheetId="2">#REF!</definedName>
    <definedName name="findata_bs" localSheetId="22">#REF!</definedName>
    <definedName name="findata_bs">#REF!</definedName>
    <definedName name="findata_fr" localSheetId="4">#REF!</definedName>
    <definedName name="findata_fr" localSheetId="16">#REF!</definedName>
    <definedName name="findata_fr" localSheetId="5">#REF!</definedName>
    <definedName name="findata_fr" localSheetId="11">#REF!</definedName>
    <definedName name="findata_fr" localSheetId="2">#REF!</definedName>
    <definedName name="findata_fr" localSheetId="22">#REF!</definedName>
    <definedName name="findata_fr">#REF!</definedName>
    <definedName name="findata_is" localSheetId="4">#REF!</definedName>
    <definedName name="findata_is" localSheetId="16">#REF!</definedName>
    <definedName name="findata_is" localSheetId="5">#REF!</definedName>
    <definedName name="findata_is" localSheetId="11">#REF!</definedName>
    <definedName name="findata_is" localSheetId="2">#REF!</definedName>
    <definedName name="findata_is" localSheetId="22">#REF!</definedName>
    <definedName name="findata_is">#REF!</definedName>
    <definedName name="findata_qdata" localSheetId="4">#REF!</definedName>
    <definedName name="findata_qdata" localSheetId="16">#REF!</definedName>
    <definedName name="findata_qdata" localSheetId="5">#REF!</definedName>
    <definedName name="findata_qdata" localSheetId="11">#REF!</definedName>
    <definedName name="findata_qdata" localSheetId="2">#REF!</definedName>
    <definedName name="findata_qdata" localSheetId="22">#REF!</definedName>
    <definedName name="findata_qdata">#REF!</definedName>
    <definedName name="findata_stock" localSheetId="4">#REF!</definedName>
    <definedName name="findata_stock" localSheetId="16">#REF!</definedName>
    <definedName name="findata_stock" localSheetId="5">#REF!</definedName>
    <definedName name="findata_stock" localSheetId="11">#REF!</definedName>
    <definedName name="findata_stock" localSheetId="2">#REF!</definedName>
    <definedName name="findata_stock" localSheetId="22">#REF!</definedName>
    <definedName name="findata_stock">#REF!</definedName>
    <definedName name="First_code" localSheetId="4">#REF!</definedName>
    <definedName name="First_code" localSheetId="16">#REF!</definedName>
    <definedName name="First_code" localSheetId="5">#REF!</definedName>
    <definedName name="First_code" localSheetId="11">#REF!</definedName>
    <definedName name="First_code" localSheetId="2">#REF!</definedName>
    <definedName name="First_code" localSheetId="22">#REF!</definedName>
    <definedName name="First_code">#REF!</definedName>
    <definedName name="First_DT" localSheetId="4">#REF!</definedName>
    <definedName name="First_DT" localSheetId="16">#REF!</definedName>
    <definedName name="First_DT" localSheetId="5">#REF!</definedName>
    <definedName name="First_DT" localSheetId="11">#REF!</definedName>
    <definedName name="First_DT" localSheetId="2">#REF!</definedName>
    <definedName name="First_DT" localSheetId="22">#REF!</definedName>
    <definedName name="First_DT">#REF!</definedName>
    <definedName name="first_est" localSheetId="4">#REF!</definedName>
    <definedName name="first_est" localSheetId="16">#REF!</definedName>
    <definedName name="first_est" localSheetId="5">#REF!</definedName>
    <definedName name="first_est" localSheetId="11">#REF!</definedName>
    <definedName name="first_est" localSheetId="2">#REF!</definedName>
    <definedName name="first_est" localSheetId="22">#REF!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11">'[3]DCF old'!#REF!</definedName>
    <definedName name="firstprognosticyear" localSheetId="2">'[3]DCF old'!#REF!</definedName>
    <definedName name="firstprognosticyear" localSheetId="22">'[3]DCF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11">'[3]DCF old'!#REF!</definedName>
    <definedName name="fix_as" localSheetId="2">'[3]DCF old'!#REF!</definedName>
    <definedName name="fix_as" localSheetId="22">'[3]DCF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11">#REF!</definedName>
    <definedName name="fixedcosts" localSheetId="2">#REF!</definedName>
    <definedName name="fixedcosts" localSheetId="22">#REF!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11">#REF!</definedName>
    <definedName name="Fore_taxrate_NonRecLoss" localSheetId="2">#REF!</definedName>
    <definedName name="Fore_taxrate_NonRecLoss" localSheetId="22">#REF!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11">#REF!</definedName>
    <definedName name="Forex_differences" localSheetId="2">#REF!</definedName>
    <definedName name="Forex_differences" localSheetId="22">#REF!</definedName>
    <definedName name="Forex_differences">#REF!</definedName>
    <definedName name="fpdata" localSheetId="4">#REF!</definedName>
    <definedName name="fpdata" localSheetId="16">#REF!</definedName>
    <definedName name="fpdata" localSheetId="5">#REF!</definedName>
    <definedName name="fpdata" localSheetId="11">#REF!</definedName>
    <definedName name="fpdata" localSheetId="2">#REF!</definedName>
    <definedName name="fpdata" localSheetId="22">#REF!</definedName>
    <definedName name="fpdata">#REF!</definedName>
    <definedName name="fptable" localSheetId="4">#REF!</definedName>
    <definedName name="fptable" localSheetId="16">#REF!</definedName>
    <definedName name="fptable" localSheetId="5">#REF!</definedName>
    <definedName name="fptable" localSheetId="11">#REF!</definedName>
    <definedName name="fptable" localSheetId="2">#REF!</definedName>
    <definedName name="fptable" localSheetId="22">#REF!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11">#REF!</definedName>
    <definedName name="France" localSheetId="2">#REF!</definedName>
    <definedName name="France" localSheetId="22">#REF!</definedName>
    <definedName name="France">#REF!</definedName>
    <definedName name="France_w" localSheetId="4">#REF!</definedName>
    <definedName name="France_w" localSheetId="16">#REF!</definedName>
    <definedName name="France_w" localSheetId="5">#REF!</definedName>
    <definedName name="France_w" localSheetId="11">#REF!</definedName>
    <definedName name="France_w" localSheetId="2">#REF!</definedName>
    <definedName name="France_w" localSheetId="22">#REF!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11">#REF!</definedName>
    <definedName name="Free_Float" localSheetId="2">#REF!</definedName>
    <definedName name="Free_Float" localSheetId="22">#REF!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11">#REF!</definedName>
    <definedName name="Freud_Company_Abbr" localSheetId="2">#REF!</definedName>
    <definedName name="Freud_Company_Abbr" localSheetId="22">#REF!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11">#REF!</definedName>
    <definedName name="Freud_Summ_Div" localSheetId="2">#REF!</definedName>
    <definedName name="Freud_Summ_Div" localSheetId="22">#REF!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11">#REF!</definedName>
    <definedName name="Freud_Summ_Full" localSheetId="2">#REF!</definedName>
    <definedName name="Freud_Summ_Full" localSheetId="22">#REF!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11">#REF!</definedName>
    <definedName name="Freud_Summ_Geog" localSheetId="2">#REF!</definedName>
    <definedName name="Freud_Summ_Geog" localSheetId="22">#REF!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11">#REF!</definedName>
    <definedName name="Freud_Summ_Half" localSheetId="2">#REF!</definedName>
    <definedName name="Freud_Summ_Half" localSheetId="22">#REF!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11">#REF!</definedName>
    <definedName name="fsd" localSheetId="2">#REF!</definedName>
    <definedName name="fsd" localSheetId="22">#REF!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11">#REF!</definedName>
    <definedName name="Full_Year_Figures" localSheetId="2">#REF!</definedName>
    <definedName name="Full_Year_Figures" localSheetId="22">#REF!</definedName>
    <definedName name="Full_Year_Figures">#REF!</definedName>
    <definedName name="fxbpe" localSheetId="4">[19]Sheet1!#REF!</definedName>
    <definedName name="fxbpe" localSheetId="16">[19]Sheet1!#REF!</definedName>
    <definedName name="fxbpe" localSheetId="5">[19]Sheet1!#REF!</definedName>
    <definedName name="fxbpe" localSheetId="11">[19]Sheet1!#REF!</definedName>
    <definedName name="fxbpe" localSheetId="2">[19]Sheet1!#REF!</definedName>
    <definedName name="fxbpe" localSheetId="22">[19]Sheet1!#REF!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11">[19]Sheet1!#REF!</definedName>
    <definedName name="fxbpep" localSheetId="2">[19]Sheet1!#REF!</definedName>
    <definedName name="fxbpep" localSheetId="22">[19]Sheet1!#REF!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11">[19]Sheet1!#REF!</definedName>
    <definedName name="fxbpna" localSheetId="2">[19]Sheet1!#REF!</definedName>
    <definedName name="fxbpna" localSheetId="22">[19]Sheet1!#REF!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11">[19]Sheet1!#REF!</definedName>
    <definedName name="fxbpnap" localSheetId="2">[19]Sheet1!#REF!</definedName>
    <definedName name="fxbpnap" localSheetId="22">[19]Sheet1!#REF!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11">[19]Sheet1!#REF!</definedName>
    <definedName name="fxfp" localSheetId="2">[19]Sheet1!#REF!</definedName>
    <definedName name="fxfp" localSheetId="22">[19]Sheet1!#REF!</definedName>
    <definedName name="fxfp">[19]Sheet1!#REF!</definedName>
    <definedName name="fxfpp" localSheetId="4">[19]Sheet1!#REF!</definedName>
    <definedName name="fxfpp" localSheetId="16">[19]Sheet1!#REF!</definedName>
    <definedName name="fxfpp" localSheetId="5">[19]Sheet1!#REF!</definedName>
    <definedName name="fxfpp" localSheetId="11">[19]Sheet1!#REF!</definedName>
    <definedName name="fxfpp" localSheetId="2">[19]Sheet1!#REF!</definedName>
    <definedName name="fxfpp" localSheetId="22">[19]Sheet1!#REF!</definedName>
    <definedName name="fxfpp">[19]Sheet1!#REF!</definedName>
    <definedName name="fxoth" localSheetId="4">[19]Sheet1!#REF!</definedName>
    <definedName name="fxoth" localSheetId="16">[19]Sheet1!#REF!</definedName>
    <definedName name="fxoth" localSheetId="5">[19]Sheet1!#REF!</definedName>
    <definedName name="fxoth" localSheetId="11">[19]Sheet1!#REF!</definedName>
    <definedName name="fxoth" localSheetId="2">[19]Sheet1!#REF!</definedName>
    <definedName name="fxoth" localSheetId="22">[19]Sheet1!#REF!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11">[19]Sheet1!#REF!</definedName>
    <definedName name="fxothp" localSheetId="2">[19]Sheet1!#REF!</definedName>
    <definedName name="fxothp" localSheetId="22">[19]Sheet1!#REF!</definedName>
    <definedName name="fxothp">[19]Sheet1!#REF!</definedName>
    <definedName name="fxsec" localSheetId="4">[19]Sheet1!#REF!</definedName>
    <definedName name="fxsec" localSheetId="16">[19]Sheet1!#REF!</definedName>
    <definedName name="fxsec" localSheetId="5">[19]Sheet1!#REF!</definedName>
    <definedName name="fxsec" localSheetId="11">[19]Sheet1!#REF!</definedName>
    <definedName name="fxsec" localSheetId="2">[19]Sheet1!#REF!</definedName>
    <definedName name="fxsec" localSheetId="22">[19]Sheet1!#REF!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11">[19]Sheet1!#REF!</definedName>
    <definedName name="fxsecp" localSheetId="2">[19]Sheet1!#REF!</definedName>
    <definedName name="fxsecp" localSheetId="22">[19]Sheet1!#REF!</definedName>
    <definedName name="fxsecp">[19]Sheet1!#REF!</definedName>
    <definedName name="fxusp" localSheetId="4">[19]Sheet1!#REF!</definedName>
    <definedName name="fxusp" localSheetId="16">[19]Sheet1!#REF!</definedName>
    <definedName name="fxusp" localSheetId="5">[19]Sheet1!#REF!</definedName>
    <definedName name="fxusp" localSheetId="11">[19]Sheet1!#REF!</definedName>
    <definedName name="fxusp" localSheetId="2">[19]Sheet1!#REF!</definedName>
    <definedName name="fxusp" localSheetId="22">[19]Sheet1!#REF!</definedName>
    <definedName name="fxusp">[19]Sheet1!#REF!</definedName>
    <definedName name="G" localSheetId="4">#REF!</definedName>
    <definedName name="G" localSheetId="16">#REF!</definedName>
    <definedName name="G" localSheetId="5">#REF!</definedName>
    <definedName name="G" localSheetId="11">#REF!</definedName>
    <definedName name="G" localSheetId="2">#REF!</definedName>
    <definedName name="G" localSheetId="22">#REF!</definedName>
    <definedName name="G">#REF!</definedName>
    <definedName name="g_2" localSheetId="4">#REF!</definedName>
    <definedName name="g_2" localSheetId="16">#REF!</definedName>
    <definedName name="g_2" localSheetId="5">#REF!</definedName>
    <definedName name="g_2" localSheetId="11">#REF!</definedName>
    <definedName name="g_2" localSheetId="2">#REF!</definedName>
    <definedName name="g_2" localSheetId="22">#REF!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11">#REF!</definedName>
    <definedName name="gearing_00" localSheetId="2">#REF!</definedName>
    <definedName name="gearing_00" localSheetId="22">#REF!</definedName>
    <definedName name="gearing_00">#REF!</definedName>
    <definedName name="gearing_01" localSheetId="4">#REF!</definedName>
    <definedName name="gearing_01" localSheetId="16">#REF!</definedName>
    <definedName name="gearing_01" localSheetId="5">#REF!</definedName>
    <definedName name="gearing_01" localSheetId="11">#REF!</definedName>
    <definedName name="gearing_01" localSheetId="2">#REF!</definedName>
    <definedName name="gearing_01" localSheetId="22">#REF!</definedName>
    <definedName name="gearing_01">#REF!</definedName>
    <definedName name="gearing_02" localSheetId="4">#REF!</definedName>
    <definedName name="gearing_02" localSheetId="16">#REF!</definedName>
    <definedName name="gearing_02" localSheetId="5">#REF!</definedName>
    <definedName name="gearing_02" localSheetId="11">#REF!</definedName>
    <definedName name="gearing_02" localSheetId="2">#REF!</definedName>
    <definedName name="gearing_02" localSheetId="22">#REF!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11">#REF!</definedName>
    <definedName name="gearing_99" localSheetId="2">#REF!</definedName>
    <definedName name="gearing_99" localSheetId="22">#REF!</definedName>
    <definedName name="gearing_99">#REF!</definedName>
    <definedName name="Germany" localSheetId="4">#REF!</definedName>
    <definedName name="Germany" localSheetId="16">#REF!</definedName>
    <definedName name="Germany" localSheetId="5">#REF!</definedName>
    <definedName name="Germany" localSheetId="11">#REF!</definedName>
    <definedName name="Germany" localSheetId="2">#REF!</definedName>
    <definedName name="Germany" localSheetId="22">#REF!</definedName>
    <definedName name="Germany">#REF!</definedName>
    <definedName name="Germany_Sales" localSheetId="4">#REF!</definedName>
    <definedName name="Germany_Sales" localSheetId="16">#REF!</definedName>
    <definedName name="Germany_Sales" localSheetId="5">#REF!</definedName>
    <definedName name="Germany_Sales" localSheetId="11">#REF!</definedName>
    <definedName name="Germany_Sales" localSheetId="2">#REF!</definedName>
    <definedName name="Germany_Sales" localSheetId="22">#REF!</definedName>
    <definedName name="Germany_Sales">#REF!</definedName>
    <definedName name="Germany_w" localSheetId="4">#REF!</definedName>
    <definedName name="Germany_w" localSheetId="16">#REF!</definedName>
    <definedName name="Germany_w" localSheetId="5">#REF!</definedName>
    <definedName name="Germany_w" localSheetId="11">#REF!</definedName>
    <definedName name="Germany_w" localSheetId="2">#REF!</definedName>
    <definedName name="Germany_w" localSheetId="22">#REF!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11">[8]NOPAT_VDF!#REF!</definedName>
    <definedName name="Gross_inc_growth" localSheetId="2">[8]NOPAT_VDF!#REF!</definedName>
    <definedName name="Gross_inc_growth" localSheetId="22">[8]NOPAT_VDF!#REF!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11">[8]Forecasts_VDF!#REF!</definedName>
    <definedName name="Gross_margin_fore" localSheetId="2">[8]Forecasts_VDF!#REF!</definedName>
    <definedName name="Gross_margin_fore" localSheetId="22">[8]Forecasts_VDF!#REF!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11">#REF!</definedName>
    <definedName name="growth93" localSheetId="2">#REF!</definedName>
    <definedName name="growth93" localSheetId="22">#REF!</definedName>
    <definedName name="growth93">#REF!</definedName>
    <definedName name="growth94" localSheetId="4">#REF!</definedName>
    <definedName name="growth94" localSheetId="16">#REF!</definedName>
    <definedName name="growth94" localSheetId="5">#REF!</definedName>
    <definedName name="growth94" localSheetId="11">#REF!</definedName>
    <definedName name="growth94" localSheetId="2">#REF!</definedName>
    <definedName name="growth94" localSheetId="22">#REF!</definedName>
    <definedName name="growth94">#REF!</definedName>
    <definedName name="growth95" localSheetId="4">#REF!</definedName>
    <definedName name="growth95" localSheetId="16">#REF!</definedName>
    <definedName name="growth95" localSheetId="5">#REF!</definedName>
    <definedName name="growth95" localSheetId="11">#REF!</definedName>
    <definedName name="growth95" localSheetId="2">#REF!</definedName>
    <definedName name="growth95" localSheetId="22">#REF!</definedName>
    <definedName name="growth95">#REF!</definedName>
    <definedName name="growth96" localSheetId="4">#REF!</definedName>
    <definedName name="growth96" localSheetId="16">#REF!</definedName>
    <definedName name="growth96" localSheetId="5">#REF!</definedName>
    <definedName name="growth96" localSheetId="11">#REF!</definedName>
    <definedName name="growth96" localSheetId="2">#REF!</definedName>
    <definedName name="growth96" localSheetId="22">#REF!</definedName>
    <definedName name="growth96">#REF!</definedName>
    <definedName name="gw" localSheetId="4">'[3]DCF old'!#REF!</definedName>
    <definedName name="gw" localSheetId="16">'[3]DCF old'!#REF!</definedName>
    <definedName name="gw" localSheetId="5">'[3]DCF old'!#REF!</definedName>
    <definedName name="gw" localSheetId="11">'[3]DCF old'!#REF!</definedName>
    <definedName name="gw" localSheetId="2">'[3]DCF old'!#REF!</definedName>
    <definedName name="gw" localSheetId="22">'[3]DCF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11">'[3]DCF old'!#REF!</definedName>
    <definedName name="gw_acdep" localSheetId="2">'[3]DCF old'!#REF!</definedName>
    <definedName name="gw_acdep" localSheetId="22">'[3]DCF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11">'[3]DCF old'!#REF!</definedName>
    <definedName name="gw_gross" localSheetId="2">'[3]DCF old'!#REF!</definedName>
    <definedName name="gw_gross" localSheetId="22">'[3]DCF old'!#REF!</definedName>
    <definedName name="gw_gross">'[3]DCF old'!#REF!</definedName>
    <definedName name="GVKey">""</definedName>
    <definedName name="h" localSheetId="4">#REF!</definedName>
    <definedName name="h" localSheetId="16">#REF!</definedName>
    <definedName name="h" localSheetId="5">#REF!</definedName>
    <definedName name="h" localSheetId="11">#REF!</definedName>
    <definedName name="h" localSheetId="2">#REF!</definedName>
    <definedName name="h" localSheetId="22">#REF!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11">#REF!</definedName>
    <definedName name="HINC" localSheetId="2">#REF!</definedName>
    <definedName name="HINC" localSheetId="22">#REF!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11">#REF!</definedName>
    <definedName name="IBAssets" localSheetId="2">#REF!</definedName>
    <definedName name="IBAssets" localSheetId="22">#REF!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11">[15]Global!#REF!</definedName>
    <definedName name="ic_aircraft_assets_book_1985" localSheetId="2">[15]Global!#REF!</definedName>
    <definedName name="ic_aircraft_assets_book_1985" localSheetId="22">[15]Global!#REF!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11">[15]Global!#REF!</definedName>
    <definedName name="ic_aircraft_assets_book_1986" localSheetId="2">[15]Global!#REF!</definedName>
    <definedName name="ic_aircraft_assets_book_1986" localSheetId="22">[15]Global!#REF!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11">[15]Global!#REF!</definedName>
    <definedName name="ic_aircraft_assets_book_1987" localSheetId="2">[15]Global!#REF!</definedName>
    <definedName name="ic_aircraft_assets_book_1987" localSheetId="22">[15]Global!#REF!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11">[15]Global!#REF!</definedName>
    <definedName name="ic_aircraft_assets_book_1988" localSheetId="2">[15]Global!#REF!</definedName>
    <definedName name="ic_aircraft_assets_book_1988" localSheetId="22">[15]Global!#REF!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11">[15]Global!#REF!</definedName>
    <definedName name="ic_aircraft_assets_book_1989" localSheetId="2">[15]Global!#REF!</definedName>
    <definedName name="ic_aircraft_assets_book_1989" localSheetId="22">[15]Global!#REF!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11">[15]Global!#REF!</definedName>
    <definedName name="ic_aircraft_assets_book_1990" localSheetId="2">[15]Global!#REF!</definedName>
    <definedName name="ic_aircraft_assets_book_1990" localSheetId="22">[15]Global!#REF!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11">[15]Global!#REF!</definedName>
    <definedName name="ic_aircraft_assets_book_1991" localSheetId="2">[15]Global!#REF!</definedName>
    <definedName name="ic_aircraft_assets_book_1991" localSheetId="22">[15]Global!#REF!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11">[15]Global!#REF!</definedName>
    <definedName name="ic_aircraft_assets_book_1992" localSheetId="2">[15]Global!#REF!</definedName>
    <definedName name="ic_aircraft_assets_book_1992" localSheetId="22">[15]Global!#REF!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11">[15]Global!#REF!</definedName>
    <definedName name="ic_aircraft_assets_book_1993" localSheetId="2">[15]Global!#REF!</definedName>
    <definedName name="ic_aircraft_assets_book_1993" localSheetId="22">[15]Global!#REF!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11">[15]Global!#REF!</definedName>
    <definedName name="ic_aircraft_assets_book_1994" localSheetId="2">[15]Global!#REF!</definedName>
    <definedName name="ic_aircraft_assets_book_1994" localSheetId="22">[15]Global!#REF!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11">[15]Global!#REF!</definedName>
    <definedName name="ic_aircraft_assets_book_1995" localSheetId="2">[15]Global!#REF!</definedName>
    <definedName name="ic_aircraft_assets_book_1995" localSheetId="22">[15]Global!#REF!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11">[15]Global!#REF!</definedName>
    <definedName name="ic_aircraft_assets_book_1996" localSheetId="2">[15]Global!#REF!</definedName>
    <definedName name="ic_aircraft_assets_book_1996" localSheetId="22">[15]Global!#REF!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11">[15]Global!#REF!</definedName>
    <definedName name="ic_aircraft_assets_book_1997" localSheetId="2">[15]Global!#REF!</definedName>
    <definedName name="ic_aircraft_assets_book_1997" localSheetId="22">[15]Global!#REF!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11">[15]Global!#REF!</definedName>
    <definedName name="ic_aircraft_assets_book_1998" localSheetId="2">[15]Global!#REF!</definedName>
    <definedName name="ic_aircraft_assets_book_1998" localSheetId="22">[15]Global!#REF!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11">[15]Global!#REF!</definedName>
    <definedName name="ic_aircraft_assets_book_1999" localSheetId="2">[15]Global!#REF!</definedName>
    <definedName name="ic_aircraft_assets_book_1999" localSheetId="22">[15]Global!#REF!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11">[15]Global!#REF!</definedName>
    <definedName name="ic_aircraft_assets_book_2000" localSheetId="2">[15]Global!#REF!</definedName>
    <definedName name="ic_aircraft_assets_book_2000" localSheetId="22">[15]Global!#REF!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11">[15]Global!#REF!</definedName>
    <definedName name="ic_aircraft_assets_book_2001" localSheetId="2">[15]Global!#REF!</definedName>
    <definedName name="ic_aircraft_assets_book_2001" localSheetId="22">[15]Global!#REF!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11">[15]Global!#REF!</definedName>
    <definedName name="ic_aircraft_assets_book_2002" localSheetId="2">[15]Global!#REF!</definedName>
    <definedName name="ic_aircraft_assets_book_2002" localSheetId="22">[15]Global!#REF!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11">[15]Global!#REF!</definedName>
    <definedName name="ic_aircraft_assets_book_2003" localSheetId="2">[15]Global!#REF!</definedName>
    <definedName name="ic_aircraft_assets_book_2003" localSheetId="22">[15]Global!#REF!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11">[15]Global!#REF!</definedName>
    <definedName name="ic_aircraft_assets_book_2004" localSheetId="2">[15]Global!#REF!</definedName>
    <definedName name="ic_aircraft_assets_book_2004" localSheetId="22">[15]Global!#REF!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11">[15]Global!#REF!</definedName>
    <definedName name="ic_aircraft_assets_book_2005" localSheetId="2">[15]Global!#REF!</definedName>
    <definedName name="ic_aircraft_assets_book_2005" localSheetId="22">[15]Global!#REF!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11">[15]Global!#REF!</definedName>
    <definedName name="ic_aircraft_assets_book_2006" localSheetId="2">[15]Global!#REF!</definedName>
    <definedName name="ic_aircraft_assets_book_2006" localSheetId="22">[15]Global!#REF!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11">[15]Global!#REF!</definedName>
    <definedName name="ic_aircraft_assets_book_2007" localSheetId="2">[15]Global!#REF!</definedName>
    <definedName name="ic_aircraft_assets_book_2007" localSheetId="22">[15]Global!#REF!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11">[15]Global!#REF!</definedName>
    <definedName name="ic_aircraft_assets_book_2008" localSheetId="2">[15]Global!#REF!</definedName>
    <definedName name="ic_aircraft_assets_book_2008" localSheetId="22">[15]Global!#REF!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11">[15]Global!#REF!</definedName>
    <definedName name="ic_aircraft_assets_book_2009" localSheetId="2">[15]Global!#REF!</definedName>
    <definedName name="ic_aircraft_assets_book_2009" localSheetId="22">[15]Global!#REF!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11">[15]Global!#REF!</definedName>
    <definedName name="ic_aircraft_assets_book_2010" localSheetId="2">[15]Global!#REF!</definedName>
    <definedName name="ic_aircraft_assets_book_2010" localSheetId="22">[15]Global!#REF!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11">[15]Global!#REF!</definedName>
    <definedName name="ic_aircraft_assets_book_comm" localSheetId="2">[15]Global!#REF!</definedName>
    <definedName name="ic_aircraft_assets_book_comm" localSheetId="22">[15]Global!#REF!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11">[15]Global!#REF!</definedName>
    <definedName name="ic_aircraft_assets_breakup_1985" localSheetId="2">[15]Global!#REF!</definedName>
    <definedName name="ic_aircraft_assets_breakup_1985" localSheetId="22">[15]Global!#REF!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11">[15]Global!#REF!</definedName>
    <definedName name="ic_aircraft_assets_breakup_1986" localSheetId="2">[15]Global!#REF!</definedName>
    <definedName name="ic_aircraft_assets_breakup_1986" localSheetId="22">[15]Global!#REF!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11">[15]Global!#REF!</definedName>
    <definedName name="ic_aircraft_assets_breakup_1987" localSheetId="2">[15]Global!#REF!</definedName>
    <definedName name="ic_aircraft_assets_breakup_1987" localSheetId="22">[15]Global!#REF!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11">[15]Global!#REF!</definedName>
    <definedName name="ic_aircraft_assets_breakup_1988" localSheetId="2">[15]Global!#REF!</definedName>
    <definedName name="ic_aircraft_assets_breakup_1988" localSheetId="22">[15]Global!#REF!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11">[15]Global!#REF!</definedName>
    <definedName name="ic_aircraft_assets_breakup_1989" localSheetId="2">[15]Global!#REF!</definedName>
    <definedName name="ic_aircraft_assets_breakup_1989" localSheetId="22">[15]Global!#REF!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11">[15]Global!#REF!</definedName>
    <definedName name="ic_aircraft_assets_breakup_1990" localSheetId="2">[15]Global!#REF!</definedName>
    <definedName name="ic_aircraft_assets_breakup_1990" localSheetId="22">[15]Global!#REF!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11">[15]Global!#REF!</definedName>
    <definedName name="ic_aircraft_assets_breakup_1991" localSheetId="2">[15]Global!#REF!</definedName>
    <definedName name="ic_aircraft_assets_breakup_1991" localSheetId="22">[15]Global!#REF!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11">[15]Global!#REF!</definedName>
    <definedName name="ic_aircraft_assets_breakup_1992" localSheetId="2">[15]Global!#REF!</definedName>
    <definedName name="ic_aircraft_assets_breakup_1992" localSheetId="22">[15]Global!#REF!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11">[15]Global!#REF!</definedName>
    <definedName name="ic_aircraft_assets_breakup_1993" localSheetId="2">[15]Global!#REF!</definedName>
    <definedName name="ic_aircraft_assets_breakup_1993" localSheetId="22">[15]Global!#REF!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11">[15]Global!#REF!</definedName>
    <definedName name="ic_aircraft_assets_breakup_1994" localSheetId="2">[15]Global!#REF!</definedName>
    <definedName name="ic_aircraft_assets_breakup_1994" localSheetId="22">[15]Global!#REF!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11">[15]Global!#REF!</definedName>
    <definedName name="ic_aircraft_assets_breakup_1995" localSheetId="2">[15]Global!#REF!</definedName>
    <definedName name="ic_aircraft_assets_breakup_1995" localSheetId="22">[15]Global!#REF!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11">[15]Global!#REF!</definedName>
    <definedName name="ic_aircraft_assets_breakup_1996" localSheetId="2">[15]Global!#REF!</definedName>
    <definedName name="ic_aircraft_assets_breakup_1996" localSheetId="22">[15]Global!#REF!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11">[15]Global!#REF!</definedName>
    <definedName name="ic_aircraft_assets_breakup_1997" localSheetId="2">[15]Global!#REF!</definedName>
    <definedName name="ic_aircraft_assets_breakup_1997" localSheetId="22">[15]Global!#REF!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11">[15]Global!#REF!</definedName>
    <definedName name="ic_aircraft_assets_breakup_1998" localSheetId="2">[15]Global!#REF!</definedName>
    <definedName name="ic_aircraft_assets_breakup_1998" localSheetId="22">[15]Global!#REF!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11">[15]Global!#REF!</definedName>
    <definedName name="ic_aircraft_assets_breakup_1999" localSheetId="2">[15]Global!#REF!</definedName>
    <definedName name="ic_aircraft_assets_breakup_1999" localSheetId="22">[15]Global!#REF!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11">[15]Global!#REF!</definedName>
    <definedName name="ic_aircraft_assets_breakup_2000" localSheetId="2">[15]Global!#REF!</definedName>
    <definedName name="ic_aircraft_assets_breakup_2000" localSheetId="22">[15]Global!#REF!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11">[15]Global!#REF!</definedName>
    <definedName name="ic_aircraft_assets_breakup_2001" localSheetId="2">[15]Global!#REF!</definedName>
    <definedName name="ic_aircraft_assets_breakup_2001" localSheetId="22">[15]Global!#REF!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11">[15]Global!#REF!</definedName>
    <definedName name="ic_aircraft_assets_breakup_2002" localSheetId="2">[15]Global!#REF!</definedName>
    <definedName name="ic_aircraft_assets_breakup_2002" localSheetId="22">[15]Global!#REF!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11">[15]Global!#REF!</definedName>
    <definedName name="ic_aircraft_assets_breakup_2003" localSheetId="2">[15]Global!#REF!</definedName>
    <definedName name="ic_aircraft_assets_breakup_2003" localSheetId="22">[15]Global!#REF!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11">[15]Global!#REF!</definedName>
    <definedName name="ic_aircraft_assets_breakup_2004" localSheetId="2">[15]Global!#REF!</definedName>
    <definedName name="ic_aircraft_assets_breakup_2004" localSheetId="22">[15]Global!#REF!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11">[15]Global!#REF!</definedName>
    <definedName name="ic_aircraft_assets_breakup_2005" localSheetId="2">[15]Global!#REF!</definedName>
    <definedName name="ic_aircraft_assets_breakup_2005" localSheetId="22">[15]Global!#REF!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11">[15]Global!#REF!</definedName>
    <definedName name="ic_aircraft_assets_breakup_2006" localSheetId="2">[15]Global!#REF!</definedName>
    <definedName name="ic_aircraft_assets_breakup_2006" localSheetId="22">[15]Global!#REF!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11">[15]Global!#REF!</definedName>
    <definedName name="ic_aircraft_assets_breakup_2007" localSheetId="2">[15]Global!#REF!</definedName>
    <definedName name="ic_aircraft_assets_breakup_2007" localSheetId="22">[15]Global!#REF!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11">[15]Global!#REF!</definedName>
    <definedName name="ic_aircraft_assets_breakup_2008" localSheetId="2">[15]Global!#REF!</definedName>
    <definedName name="ic_aircraft_assets_breakup_2008" localSheetId="22">[15]Global!#REF!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11">[15]Global!#REF!</definedName>
    <definedName name="ic_aircraft_assets_breakup_2009" localSheetId="2">[15]Global!#REF!</definedName>
    <definedName name="ic_aircraft_assets_breakup_2009" localSheetId="22">[15]Global!#REF!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11">[15]Global!#REF!</definedName>
    <definedName name="ic_aircraft_assets_breakup_2010" localSheetId="2">[15]Global!#REF!</definedName>
    <definedName name="ic_aircraft_assets_breakup_2010" localSheetId="22">[15]Global!#REF!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11">[15]Global!#REF!</definedName>
    <definedName name="ic_aircraft_assets_breakup_comm" localSheetId="2">[15]Global!#REF!</definedName>
    <definedName name="ic_aircraft_assets_breakup_comm" localSheetId="22">[15]Global!#REF!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11">[15]Global!#REF!</definedName>
    <definedName name="ic_aircraft_assets_replacement_1985" localSheetId="2">[15]Global!#REF!</definedName>
    <definedName name="ic_aircraft_assets_replacement_1985" localSheetId="22">[15]Global!#REF!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11">[15]Global!#REF!</definedName>
    <definedName name="ic_aircraft_assets_replacement_1986" localSheetId="2">[15]Global!#REF!</definedName>
    <definedName name="ic_aircraft_assets_replacement_1986" localSheetId="22">[15]Global!#REF!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11">[15]Global!#REF!</definedName>
    <definedName name="ic_aircraft_assets_replacement_1987" localSheetId="2">[15]Global!#REF!</definedName>
    <definedName name="ic_aircraft_assets_replacement_1987" localSheetId="22">[15]Global!#REF!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11">[15]Global!#REF!</definedName>
    <definedName name="ic_aircraft_assets_replacement_1988" localSheetId="2">[15]Global!#REF!</definedName>
    <definedName name="ic_aircraft_assets_replacement_1988" localSheetId="22">[15]Global!#REF!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11">[15]Global!#REF!</definedName>
    <definedName name="ic_aircraft_assets_replacement_1989" localSheetId="2">[15]Global!#REF!</definedName>
    <definedName name="ic_aircraft_assets_replacement_1989" localSheetId="22">[15]Global!#REF!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11">[15]Global!#REF!</definedName>
    <definedName name="ic_aircraft_assets_replacement_1990" localSheetId="2">[15]Global!#REF!</definedName>
    <definedName name="ic_aircraft_assets_replacement_1990" localSheetId="22">[15]Global!#REF!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11">[15]Global!#REF!</definedName>
    <definedName name="ic_aircraft_assets_replacement_1991" localSheetId="2">[15]Global!#REF!</definedName>
    <definedName name="ic_aircraft_assets_replacement_1991" localSheetId="22">[15]Global!#REF!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11">[15]Global!#REF!</definedName>
    <definedName name="ic_aircraft_assets_replacement_1992" localSheetId="2">[15]Global!#REF!</definedName>
    <definedName name="ic_aircraft_assets_replacement_1992" localSheetId="22">[15]Global!#REF!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11">[15]Global!#REF!</definedName>
    <definedName name="ic_aircraft_assets_replacement_1993" localSheetId="2">[15]Global!#REF!</definedName>
    <definedName name="ic_aircraft_assets_replacement_1993" localSheetId="22">[15]Global!#REF!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11">[15]Global!#REF!</definedName>
    <definedName name="ic_aircraft_assets_replacement_1994" localSheetId="2">[15]Global!#REF!</definedName>
    <definedName name="ic_aircraft_assets_replacement_1994" localSheetId="22">[15]Global!#REF!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11">[15]Global!#REF!</definedName>
    <definedName name="ic_aircraft_assets_replacement_1995" localSheetId="2">[15]Global!#REF!</definedName>
    <definedName name="ic_aircraft_assets_replacement_1995" localSheetId="22">[15]Global!#REF!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11">[15]Global!#REF!</definedName>
    <definedName name="ic_aircraft_assets_replacement_1996" localSheetId="2">[15]Global!#REF!</definedName>
    <definedName name="ic_aircraft_assets_replacement_1996" localSheetId="22">[15]Global!#REF!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11">[15]Global!#REF!</definedName>
    <definedName name="ic_aircraft_assets_replacement_1997" localSheetId="2">[15]Global!#REF!</definedName>
    <definedName name="ic_aircraft_assets_replacement_1997" localSheetId="22">[15]Global!#REF!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11">[15]Global!#REF!</definedName>
    <definedName name="ic_aircraft_assets_replacement_1998" localSheetId="2">[15]Global!#REF!</definedName>
    <definedName name="ic_aircraft_assets_replacement_1998" localSheetId="22">[15]Global!#REF!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11">[15]Global!#REF!</definedName>
    <definedName name="ic_aircraft_assets_replacement_1999" localSheetId="2">[15]Global!#REF!</definedName>
    <definedName name="ic_aircraft_assets_replacement_1999" localSheetId="22">[15]Global!#REF!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11">[15]Global!#REF!</definedName>
    <definedName name="ic_aircraft_assets_replacement_2000" localSheetId="2">[15]Global!#REF!</definedName>
    <definedName name="ic_aircraft_assets_replacement_2000" localSheetId="22">[15]Global!#REF!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11">[15]Global!#REF!</definedName>
    <definedName name="ic_aircraft_assets_replacement_2001" localSheetId="2">[15]Global!#REF!</definedName>
    <definedName name="ic_aircraft_assets_replacement_2001" localSheetId="22">[15]Global!#REF!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11">[15]Global!#REF!</definedName>
    <definedName name="ic_aircraft_assets_replacement_2002" localSheetId="2">[15]Global!#REF!</definedName>
    <definedName name="ic_aircraft_assets_replacement_2002" localSheetId="22">[15]Global!#REF!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11">[15]Global!#REF!</definedName>
    <definedName name="ic_aircraft_assets_replacement_2003" localSheetId="2">[15]Global!#REF!</definedName>
    <definedName name="ic_aircraft_assets_replacement_2003" localSheetId="22">[15]Global!#REF!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11">[15]Global!#REF!</definedName>
    <definedName name="ic_aircraft_assets_replacement_2004" localSheetId="2">[15]Global!#REF!</definedName>
    <definedName name="ic_aircraft_assets_replacement_2004" localSheetId="22">[15]Global!#REF!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11">[15]Global!#REF!</definedName>
    <definedName name="ic_aircraft_assets_replacement_2005" localSheetId="2">[15]Global!#REF!</definedName>
    <definedName name="ic_aircraft_assets_replacement_2005" localSheetId="22">[15]Global!#REF!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11">[15]Global!#REF!</definedName>
    <definedName name="ic_aircraft_assets_replacement_2006" localSheetId="2">[15]Global!#REF!</definedName>
    <definedName name="ic_aircraft_assets_replacement_2006" localSheetId="22">[15]Global!#REF!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11">[15]Global!#REF!</definedName>
    <definedName name="ic_aircraft_assets_replacement_2007" localSheetId="2">[15]Global!#REF!</definedName>
    <definedName name="ic_aircraft_assets_replacement_2007" localSheetId="22">[15]Global!#REF!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11">[15]Global!#REF!</definedName>
    <definedName name="ic_aircraft_assets_replacement_2008" localSheetId="2">[15]Global!#REF!</definedName>
    <definedName name="ic_aircraft_assets_replacement_2008" localSheetId="22">[15]Global!#REF!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11">[15]Global!#REF!</definedName>
    <definedName name="ic_aircraft_assets_replacement_2009" localSheetId="2">[15]Global!#REF!</definedName>
    <definedName name="ic_aircraft_assets_replacement_2009" localSheetId="22">[15]Global!#REF!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11">[15]Global!#REF!</definedName>
    <definedName name="ic_aircraft_assets_replacement_2010" localSheetId="2">[15]Global!#REF!</definedName>
    <definedName name="ic_aircraft_assets_replacement_2010" localSheetId="22">[15]Global!#REF!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11">[15]Global!#REF!</definedName>
    <definedName name="ic_aircraft_assets_replacement_comm" localSheetId="2">[15]Global!#REF!</definedName>
    <definedName name="ic_aircraft_assets_replacement_comm" localSheetId="22">[15]Global!#REF!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11">#REF!</definedName>
    <definedName name="icover_00" localSheetId="2">#REF!</definedName>
    <definedName name="icover_00" localSheetId="22">#REF!</definedName>
    <definedName name="icover_00">#REF!</definedName>
    <definedName name="icover_01" localSheetId="4">#REF!</definedName>
    <definedName name="icover_01" localSheetId="16">#REF!</definedName>
    <definedName name="icover_01" localSheetId="5">#REF!</definedName>
    <definedName name="icover_01" localSheetId="11">#REF!</definedName>
    <definedName name="icover_01" localSheetId="2">#REF!</definedName>
    <definedName name="icover_01" localSheetId="22">#REF!</definedName>
    <definedName name="icover_01">#REF!</definedName>
    <definedName name="icover_02" localSheetId="4">#REF!</definedName>
    <definedName name="icover_02" localSheetId="16">#REF!</definedName>
    <definedName name="icover_02" localSheetId="5">#REF!</definedName>
    <definedName name="icover_02" localSheetId="11">#REF!</definedName>
    <definedName name="icover_02" localSheetId="2">#REF!</definedName>
    <definedName name="icover_02" localSheetId="22">#REF!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11">#REF!</definedName>
    <definedName name="icover_92" localSheetId="2">#REF!</definedName>
    <definedName name="icover_92" localSheetId="22">#REF!</definedName>
    <definedName name="icover_92">#REF!</definedName>
    <definedName name="icover_93" localSheetId="4">#REF!</definedName>
    <definedName name="icover_93" localSheetId="16">#REF!</definedName>
    <definedName name="icover_93" localSheetId="5">#REF!</definedName>
    <definedName name="icover_93" localSheetId="11">#REF!</definedName>
    <definedName name="icover_93" localSheetId="2">#REF!</definedName>
    <definedName name="icover_93" localSheetId="22">#REF!</definedName>
    <definedName name="icover_93">#REF!</definedName>
    <definedName name="icover_94" localSheetId="4">#REF!</definedName>
    <definedName name="icover_94" localSheetId="16">#REF!</definedName>
    <definedName name="icover_94" localSheetId="5">#REF!</definedName>
    <definedName name="icover_94" localSheetId="11">#REF!</definedName>
    <definedName name="icover_94" localSheetId="2">#REF!</definedName>
    <definedName name="icover_94" localSheetId="22">#REF!</definedName>
    <definedName name="icover_94">#REF!</definedName>
    <definedName name="icover_95" localSheetId="4">#REF!</definedName>
    <definedName name="icover_95" localSheetId="16">#REF!</definedName>
    <definedName name="icover_95" localSheetId="5">#REF!</definedName>
    <definedName name="icover_95" localSheetId="11">#REF!</definedName>
    <definedName name="icover_95" localSheetId="2">#REF!</definedName>
    <definedName name="icover_95" localSheetId="22">#REF!</definedName>
    <definedName name="icover_95">#REF!</definedName>
    <definedName name="icover_96" localSheetId="4">#REF!</definedName>
    <definedName name="icover_96" localSheetId="16">#REF!</definedName>
    <definedName name="icover_96" localSheetId="5">#REF!</definedName>
    <definedName name="icover_96" localSheetId="11">#REF!</definedName>
    <definedName name="icover_96" localSheetId="2">#REF!</definedName>
    <definedName name="icover_96" localSheetId="22">#REF!</definedName>
    <definedName name="icover_96">#REF!</definedName>
    <definedName name="icover_97" localSheetId="4">#REF!</definedName>
    <definedName name="icover_97" localSheetId="16">#REF!</definedName>
    <definedName name="icover_97" localSheetId="5">#REF!</definedName>
    <definedName name="icover_97" localSheetId="11">#REF!</definedName>
    <definedName name="icover_97" localSheetId="2">#REF!</definedName>
    <definedName name="icover_97" localSheetId="22">#REF!</definedName>
    <definedName name="icover_97">#REF!</definedName>
    <definedName name="icover_98" localSheetId="4">#REF!</definedName>
    <definedName name="icover_98" localSheetId="16">#REF!</definedName>
    <definedName name="icover_98" localSheetId="5">#REF!</definedName>
    <definedName name="icover_98" localSheetId="11">#REF!</definedName>
    <definedName name="icover_98" localSheetId="2">#REF!</definedName>
    <definedName name="icover_98" localSheetId="22">#REF!</definedName>
    <definedName name="icover_98">#REF!</definedName>
    <definedName name="icover_99" localSheetId="4">#REF!</definedName>
    <definedName name="icover_99" localSheetId="16">#REF!</definedName>
    <definedName name="icover_99" localSheetId="5">#REF!</definedName>
    <definedName name="icover_99" localSheetId="11">#REF!</definedName>
    <definedName name="icover_99" localSheetId="2">#REF!</definedName>
    <definedName name="icover_99" localSheetId="22">#REF!</definedName>
    <definedName name="icover_99">#REF!</definedName>
    <definedName name="IDName" localSheetId="4">#REF!</definedName>
    <definedName name="IDName" localSheetId="16">#REF!</definedName>
    <definedName name="IDName" localSheetId="5">#REF!</definedName>
    <definedName name="IDName" localSheetId="11">#REF!</definedName>
    <definedName name="IDName" localSheetId="2">#REF!</definedName>
    <definedName name="IDName" localSheetId="22">#REF!</definedName>
    <definedName name="IDName">#REF!</definedName>
    <definedName name="IDNumber" localSheetId="4">#REF!</definedName>
    <definedName name="IDNumber" localSheetId="16">#REF!</definedName>
    <definedName name="IDNumber" localSheetId="5">#REF!</definedName>
    <definedName name="IDNumber" localSheetId="11">#REF!</definedName>
    <definedName name="IDNumber" localSheetId="2">#REF!</definedName>
    <definedName name="IDNumber" localSheetId="22">#REF!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11">#REF!</definedName>
    <definedName name="import_gwschablon" localSheetId="2">#REF!</definedName>
    <definedName name="import_gwschablon" localSheetId="22">#REF!</definedName>
    <definedName name="import_gwschablon">#REF!</definedName>
    <definedName name="in" localSheetId="4">'[3]DCF old'!#REF!</definedName>
    <definedName name="in" localSheetId="16">'[3]DCF old'!#REF!</definedName>
    <definedName name="in" localSheetId="5">'[3]DCF old'!#REF!</definedName>
    <definedName name="in" localSheetId="11">'[3]DCF old'!#REF!</definedName>
    <definedName name="in" localSheetId="2">'[3]DCF old'!#REF!</definedName>
    <definedName name="in" localSheetId="22">'[3]DCF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11">#REF!</definedName>
    <definedName name="inc_tax" localSheetId="2">#REF!</definedName>
    <definedName name="inc_tax" localSheetId="22">#REF!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11">[8]NOPAT_VDF!#REF!</definedName>
    <definedName name="Income_before_taxes" localSheetId="2">[8]NOPAT_VDF!#REF!</definedName>
    <definedName name="Income_before_taxes" localSheetId="22">[8]NOPAT_VDF!#REF!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11">#REF!</definedName>
    <definedName name="Income_tax" localSheetId="2">#REF!</definedName>
    <definedName name="Income_tax" localSheetId="22">#REF!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11">#REF!</definedName>
    <definedName name="Incr_customer_advance" localSheetId="2">#REF!</definedName>
    <definedName name="Incr_customer_advance" localSheetId="22">#REF!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11">#REF!</definedName>
    <definedName name="Incr_inventories" localSheetId="2">#REF!</definedName>
    <definedName name="Incr_inventories" localSheetId="22">#REF!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11">#REF!</definedName>
    <definedName name="Incr_payables_creditors" localSheetId="2">#REF!</definedName>
    <definedName name="Incr_payables_creditors" localSheetId="22">#REF!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11">#REF!</definedName>
    <definedName name="Incr_receivables_debtors" localSheetId="2">#REF!</definedName>
    <definedName name="Incr_receivables_debtors" localSheetId="22">#REF!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11">[8]NOPAT_VDF!#REF!</definedName>
    <definedName name="Increase_in_other_liabilities" localSheetId="2">[8]NOPAT_VDF!#REF!</definedName>
    <definedName name="Increase_in_other_liabilities" localSheetId="22">[8]NOPAT_VDF!#REF!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11">#REF!</definedName>
    <definedName name="Increase_net_other_assets" localSheetId="2">#REF!</definedName>
    <definedName name="Increase_net_other_assets" localSheetId="22">#REF!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11">#REF!</definedName>
    <definedName name="Inflation" localSheetId="2">#REF!</definedName>
    <definedName name="Inflation" localSheetId="22">#REF!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11">#REF!</definedName>
    <definedName name="InputR1" localSheetId="2">#REF!</definedName>
    <definedName name="InputR1" localSheetId="22">#REF!</definedName>
    <definedName name="InputR1">#REF!</definedName>
    <definedName name="InputR2" localSheetId="4">#REF!</definedName>
    <definedName name="InputR2" localSheetId="16">#REF!</definedName>
    <definedName name="InputR2" localSheetId="5">#REF!</definedName>
    <definedName name="InputR2" localSheetId="11">#REF!</definedName>
    <definedName name="InputR2" localSheetId="2">#REF!</definedName>
    <definedName name="InputR2" localSheetId="22">#REF!</definedName>
    <definedName name="InputR2">#REF!</definedName>
    <definedName name="int_cover" localSheetId="4">'[3]DCF old'!#REF!</definedName>
    <definedName name="int_cover" localSheetId="16">'[3]DCF old'!#REF!</definedName>
    <definedName name="int_cover" localSheetId="5">'[3]DCF old'!#REF!</definedName>
    <definedName name="int_cover" localSheetId="11">'[3]DCF old'!#REF!</definedName>
    <definedName name="int_cover" localSheetId="2">'[3]DCF old'!#REF!</definedName>
    <definedName name="int_cover" localSheetId="22">'[3]DCF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11">#REF!</definedName>
    <definedName name="Intangible_Assets" localSheetId="2">#REF!</definedName>
    <definedName name="Intangible_Assets" localSheetId="22">#REF!</definedName>
    <definedName name="Intangible_Assets">#REF!</definedName>
    <definedName name="intb_d" localSheetId="4">'[3]DCF old'!#REF!</definedName>
    <definedName name="intb_d" localSheetId="16">'[3]DCF old'!#REF!</definedName>
    <definedName name="intb_d" localSheetId="5">'[3]DCF old'!#REF!</definedName>
    <definedName name="intb_d" localSheetId="11">'[3]DCF old'!#REF!</definedName>
    <definedName name="intb_d" localSheetId="2">'[3]DCF old'!#REF!</definedName>
    <definedName name="intb_d" localSheetId="22">'[3]DCF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11">'[3]DCF old'!#REF!</definedName>
    <definedName name="intb_d_chg" localSheetId="2">'[3]DCF old'!#REF!</definedName>
    <definedName name="intb_d_chg" localSheetId="22">'[3]DCF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11">'[3]DCF old'!#REF!</definedName>
    <definedName name="intb_d_eq_bv" localSheetId="2">'[3]DCF old'!#REF!</definedName>
    <definedName name="intb_d_eq_bv" localSheetId="22">'[3]DCF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11">'[3]DCF old'!#REF!</definedName>
    <definedName name="intb_d_eq_mv" localSheetId="2">'[3]DCF old'!#REF!</definedName>
    <definedName name="intb_d_eq_mv" localSheetId="22">'[3]DCF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11">#REF!</definedName>
    <definedName name="Interest_expense" localSheetId="2">#REF!</definedName>
    <definedName name="Interest_expense" localSheetId="22">#REF!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11">#REF!</definedName>
    <definedName name="Interest_income" localSheetId="2">#REF!</definedName>
    <definedName name="Interest_income" localSheetId="22">#REF!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11">#REF!</definedName>
    <definedName name="Interest_on_convertibles___options" localSheetId="2">#REF!</definedName>
    <definedName name="Interest_on_convertibles___options" localSheetId="22">#REF!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11">#REF!</definedName>
    <definedName name="interestcost" localSheetId="2">#REF!</definedName>
    <definedName name="interestcost" localSheetId="22">#REF!</definedName>
    <definedName name="interestcost">#REF!</definedName>
    <definedName name="InterestInc" localSheetId="4">#REF!</definedName>
    <definedName name="InterestInc" localSheetId="16">#REF!</definedName>
    <definedName name="InterestInc" localSheetId="5">#REF!</definedName>
    <definedName name="InterestInc" localSheetId="11">#REF!</definedName>
    <definedName name="InterestInc" localSheetId="2">#REF!</definedName>
    <definedName name="InterestInc" localSheetId="22">#REF!</definedName>
    <definedName name="InterestInc">#REF!</definedName>
    <definedName name="interim" localSheetId="4">#REF!</definedName>
    <definedName name="interim" localSheetId="16">#REF!</definedName>
    <definedName name="interim" localSheetId="5">#REF!</definedName>
    <definedName name="interim" localSheetId="11">#REF!</definedName>
    <definedName name="interim" localSheetId="2">#REF!</definedName>
    <definedName name="interim" localSheetId="22">#REF!</definedName>
    <definedName name="interim">#REF!</definedName>
    <definedName name="interim_data" localSheetId="4">#REF!</definedName>
    <definedName name="interim_data" localSheetId="16">#REF!</definedName>
    <definedName name="interim_data" localSheetId="5">#REF!</definedName>
    <definedName name="interim_data" localSheetId="11">#REF!</definedName>
    <definedName name="interim_data" localSheetId="2">#REF!</definedName>
    <definedName name="interim_data" localSheetId="22">#REF!</definedName>
    <definedName name="interim_data">#REF!</definedName>
    <definedName name="interimlabel" localSheetId="4">#REF!</definedName>
    <definedName name="interimlabel" localSheetId="16">#REF!</definedName>
    <definedName name="interimlabel" localSheetId="5">#REF!</definedName>
    <definedName name="interimlabel" localSheetId="11">#REF!</definedName>
    <definedName name="interimlabel" localSheetId="2">#REF!</definedName>
    <definedName name="interimlabel" localSheetId="22">#REF!</definedName>
    <definedName name="interimlabel">#REF!</definedName>
    <definedName name="intexp" localSheetId="4">#REF!</definedName>
    <definedName name="intexp" localSheetId="16">#REF!</definedName>
    <definedName name="intexp" localSheetId="5">#REF!</definedName>
    <definedName name="intexp" localSheetId="11">#REF!</definedName>
    <definedName name="intexp" localSheetId="2">#REF!</definedName>
    <definedName name="intexp" localSheetId="22">#REF!</definedName>
    <definedName name="intexp">#REF!</definedName>
    <definedName name="inv_00" localSheetId="4">#REF!</definedName>
    <definedName name="inv_00" localSheetId="16">#REF!</definedName>
    <definedName name="inv_00" localSheetId="5">#REF!</definedName>
    <definedName name="inv_00" localSheetId="11">#REF!</definedName>
    <definedName name="inv_00" localSheetId="2">#REF!</definedName>
    <definedName name="inv_00" localSheetId="22">#REF!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11">#REF!</definedName>
    <definedName name="inv_99" localSheetId="2">#REF!</definedName>
    <definedName name="inv_99" localSheetId="22">#REF!</definedName>
    <definedName name="inv_99">#REF!</definedName>
    <definedName name="inv_s00" localSheetId="4">#REF!</definedName>
    <definedName name="inv_s00" localSheetId="16">#REF!</definedName>
    <definedName name="inv_s00" localSheetId="5">#REF!</definedName>
    <definedName name="inv_s00" localSheetId="11">#REF!</definedName>
    <definedName name="inv_s00" localSheetId="2">#REF!</definedName>
    <definedName name="inv_s00" localSheetId="22">#REF!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11">#REF!</definedName>
    <definedName name="inv_s02" localSheetId="2">#REF!</definedName>
    <definedName name="inv_s02" localSheetId="22">#REF!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11">#REF!</definedName>
    <definedName name="inv_s99" localSheetId="2">#REF!</definedName>
    <definedName name="inv_s99" localSheetId="22">#REF!</definedName>
    <definedName name="inv_s99">#REF!</definedName>
    <definedName name="inve" localSheetId="4">'[3]DCF old'!#REF!</definedName>
    <definedName name="inve" localSheetId="16">'[3]DCF old'!#REF!</definedName>
    <definedName name="inve" localSheetId="5">'[3]DCF old'!#REF!</definedName>
    <definedName name="inve" localSheetId="11">'[3]DCF old'!#REF!</definedName>
    <definedName name="inve" localSheetId="2">'[3]DCF old'!#REF!</definedName>
    <definedName name="inve" localSheetId="22">'[3]DCF old'!#REF!</definedName>
    <definedName name="inve">'[3]DCF old'!#REF!</definedName>
    <definedName name="Inventories" localSheetId="4">#REF!</definedName>
    <definedName name="Inventories" localSheetId="16">#REF!</definedName>
    <definedName name="Inventories" localSheetId="5">#REF!</definedName>
    <definedName name="Inventories" localSheetId="11">#REF!</definedName>
    <definedName name="Inventories" localSheetId="2">#REF!</definedName>
    <definedName name="Inventories" localSheetId="22">#REF!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11">'[3]DCF old'!#REF!</definedName>
    <definedName name="inventory" localSheetId="2">'[3]DCF old'!#REF!</definedName>
    <definedName name="inventory" localSheetId="22">'[3]DCF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11">#REF!</definedName>
    <definedName name="InvestDepr" localSheetId="2">#REF!</definedName>
    <definedName name="InvestDepr" localSheetId="22">#REF!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11">#REF!</definedName>
    <definedName name="Investment_in_fixed_assets" localSheetId="2">#REF!</definedName>
    <definedName name="Investment_in_fixed_assets" localSheetId="22">#REF!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11">#REF!</definedName>
    <definedName name="investmentcost" localSheetId="2">#REF!</definedName>
    <definedName name="investmentcost" localSheetId="22">#REF!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11">#REF!</definedName>
    <definedName name="isbs" localSheetId="2">#REF!</definedName>
    <definedName name="isbs" localSheetId="22">#REF!</definedName>
    <definedName name="isbs">#REF!</definedName>
    <definedName name="ISBSEXTRA" localSheetId="4">#REF!</definedName>
    <definedName name="ISBSEXTRA" localSheetId="16">#REF!</definedName>
    <definedName name="ISBSEXTRA" localSheetId="5">#REF!</definedName>
    <definedName name="ISBSEXTRA" localSheetId="11">#REF!</definedName>
    <definedName name="ISBSEXTRA" localSheetId="2">#REF!</definedName>
    <definedName name="ISBSEXTRA" localSheetId="22">#REF!</definedName>
    <definedName name="ISBSEXTRA">#REF!</definedName>
    <definedName name="Italy" localSheetId="4">#REF!</definedName>
    <definedName name="Italy" localSheetId="16">#REF!</definedName>
    <definedName name="Italy" localSheetId="5">#REF!</definedName>
    <definedName name="Italy" localSheetId="11">#REF!</definedName>
    <definedName name="Italy" localSheetId="2">#REF!</definedName>
    <definedName name="Italy" localSheetId="22">#REF!</definedName>
    <definedName name="Italy">#REF!</definedName>
    <definedName name="Italy_w" localSheetId="4">#REF!</definedName>
    <definedName name="Italy_w" localSheetId="16">#REF!</definedName>
    <definedName name="Italy_w" localSheetId="5">#REF!</definedName>
    <definedName name="Italy_w" localSheetId="11">#REF!</definedName>
    <definedName name="Italy_w" localSheetId="2">#REF!</definedName>
    <definedName name="Italy_w" localSheetId="22">#REF!</definedName>
    <definedName name="Italy_w">#REF!</definedName>
    <definedName name="iteratename" localSheetId="4">#REF!</definedName>
    <definedName name="iteratename" localSheetId="16">#REF!</definedName>
    <definedName name="iteratename" localSheetId="5">#REF!</definedName>
    <definedName name="iteratename" localSheetId="11">#REF!</definedName>
    <definedName name="iteratename" localSheetId="2">#REF!</definedName>
    <definedName name="iteratename" localSheetId="22">#REF!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11">#REF!</definedName>
    <definedName name="iteration_target_price" localSheetId="2">#REF!</definedName>
    <definedName name="iteration_target_price" localSheetId="22">#REF!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11">#REF!</definedName>
    <definedName name="IterationSheet" localSheetId="2">#REF!</definedName>
    <definedName name="IterationSheet" localSheetId="22">#REF!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11">[8]WACC_VDF!#REF!</definedName>
    <definedName name="Kd" localSheetId="2">[8]WACC_VDF!#REF!</definedName>
    <definedName name="Kd" localSheetId="22">[8]WACC_VDF!#REF!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11">#REF!</definedName>
    <definedName name="Key_Data" localSheetId="2">#REF!</definedName>
    <definedName name="Key_Data" localSheetId="22">#REF!</definedName>
    <definedName name="Key_Data">#REF!</definedName>
    <definedName name="KeyRatios" localSheetId="4">#REF!</definedName>
    <definedName name="KeyRatios" localSheetId="16">#REF!</definedName>
    <definedName name="KeyRatios" localSheetId="5">#REF!</definedName>
    <definedName name="KeyRatios" localSheetId="11">#REF!</definedName>
    <definedName name="KeyRatios" localSheetId="2">#REF!</definedName>
    <definedName name="KeyRatios" localSheetId="22">#REF!</definedName>
    <definedName name="KeyRatios">#REF!</definedName>
    <definedName name="kommentar" localSheetId="4">#REF!</definedName>
    <definedName name="kommentar" localSheetId="16">#REF!</definedName>
    <definedName name="kommentar" localSheetId="5">#REF!</definedName>
    <definedName name="kommentar" localSheetId="11">#REF!</definedName>
    <definedName name="kommentar" localSheetId="2">#REF!</definedName>
    <definedName name="kommentar" localSheetId="22">#REF!</definedName>
    <definedName name="kommentar">#REF!</definedName>
    <definedName name="konc" localSheetId="4">[4]Börskurser!#REF!</definedName>
    <definedName name="konc" localSheetId="16">[4]Börskurser!#REF!</definedName>
    <definedName name="konc" localSheetId="5">[4]Börskurser!#REF!</definedName>
    <definedName name="konc" localSheetId="11">[4]Börskurser!#REF!</definedName>
    <definedName name="konc" localSheetId="2">[4]Börskurser!#REF!</definedName>
    <definedName name="konc" localSheetId="22">[4]Börskurser!#REF!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11">[4]Börskurser!#REF!</definedName>
    <definedName name="kost" localSheetId="2">[4]Börskurser!#REF!</definedName>
    <definedName name="kost" localSheetId="22">[4]Börskurser!#REF!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11">#REF!</definedName>
    <definedName name="label2" localSheetId="2">#REF!</definedName>
    <definedName name="label2" localSheetId="22">#REF!</definedName>
    <definedName name="label2">#REF!</definedName>
    <definedName name="label3" localSheetId="4">#REF!</definedName>
    <definedName name="label3" localSheetId="16">#REF!</definedName>
    <definedName name="label3" localSheetId="5">#REF!</definedName>
    <definedName name="label3" localSheetId="11">#REF!</definedName>
    <definedName name="label3" localSheetId="2">#REF!</definedName>
    <definedName name="label3" localSheetId="22">#REF!</definedName>
    <definedName name="label3">#REF!</definedName>
    <definedName name="label4" localSheetId="4">#REF!</definedName>
    <definedName name="label4" localSheetId="16">#REF!</definedName>
    <definedName name="label4" localSheetId="5">#REF!</definedName>
    <definedName name="label4" localSheetId="11">#REF!</definedName>
    <definedName name="label4" localSheetId="2">#REF!</definedName>
    <definedName name="label4" localSheetId="22">#REF!</definedName>
    <definedName name="label4">#REF!</definedName>
    <definedName name="label5" localSheetId="4">#REF!</definedName>
    <definedName name="label5" localSheetId="16">#REF!</definedName>
    <definedName name="label5" localSheetId="5">#REF!</definedName>
    <definedName name="label5" localSheetId="11">#REF!</definedName>
    <definedName name="label5" localSheetId="2">#REF!</definedName>
    <definedName name="label5" localSheetId="22">#REF!</definedName>
    <definedName name="label5">#REF!</definedName>
    <definedName name="label6" localSheetId="4">#REF!</definedName>
    <definedName name="label6" localSheetId="16">#REF!</definedName>
    <definedName name="label6" localSheetId="5">#REF!</definedName>
    <definedName name="label6" localSheetId="11">#REF!</definedName>
    <definedName name="label6" localSheetId="2">#REF!</definedName>
    <definedName name="label6" localSheetId="22">#REF!</definedName>
    <definedName name="label6">#REF!</definedName>
    <definedName name="label7" localSheetId="4">#REF!</definedName>
    <definedName name="label7" localSheetId="16">#REF!</definedName>
    <definedName name="label7" localSheetId="5">#REF!</definedName>
    <definedName name="label7" localSheetId="11">#REF!</definedName>
    <definedName name="label7" localSheetId="2">#REF!</definedName>
    <definedName name="label7" localSheetId="22">#REF!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11">#REF!</definedName>
    <definedName name="Last_Historic_Period" localSheetId="2">#REF!</definedName>
    <definedName name="Last_Historic_Period" localSheetId="22">#REF!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11">'[3]DCF old'!#REF!</definedName>
    <definedName name="lastknownyear" localSheetId="2">'[3]DCF old'!#REF!</definedName>
    <definedName name="lastknownyear" localSheetId="22">'[3]DCF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11">#REF!</definedName>
    <definedName name="Latin_Amercia" localSheetId="2">#REF!</definedName>
    <definedName name="Latin_Amercia" localSheetId="22">#REF!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11">#REF!</definedName>
    <definedName name="ListingCcy" localSheetId="2">#REF!</definedName>
    <definedName name="ListingCcy" localSheetId="22">#REF!</definedName>
    <definedName name="ListingCcy">#REF!</definedName>
    <definedName name="ListingType" localSheetId="4">#REF!</definedName>
    <definedName name="ListingType" localSheetId="16">#REF!</definedName>
    <definedName name="ListingType" localSheetId="5">#REF!</definedName>
    <definedName name="ListingType" localSheetId="11">#REF!</definedName>
    <definedName name="ListingType" localSheetId="2">#REF!</definedName>
    <definedName name="ListingType" localSheetId="22">#REF!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11">#REF!</definedName>
    <definedName name="lnk_ccy_asreported" localSheetId="2">#REF!</definedName>
    <definedName name="lnk_ccy_asreported" localSheetId="22">#REF!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11" hidden="1">#REF!</definedName>
    <definedName name="lnk_CoName" localSheetId="2" hidden="1">#REF!</definedName>
    <definedName name="lnk_CoName" localSheetId="22"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11" hidden="1">#REF!</definedName>
    <definedName name="lnk_countryID" localSheetId="2" hidden="1">#REF!</definedName>
    <definedName name="lnk_countryID" localSheetId="22"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11" hidden="1">#REF!</definedName>
    <definedName name="lnk_cpyID" localSheetId="2" hidden="1">#REF!</definedName>
    <definedName name="lnk_cpyID" localSheetId="22"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11" hidden="1">#REF!</definedName>
    <definedName name="lnk_display_Currency" localSheetId="2" hidden="1">#REF!</definedName>
    <definedName name="lnk_display_Currency" localSheetId="22"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11">#REF!</definedName>
    <definedName name="lnk_drate_update" localSheetId="2">#REF!</definedName>
    <definedName name="lnk_drate_update" localSheetId="22">#REF!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11" hidden="1">#REF!</definedName>
    <definedName name="lnk_IndustryType" localSheetId="2" hidden="1">#REF!</definedName>
    <definedName name="lnk_IndustryType" localSheetId="22"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11" hidden="1">#REF!</definedName>
    <definedName name="lnk_LastFiscalYear" localSheetId="2" hidden="1">#REF!</definedName>
    <definedName name="lnk_LastFiscalYear" localSheetId="22"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11">#REF!</definedName>
    <definedName name="lnk_lfy_rolled" localSheetId="2">#REF!</definedName>
    <definedName name="lnk_lfy_rolled" localSheetId="22">#REF!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11" hidden="1">#REF!</definedName>
    <definedName name="lnk_numForecastYears" localSheetId="2" hidden="1">#REF!</definedName>
    <definedName name="lnk_numForecastYears" localSheetId="22"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11" hidden="1">#REF!</definedName>
    <definedName name="lnk_numHistoricalYears" localSheetId="2" hidden="1">#REF!</definedName>
    <definedName name="lnk_numHistoricalYears" localSheetId="22"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11" hidden="1">#REF!</definedName>
    <definedName name="lnk_Print_Area" localSheetId="2" hidden="1">#REF!</definedName>
    <definedName name="lnk_Print_Area" localSheetId="22"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11" hidden="1">#REF!</definedName>
    <definedName name="lnk_rData_Start_Result" localSheetId="2" hidden="1">#REF!</definedName>
    <definedName name="lnk_rData_Start_Result" localSheetId="22"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11" hidden="1">#REF!</definedName>
    <definedName name="lnk_rDataStart" localSheetId="2" hidden="1">#REF!</definedName>
    <definedName name="lnk_rDataStart" localSheetId="22"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11" hidden="1">#REF!</definedName>
    <definedName name="lnk_rSourceFore" localSheetId="2" hidden="1">#REF!</definedName>
    <definedName name="lnk_rSourceFore" localSheetId="22"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11" hidden="1">#REF!</definedName>
    <definedName name="lnk_rSourceFore1st" localSheetId="2" hidden="1">#REF!</definedName>
    <definedName name="lnk_rSourceFore1st" localSheetId="22"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11" hidden="1">#REF!</definedName>
    <definedName name="lnk_rSourceHist" localSheetId="2" hidden="1">#REF!</definedName>
    <definedName name="lnk_rSourceHist" localSheetId="22"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11" hidden="1">#REF!</definedName>
    <definedName name="lnk_rYearRow" localSheetId="2" hidden="1">#REF!</definedName>
    <definedName name="lnk_rYearRow" localSheetId="22"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11" hidden="1">#REF!</definedName>
    <definedName name="lnk_rYearRow_Result" localSheetId="2" hidden="1">#REF!</definedName>
    <definedName name="lnk_rYearRow_Result" localSheetId="22"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11" hidden="1">#REF!</definedName>
    <definedName name="lnk_ScenarioName" localSheetId="2" hidden="1">#REF!</definedName>
    <definedName name="lnk_ScenarioName" localSheetId="22"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11" hidden="1">#REF!</definedName>
    <definedName name="lnk_TICK" localSheetId="2" hidden="1">#REF!</definedName>
    <definedName name="lnk_TICK" localSheetId="22"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11" hidden="1">#REF!</definedName>
    <definedName name="lnk_update" localSheetId="2" hidden="1">#REF!</definedName>
    <definedName name="lnk_update" localSheetId="22"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11" hidden="1">#REF!</definedName>
    <definedName name="lnk_version" localSheetId="2" hidden="1">#REF!</definedName>
    <definedName name="lnk_version" localSheetId="22"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11">[8]Forecasts_VDF!#REF!</definedName>
    <definedName name="Loan_Loss_Provision_fore" localSheetId="2">[8]Forecasts_VDF!#REF!</definedName>
    <definedName name="Loan_Loss_Provision_fore" localSheetId="22">[8]Forecasts_VDF!#REF!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11">#REF!</definedName>
    <definedName name="Long_term_debt" localSheetId="2">#REF!</definedName>
    <definedName name="Long_term_debt" localSheetId="22">#REF!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11">#REF!</definedName>
    <definedName name="LT_int_bearing_assets" localSheetId="2">#REF!</definedName>
    <definedName name="LT_int_bearing_assets" localSheetId="22">#REF!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11">'[3]DCF old'!#REF!</definedName>
    <definedName name="lt_nintb_d" localSheetId="2">'[3]DCF old'!#REF!</definedName>
    <definedName name="lt_nintb_d" localSheetId="22">'[3]DCF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11">'[3]DCF old'!#REF!</definedName>
    <definedName name="lt_nonop_as" localSheetId="2">'[3]DCF old'!#REF!</definedName>
    <definedName name="lt_nonop_as" localSheetId="22">'[3]DCF old'!#REF!</definedName>
    <definedName name="lt_nonop_as">'[3]DCF old'!#REF!</definedName>
    <definedName name="Macro1" localSheetId="4">[25]!Macro1</definedName>
    <definedName name="Macro1" localSheetId="16">[25]!Macro1</definedName>
    <definedName name="Macro1" localSheetId="5">[25]!Macro1</definedName>
    <definedName name="Macro1" localSheetId="11">[25]!Macro1</definedName>
    <definedName name="Macro1" localSheetId="2">[25]!Macro1</definedName>
    <definedName name="Macro1" localSheetId="22">[25]!Macro1</definedName>
    <definedName name="Macro1">[25]!Macro1</definedName>
    <definedName name="Macro10" localSheetId="4">[25]!Macro10</definedName>
    <definedName name="Macro10" localSheetId="16">[25]!Macro10</definedName>
    <definedName name="Macro10" localSheetId="5">[25]!Macro10</definedName>
    <definedName name="Macro10" localSheetId="11">[25]!Macro10</definedName>
    <definedName name="Macro10" localSheetId="2">[25]!Macro10</definedName>
    <definedName name="Macro10" localSheetId="22">[25]!Macro10</definedName>
    <definedName name="Macro10">[25]!Macro10</definedName>
    <definedName name="Macro11" localSheetId="4">[25]!Macro11</definedName>
    <definedName name="Macro11" localSheetId="16">[25]!Macro11</definedName>
    <definedName name="Macro11" localSheetId="5">[25]!Macro11</definedName>
    <definedName name="Macro11" localSheetId="11">[25]!Macro11</definedName>
    <definedName name="Macro11" localSheetId="2">[25]!Macro11</definedName>
    <definedName name="Macro11" localSheetId="22">[25]!Macro11</definedName>
    <definedName name="Macro11">[25]!Macro11</definedName>
    <definedName name="Macro12" localSheetId="4">[25]!Macro12</definedName>
    <definedName name="Macro12" localSheetId="16">[25]!Macro12</definedName>
    <definedName name="Macro12" localSheetId="5">[25]!Macro12</definedName>
    <definedName name="Macro12" localSheetId="11">[25]!Macro12</definedName>
    <definedName name="Macro12" localSheetId="2">[25]!Macro12</definedName>
    <definedName name="Macro12" localSheetId="22">[25]!Macro12</definedName>
    <definedName name="Macro12">[25]!Macro12</definedName>
    <definedName name="Macro13" localSheetId="4">[25]!Macro13</definedName>
    <definedName name="Macro13" localSheetId="16">[25]!Macro13</definedName>
    <definedName name="Macro13" localSheetId="5">[25]!Macro13</definedName>
    <definedName name="Macro13" localSheetId="11">[25]!Macro13</definedName>
    <definedName name="Macro13" localSheetId="2">[25]!Macro13</definedName>
    <definedName name="Macro13" localSheetId="22">[25]!Macro13</definedName>
    <definedName name="Macro13">[25]!Macro13</definedName>
    <definedName name="Macro14" localSheetId="4">[25]!Macro14</definedName>
    <definedName name="Macro14" localSheetId="16">[25]!Macro14</definedName>
    <definedName name="Macro14" localSheetId="5">[25]!Macro14</definedName>
    <definedName name="Macro14" localSheetId="11">[25]!Macro14</definedName>
    <definedName name="Macro14" localSheetId="2">[25]!Macro14</definedName>
    <definedName name="Macro14" localSheetId="22">[25]!Macro14</definedName>
    <definedName name="Macro14">[25]!Macro14</definedName>
    <definedName name="Macro15" localSheetId="4">[25]!Macro15</definedName>
    <definedName name="Macro15" localSheetId="16">[25]!Macro15</definedName>
    <definedName name="Macro15" localSheetId="5">[25]!Macro15</definedName>
    <definedName name="Macro15" localSheetId="11">[25]!Macro15</definedName>
    <definedName name="Macro15" localSheetId="2">[25]!Macro15</definedName>
    <definedName name="Macro15" localSheetId="22">[25]!Macro15</definedName>
    <definedName name="Macro15">[25]!Macro15</definedName>
    <definedName name="Macro16" localSheetId="4">[25]!Macro16</definedName>
    <definedName name="Macro16" localSheetId="16">[25]!Macro16</definedName>
    <definedName name="Macro16" localSheetId="5">[25]!Macro16</definedName>
    <definedName name="Macro16" localSheetId="11">[25]!Macro16</definedName>
    <definedName name="Macro16" localSheetId="2">[25]!Macro16</definedName>
    <definedName name="Macro16" localSheetId="22">[25]!Macro16</definedName>
    <definedName name="Macro16">[25]!Macro16</definedName>
    <definedName name="Macro17" localSheetId="4">[25]!Macro17</definedName>
    <definedName name="Macro17" localSheetId="16">[25]!Macro17</definedName>
    <definedName name="Macro17" localSheetId="5">[25]!Macro17</definedName>
    <definedName name="Macro17" localSheetId="11">[25]!Macro17</definedName>
    <definedName name="Macro17" localSheetId="2">[25]!Macro17</definedName>
    <definedName name="Macro17" localSheetId="22">[25]!Macro17</definedName>
    <definedName name="Macro17">[25]!Macro17</definedName>
    <definedName name="Macro18" localSheetId="4">[25]!Macro18</definedName>
    <definedName name="Macro18" localSheetId="16">[25]!Macro18</definedName>
    <definedName name="Macro18" localSheetId="5">[25]!Macro18</definedName>
    <definedName name="Macro18" localSheetId="11">[25]!Macro18</definedName>
    <definedName name="Macro18" localSheetId="2">[25]!Macro18</definedName>
    <definedName name="Macro18" localSheetId="22">[25]!Macro18</definedName>
    <definedName name="Macro18">[25]!Macro18</definedName>
    <definedName name="Macro19" localSheetId="4">[25]!Macro19</definedName>
    <definedName name="Macro19" localSheetId="16">[25]!Macro19</definedName>
    <definedName name="Macro19" localSheetId="5">[25]!Macro19</definedName>
    <definedName name="Macro19" localSheetId="11">[25]!Macro19</definedName>
    <definedName name="Macro19" localSheetId="2">[25]!Macro19</definedName>
    <definedName name="Macro19" localSheetId="22">[25]!Macro19</definedName>
    <definedName name="Macro19">[25]!Macro19</definedName>
    <definedName name="Macro2" localSheetId="4">[25]!Macro2</definedName>
    <definedName name="Macro2" localSheetId="16">[25]!Macro2</definedName>
    <definedName name="Macro2" localSheetId="5">[25]!Macro2</definedName>
    <definedName name="Macro2" localSheetId="11">[25]!Macro2</definedName>
    <definedName name="Macro2" localSheetId="2">[25]!Macro2</definedName>
    <definedName name="Macro2" localSheetId="22">[25]!Macro2</definedName>
    <definedName name="Macro2">[25]!Macro2</definedName>
    <definedName name="Macro20" localSheetId="4">[25]!Macro20</definedName>
    <definedName name="Macro20" localSheetId="16">[25]!Macro20</definedName>
    <definedName name="Macro20" localSheetId="5">[25]!Macro20</definedName>
    <definedName name="Macro20" localSheetId="11">[25]!Macro20</definedName>
    <definedName name="Macro20" localSheetId="2">[25]!Macro20</definedName>
    <definedName name="Macro20" localSheetId="22">[25]!Macro20</definedName>
    <definedName name="Macro20">[25]!Macro20</definedName>
    <definedName name="Macro21" localSheetId="4">[25]!Macro21</definedName>
    <definedName name="Macro21" localSheetId="16">[25]!Macro21</definedName>
    <definedName name="Macro21" localSheetId="5">[25]!Macro21</definedName>
    <definedName name="Macro21" localSheetId="11">[25]!Macro21</definedName>
    <definedName name="Macro21" localSheetId="2">[25]!Macro21</definedName>
    <definedName name="Macro21" localSheetId="22">[25]!Macro21</definedName>
    <definedName name="Macro21">[25]!Macro21</definedName>
    <definedName name="Macro22" localSheetId="4">[25]!Macro22</definedName>
    <definedName name="Macro22" localSheetId="16">[25]!Macro22</definedName>
    <definedName name="Macro22" localSheetId="5">[25]!Macro22</definedName>
    <definedName name="Macro22" localSheetId="11">[25]!Macro22</definedName>
    <definedName name="Macro22" localSheetId="2">[25]!Macro22</definedName>
    <definedName name="Macro22" localSheetId="22">[25]!Macro22</definedName>
    <definedName name="Macro22">[25]!Macro22</definedName>
    <definedName name="Macro23" localSheetId="4">[25]!Macro23</definedName>
    <definedName name="Macro23" localSheetId="16">[25]!Macro23</definedName>
    <definedName name="Macro23" localSheetId="5">[25]!Macro23</definedName>
    <definedName name="Macro23" localSheetId="11">[25]!Macro23</definedName>
    <definedName name="Macro23" localSheetId="2">[25]!Macro23</definedName>
    <definedName name="Macro23" localSheetId="22">[25]!Macro23</definedName>
    <definedName name="Macro23">[25]!Macro23</definedName>
    <definedName name="Macro24" localSheetId="4">[25]!Macro24</definedName>
    <definedName name="Macro24" localSheetId="16">[25]!Macro24</definedName>
    <definedName name="Macro24" localSheetId="5">[25]!Macro24</definedName>
    <definedName name="Macro24" localSheetId="11">[25]!Macro24</definedName>
    <definedName name="Macro24" localSheetId="2">[25]!Macro24</definedName>
    <definedName name="Macro24" localSheetId="22">[25]!Macro24</definedName>
    <definedName name="Macro24">[25]!Macro24</definedName>
    <definedName name="Macro25" localSheetId="4">[25]!Macro25</definedName>
    <definedName name="Macro25" localSheetId="16">[25]!Macro25</definedName>
    <definedName name="Macro25" localSheetId="5">[25]!Macro25</definedName>
    <definedName name="Macro25" localSheetId="11">[25]!Macro25</definedName>
    <definedName name="Macro25" localSheetId="2">[25]!Macro25</definedName>
    <definedName name="Macro25" localSheetId="22">[25]!Macro25</definedName>
    <definedName name="Macro25">[25]!Macro25</definedName>
    <definedName name="Macro3" localSheetId="4">[25]!Macro3</definedName>
    <definedName name="Macro3" localSheetId="16">[25]!Macro3</definedName>
    <definedName name="Macro3" localSheetId="5">[25]!Macro3</definedName>
    <definedName name="Macro3" localSheetId="11">[25]!Macro3</definedName>
    <definedName name="Macro3" localSheetId="2">[25]!Macro3</definedName>
    <definedName name="Macro3" localSheetId="22">[25]!Macro3</definedName>
    <definedName name="Macro3">[25]!Macro3</definedName>
    <definedName name="Macro30" localSheetId="4">[25]!Macro30</definedName>
    <definedName name="Macro30" localSheetId="16">[25]!Macro30</definedName>
    <definedName name="Macro30" localSheetId="5">[25]!Macro30</definedName>
    <definedName name="Macro30" localSheetId="11">[25]!Macro30</definedName>
    <definedName name="Macro30" localSheetId="2">[25]!Macro30</definedName>
    <definedName name="Macro30" localSheetId="22">[25]!Macro30</definedName>
    <definedName name="Macro30">[25]!Macro30</definedName>
    <definedName name="Macro4" localSheetId="4">[25]!Macro4</definedName>
    <definedName name="Macro4" localSheetId="16">[25]!Macro4</definedName>
    <definedName name="Macro4" localSheetId="5">[25]!Macro4</definedName>
    <definedName name="Macro4" localSheetId="11">[25]!Macro4</definedName>
    <definedName name="Macro4" localSheetId="2">[25]!Macro4</definedName>
    <definedName name="Macro4" localSheetId="22">[25]!Macro4</definedName>
    <definedName name="Macro4">[25]!Macro4</definedName>
    <definedName name="Macro6" localSheetId="4">[25]!Macro6</definedName>
    <definedName name="Macro6" localSheetId="16">[25]!Macro6</definedName>
    <definedName name="Macro6" localSheetId="5">[25]!Macro6</definedName>
    <definedName name="Macro6" localSheetId="11">[25]!Macro6</definedName>
    <definedName name="Macro6" localSheetId="2">[25]!Macro6</definedName>
    <definedName name="Macro6" localSheetId="22">[25]!Macro6</definedName>
    <definedName name="Macro6">[25]!Macro6</definedName>
    <definedName name="Macro7" localSheetId="4">[25]!Macro7</definedName>
    <definedName name="Macro7" localSheetId="16">[25]!Macro7</definedName>
    <definedName name="Macro7" localSheetId="5">[25]!Macro7</definedName>
    <definedName name="Macro7" localSheetId="11">[25]!Macro7</definedName>
    <definedName name="Macro7" localSheetId="2">[25]!Macro7</definedName>
    <definedName name="Macro7" localSheetId="22">[25]!Macro7</definedName>
    <definedName name="Macro7">[25]!Macro7</definedName>
    <definedName name="Macro8" localSheetId="4">[25]!Macro8</definedName>
    <definedName name="Macro8" localSheetId="16">[25]!Macro8</definedName>
    <definedName name="Macro8" localSheetId="5">[25]!Macro8</definedName>
    <definedName name="Macro8" localSheetId="11">[25]!Macro8</definedName>
    <definedName name="Macro8" localSheetId="2">[25]!Macro8</definedName>
    <definedName name="Macro8" localSheetId="22">[25]!Macro8</definedName>
    <definedName name="Macro8">[25]!Macro8</definedName>
    <definedName name="Macro9" localSheetId="4">[25]!Macro9</definedName>
    <definedName name="Macro9" localSheetId="16">[25]!Macro9</definedName>
    <definedName name="Macro9" localSheetId="5">[25]!Macro9</definedName>
    <definedName name="Macro9" localSheetId="11">[25]!Macro9</definedName>
    <definedName name="Macro9" localSheetId="2">[25]!Macro9</definedName>
    <definedName name="Macro9" localSheetId="22">[25]!Macro9</definedName>
    <definedName name="Macro9">[25]!Macro9</definedName>
    <definedName name="Maindata" localSheetId="4">#REF!</definedName>
    <definedName name="Maindata" localSheetId="16">#REF!</definedName>
    <definedName name="Maindata" localSheetId="5">#REF!</definedName>
    <definedName name="Maindata" localSheetId="11">#REF!</definedName>
    <definedName name="Maindata" localSheetId="2">#REF!</definedName>
    <definedName name="Maindata" localSheetId="22">#REF!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11">#REF!</definedName>
    <definedName name="Map_Legend_position" localSheetId="2">#REF!</definedName>
    <definedName name="Map_Legend_position" localSheetId="22">#REF!</definedName>
    <definedName name="Map_Legend_position">#REF!</definedName>
    <definedName name="Map_select" localSheetId="4">#REF!</definedName>
    <definedName name="Map_select" localSheetId="16">#REF!</definedName>
    <definedName name="Map_select" localSheetId="5">#REF!</definedName>
    <definedName name="Map_select" localSheetId="11">#REF!</definedName>
    <definedName name="Map_select" localSheetId="2">#REF!</definedName>
    <definedName name="Map_select" localSheetId="22">#REF!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11">#REF!</definedName>
    <definedName name="Map_table_start" localSheetId="2">#REF!</definedName>
    <definedName name="Map_table_start" localSheetId="22">#REF!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11">'[8]Summary Page_VDF'!#REF!</definedName>
    <definedName name="Market_capitalization" localSheetId="2">'[8]Summary Page_VDF'!#REF!</definedName>
    <definedName name="Market_capitalization" localSheetId="22">'[8]Summary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11">#REF!</definedName>
    <definedName name="Marketing___Admin._costs" localSheetId="2">#REF!</definedName>
    <definedName name="Marketing___Admin._costs" localSheetId="22">#REF!</definedName>
    <definedName name="Marketing___Admin._costs">#REF!</definedName>
    <definedName name="mc_00" localSheetId="4">#REF!</definedName>
    <definedName name="mc_00" localSheetId="16">#REF!</definedName>
    <definedName name="mc_00" localSheetId="5">#REF!</definedName>
    <definedName name="mc_00" localSheetId="11">#REF!</definedName>
    <definedName name="mc_00" localSheetId="2">#REF!</definedName>
    <definedName name="mc_00" localSheetId="22">#REF!</definedName>
    <definedName name="mc_00">#REF!</definedName>
    <definedName name="mc_01" localSheetId="4">#REF!</definedName>
    <definedName name="mc_01" localSheetId="16">#REF!</definedName>
    <definedName name="mc_01" localSheetId="5">#REF!</definedName>
    <definedName name="mc_01" localSheetId="11">#REF!</definedName>
    <definedName name="mc_01" localSheetId="2">#REF!</definedName>
    <definedName name="mc_01" localSheetId="22">#REF!</definedName>
    <definedName name="mc_01">#REF!</definedName>
    <definedName name="mc_02" localSheetId="4">#REF!</definedName>
    <definedName name="mc_02" localSheetId="16">#REF!</definedName>
    <definedName name="mc_02" localSheetId="5">#REF!</definedName>
    <definedName name="mc_02" localSheetId="11">#REF!</definedName>
    <definedName name="mc_02" localSheetId="2">#REF!</definedName>
    <definedName name="mc_02" localSheetId="22">#REF!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11">#REF!</definedName>
    <definedName name="mc_99" localSheetId="2">#REF!</definedName>
    <definedName name="mc_99" localSheetId="22">#REF!</definedName>
    <definedName name="mc_99">#REF!</definedName>
    <definedName name="mcap" localSheetId="4">'[3]DCF old'!#REF!</definedName>
    <definedName name="mcap" localSheetId="16">'[3]DCF old'!#REF!</definedName>
    <definedName name="mcap" localSheetId="5">'[3]DCF old'!#REF!</definedName>
    <definedName name="mcap" localSheetId="11">'[3]DCF old'!#REF!</definedName>
    <definedName name="mcap" localSheetId="2">'[3]DCF old'!#REF!</definedName>
    <definedName name="mcap" localSheetId="22">'[3]DCF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11">#REF!</definedName>
    <definedName name="menu_insertreport" localSheetId="2">#REF!</definedName>
    <definedName name="menu_insertreport" localSheetId="22">#REF!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11">#REF!</definedName>
    <definedName name="menu_prognostic" localSheetId="2">#REF!</definedName>
    <definedName name="menu_prognostic" localSheetId="22">#REF!</definedName>
    <definedName name="menu_prognostic">#REF!</definedName>
    <definedName name="menu_year" localSheetId="4">#REF!</definedName>
    <definedName name="menu_year" localSheetId="16">#REF!</definedName>
    <definedName name="menu_year" localSheetId="5">#REF!</definedName>
    <definedName name="menu_year" localSheetId="11">#REF!</definedName>
    <definedName name="menu_year" localSheetId="2">#REF!</definedName>
    <definedName name="menu_year" localSheetId="22">#REF!</definedName>
    <definedName name="menu_year">#REF!</definedName>
    <definedName name="Mininterest" localSheetId="4">#REF!</definedName>
    <definedName name="Mininterest" localSheetId="16">#REF!</definedName>
    <definedName name="Mininterest" localSheetId="5">#REF!</definedName>
    <definedName name="Mininterest" localSheetId="11">#REF!</definedName>
    <definedName name="Mininterest" localSheetId="2">#REF!</definedName>
    <definedName name="Mininterest" localSheetId="22">#REF!</definedName>
    <definedName name="Mininterest">#REF!</definedName>
    <definedName name="minor" localSheetId="4">'[3]DCF old'!#REF!</definedName>
    <definedName name="minor" localSheetId="16">'[3]DCF old'!#REF!</definedName>
    <definedName name="minor" localSheetId="5">'[3]DCF old'!#REF!</definedName>
    <definedName name="minor" localSheetId="11">'[3]DCF old'!#REF!</definedName>
    <definedName name="minor" localSheetId="2">'[3]DCF old'!#REF!</definedName>
    <definedName name="minor" localSheetId="22">'[3]DCF old'!#REF!</definedName>
    <definedName name="minor">'[3]DCF old'!#REF!</definedName>
    <definedName name="Minorities" localSheetId="4">#REF!</definedName>
    <definedName name="Minorities" localSheetId="16">#REF!</definedName>
    <definedName name="Minorities" localSheetId="5">#REF!</definedName>
    <definedName name="Minorities" localSheetId="11">#REF!</definedName>
    <definedName name="Minorities" localSheetId="2">#REF!</definedName>
    <definedName name="Minorities" localSheetId="22">#REF!</definedName>
    <definedName name="Minorities">#REF!</definedName>
    <definedName name="Minority" localSheetId="4">#REF!</definedName>
    <definedName name="Minority" localSheetId="16">#REF!</definedName>
    <definedName name="Minority" localSheetId="5">#REF!</definedName>
    <definedName name="Minority" localSheetId="11">#REF!</definedName>
    <definedName name="Minority" localSheetId="2">#REF!</definedName>
    <definedName name="Minority" localSheetId="22">#REF!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11">#REF!</definedName>
    <definedName name="Minority_Dividends" localSheetId="2">#REF!</definedName>
    <definedName name="Minority_Dividends" localSheetId="22">#REF!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11">#REF!</definedName>
    <definedName name="mm" localSheetId="2">#REF!</definedName>
    <definedName name="mm" localSheetId="22">#REF!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11">'[3]DCF old'!#REF!</definedName>
    <definedName name="n_intb_d" localSheetId="2">'[3]DCF old'!#REF!</definedName>
    <definedName name="n_intb_d" localSheetId="22">'[3]DCF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11">#REF!</definedName>
    <definedName name="NameFile" localSheetId="2">#REF!</definedName>
    <definedName name="NameFile" localSheetId="22">#REF!</definedName>
    <definedName name="NameFile">#REF!</definedName>
    <definedName name="nav_00" localSheetId="4">#REF!</definedName>
    <definedName name="nav_00" localSheetId="16">#REF!</definedName>
    <definedName name="nav_00" localSheetId="5">#REF!</definedName>
    <definedName name="nav_00" localSheetId="11">#REF!</definedName>
    <definedName name="nav_00" localSheetId="2">#REF!</definedName>
    <definedName name="nav_00" localSheetId="22">#REF!</definedName>
    <definedName name="nav_00">#REF!</definedName>
    <definedName name="nav_01" localSheetId="4">#REF!</definedName>
    <definedName name="nav_01" localSheetId="16">#REF!</definedName>
    <definedName name="nav_01" localSheetId="5">#REF!</definedName>
    <definedName name="nav_01" localSheetId="11">#REF!</definedName>
    <definedName name="nav_01" localSheetId="2">#REF!</definedName>
    <definedName name="nav_01" localSheetId="22">#REF!</definedName>
    <definedName name="nav_01">#REF!</definedName>
    <definedName name="nav_02" localSheetId="4">#REF!</definedName>
    <definedName name="nav_02" localSheetId="16">#REF!</definedName>
    <definedName name="nav_02" localSheetId="5">#REF!</definedName>
    <definedName name="nav_02" localSheetId="11">#REF!</definedName>
    <definedName name="nav_02" localSheetId="2">#REF!</definedName>
    <definedName name="nav_02" localSheetId="22">#REF!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11">#REF!</definedName>
    <definedName name="nav_99" localSheetId="2">#REF!</definedName>
    <definedName name="nav_99" localSheetId="22">#REF!</definedName>
    <definedName name="nav_99">#REF!</definedName>
    <definedName name="nav_p00" localSheetId="4">#REF!</definedName>
    <definedName name="nav_p00" localSheetId="16">#REF!</definedName>
    <definedName name="nav_p00" localSheetId="5">#REF!</definedName>
    <definedName name="nav_p00" localSheetId="11">#REF!</definedName>
    <definedName name="nav_p00" localSheetId="2">#REF!</definedName>
    <definedName name="nav_p00" localSheetId="22">#REF!</definedName>
    <definedName name="nav_p00">#REF!</definedName>
    <definedName name="nav_p01" localSheetId="4">#REF!</definedName>
    <definedName name="nav_p01" localSheetId="16">#REF!</definedName>
    <definedName name="nav_p01" localSheetId="5">#REF!</definedName>
    <definedName name="nav_p01" localSheetId="11">#REF!</definedName>
    <definedName name="nav_p01" localSheetId="2">#REF!</definedName>
    <definedName name="nav_p01" localSheetId="22">#REF!</definedName>
    <definedName name="nav_p01">#REF!</definedName>
    <definedName name="nav_p02" localSheetId="4">#REF!</definedName>
    <definedName name="nav_p02" localSheetId="16">#REF!</definedName>
    <definedName name="nav_p02" localSheetId="5">#REF!</definedName>
    <definedName name="nav_p02" localSheetId="11">#REF!</definedName>
    <definedName name="nav_p02" localSheetId="2">#REF!</definedName>
    <definedName name="nav_p02" localSheetId="22">#REF!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11">#REF!</definedName>
    <definedName name="NAV_P97" localSheetId="2">#REF!</definedName>
    <definedName name="NAV_P97" localSheetId="22">#REF!</definedName>
    <definedName name="NAV_P97">#REF!</definedName>
    <definedName name="nav_p99" localSheetId="4">#REF!</definedName>
    <definedName name="nav_p99" localSheetId="16">#REF!</definedName>
    <definedName name="nav_p99" localSheetId="5">#REF!</definedName>
    <definedName name="nav_p99" localSheetId="11">#REF!</definedName>
    <definedName name="nav_p99" localSheetId="2">#REF!</definedName>
    <definedName name="nav_p99" localSheetId="22">#REF!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11">#REF!</definedName>
    <definedName name="Nbr_of_employees__avg" localSheetId="2">#REF!</definedName>
    <definedName name="Nbr_of_employees__avg" localSheetId="22">#REF!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11">#REF!</definedName>
    <definedName name="Nbr_of_employees__Y_E" localSheetId="2">#REF!</definedName>
    <definedName name="Nbr_of_employees__Y_E" localSheetId="22">#REF!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11">#REF!</definedName>
    <definedName name="Nbr_of_employees_comp_units_Y_E" localSheetId="2">#REF!</definedName>
    <definedName name="Nbr_of_employees_comp_units_Y_E" localSheetId="22">#REF!</definedName>
    <definedName name="Nbr_of_employees_comp_units_Y_E">#REF!</definedName>
    <definedName name="nd" localSheetId="4">'[3]DCF old'!#REF!</definedName>
    <definedName name="nd" localSheetId="16">'[3]DCF old'!#REF!</definedName>
    <definedName name="nd" localSheetId="5">'[3]DCF old'!#REF!</definedName>
    <definedName name="nd" localSheetId="11">'[3]DCF old'!#REF!</definedName>
    <definedName name="nd" localSheetId="2">'[3]DCF old'!#REF!</definedName>
    <definedName name="nd" localSheetId="22">'[3]DCF old'!#REF!</definedName>
    <definedName name="nd">'[3]DCF old'!#REF!</definedName>
    <definedName name="ndps" localSheetId="4">'[3]DCF old'!#REF!</definedName>
    <definedName name="ndps" localSheetId="16">'[3]DCF old'!#REF!</definedName>
    <definedName name="ndps" localSheetId="5">'[3]DCF old'!#REF!</definedName>
    <definedName name="ndps" localSheetId="11">'[3]DCF old'!#REF!</definedName>
    <definedName name="ndps" localSheetId="2">'[3]DCF old'!#REF!</definedName>
    <definedName name="ndps" localSheetId="22">'[3]DCF old'!#REF!</definedName>
    <definedName name="ndps">'[3]DCF old'!#REF!</definedName>
    <definedName name="net" localSheetId="4">#REF!</definedName>
    <definedName name="net" localSheetId="16">#REF!</definedName>
    <definedName name="net" localSheetId="5">#REF!</definedName>
    <definedName name="net" localSheetId="11">#REF!</definedName>
    <definedName name="net" localSheetId="2">#REF!</definedName>
    <definedName name="net" localSheetId="22">#REF!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11">[8]NOPAT_VDF!#REF!</definedName>
    <definedName name="Net_income_growth_avg" localSheetId="2">[8]NOPAT_VDF!#REF!</definedName>
    <definedName name="Net_income_growth_avg" localSheetId="22">[8]NOPAT_VDF!#REF!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11">#REF!</definedName>
    <definedName name="Net_Interest" localSheetId="2">#REF!</definedName>
    <definedName name="Net_Interest" localSheetId="22">#REF!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11">[8]Forecasts_VDF!#REF!</definedName>
    <definedName name="Net_margin_fore" localSheetId="2">[8]Forecasts_VDF!#REF!</definedName>
    <definedName name="Net_margin_fore" localSheetId="22">[8]Forecasts_VDF!#REF!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11">#REF!</definedName>
    <definedName name="Net_non_recurring_items" localSheetId="2">#REF!</definedName>
    <definedName name="Net_non_recurring_items" localSheetId="22">#REF!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11">[15]Global!#REF!</definedName>
    <definedName name="net_op_expenditure_per_ASK_1985" localSheetId="2">[15]Global!#REF!</definedName>
    <definedName name="net_op_expenditure_per_ASK_1985" localSheetId="22">[15]Global!#REF!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11">[15]Global!#REF!</definedName>
    <definedName name="net_op_expenditure_per_ASK_1986" localSheetId="2">[15]Global!#REF!</definedName>
    <definedName name="net_op_expenditure_per_ASK_1986" localSheetId="22">[15]Global!#REF!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11">[15]Global!#REF!</definedName>
    <definedName name="net_op_expenditure_per_ASK_1987" localSheetId="2">[15]Global!#REF!</definedName>
    <definedName name="net_op_expenditure_per_ASK_1987" localSheetId="22">[15]Global!#REF!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11">[15]Global!#REF!</definedName>
    <definedName name="net_op_expenditure_per_ASK_1988" localSheetId="2">[15]Global!#REF!</definedName>
    <definedName name="net_op_expenditure_per_ASK_1988" localSheetId="22">[15]Global!#REF!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11">[15]Global!#REF!</definedName>
    <definedName name="net_op_expenditure_per_ASK_1989" localSheetId="2">[15]Global!#REF!</definedName>
    <definedName name="net_op_expenditure_per_ASK_1989" localSheetId="22">[15]Global!#REF!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11">[15]Global!#REF!</definedName>
    <definedName name="net_op_expenditure_per_ASK_1990" localSheetId="2">[15]Global!#REF!</definedName>
    <definedName name="net_op_expenditure_per_ASK_1990" localSheetId="22">[15]Global!#REF!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11">[15]Global!#REF!</definedName>
    <definedName name="net_op_expenditure_per_ASK_1991" localSheetId="2">[15]Global!#REF!</definedName>
    <definedName name="net_op_expenditure_per_ASK_1991" localSheetId="22">[15]Global!#REF!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11">[15]Global!#REF!</definedName>
    <definedName name="net_op_expenditure_per_ASK_1992" localSheetId="2">[15]Global!#REF!</definedName>
    <definedName name="net_op_expenditure_per_ASK_1992" localSheetId="22">[15]Global!#REF!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11">[15]Global!#REF!</definedName>
    <definedName name="net_op_expenditure_per_ASK_1993" localSheetId="2">[15]Global!#REF!</definedName>
    <definedName name="net_op_expenditure_per_ASK_1993" localSheetId="22">[15]Global!#REF!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11">[15]Global!#REF!</definedName>
    <definedName name="net_op_expenditure_per_ASK_1994" localSheetId="2">[15]Global!#REF!</definedName>
    <definedName name="net_op_expenditure_per_ASK_1994" localSheetId="22">[15]Global!#REF!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11">[15]Global!#REF!</definedName>
    <definedName name="net_op_expenditure_per_ASK_1995" localSheetId="2">[15]Global!#REF!</definedName>
    <definedName name="net_op_expenditure_per_ASK_1995" localSheetId="22">[15]Global!#REF!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11">[15]Global!#REF!</definedName>
    <definedName name="net_op_expenditure_per_ASK_1996" localSheetId="2">[15]Global!#REF!</definedName>
    <definedName name="net_op_expenditure_per_ASK_1996" localSheetId="22">[15]Global!#REF!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11">[15]Global!#REF!</definedName>
    <definedName name="net_op_expenditure_per_ASK_1997" localSheetId="2">[15]Global!#REF!</definedName>
    <definedName name="net_op_expenditure_per_ASK_1997" localSheetId="22">[15]Global!#REF!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11">[15]Global!#REF!</definedName>
    <definedName name="net_op_expenditure_per_ASK_1998" localSheetId="2">[15]Global!#REF!</definedName>
    <definedName name="net_op_expenditure_per_ASK_1998" localSheetId="22">[15]Global!#REF!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11">[15]Global!#REF!</definedName>
    <definedName name="net_op_expenditure_per_ASK_1999" localSheetId="2">[15]Global!#REF!</definedName>
    <definedName name="net_op_expenditure_per_ASK_1999" localSheetId="22">[15]Global!#REF!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11">[15]Global!#REF!</definedName>
    <definedName name="net_op_expenditure_per_ASK_2000" localSheetId="2">[15]Global!#REF!</definedName>
    <definedName name="net_op_expenditure_per_ASK_2000" localSheetId="22">[15]Global!#REF!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11">[15]Global!#REF!</definedName>
    <definedName name="net_op_expenditure_per_ASK_2001" localSheetId="2">[15]Global!#REF!</definedName>
    <definedName name="net_op_expenditure_per_ASK_2001" localSheetId="22">[15]Global!#REF!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11">[15]Global!#REF!</definedName>
    <definedName name="net_op_expenditure_per_ASK_2002" localSheetId="2">[15]Global!#REF!</definedName>
    <definedName name="net_op_expenditure_per_ASK_2002" localSheetId="22">[15]Global!#REF!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11">[15]Global!#REF!</definedName>
    <definedName name="net_op_expenditure_per_ASK_2003" localSheetId="2">[15]Global!#REF!</definedName>
    <definedName name="net_op_expenditure_per_ASK_2003" localSheetId="22">[15]Global!#REF!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11">[15]Global!#REF!</definedName>
    <definedName name="net_op_expenditure_per_ASK_2004" localSheetId="2">[15]Global!#REF!</definedName>
    <definedName name="net_op_expenditure_per_ASK_2004" localSheetId="22">[15]Global!#REF!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11">[15]Global!#REF!</definedName>
    <definedName name="net_op_expenditure_per_ASK_2005" localSheetId="2">[15]Global!#REF!</definedName>
    <definedName name="net_op_expenditure_per_ASK_2005" localSheetId="22">[15]Global!#REF!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11">[15]Global!#REF!</definedName>
    <definedName name="net_op_expenditure_per_ASK_2006" localSheetId="2">[15]Global!#REF!</definedName>
    <definedName name="net_op_expenditure_per_ASK_2006" localSheetId="22">[15]Global!#REF!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11">[15]Global!#REF!</definedName>
    <definedName name="net_op_expenditure_per_ASK_2007" localSheetId="2">[15]Global!#REF!</definedName>
    <definedName name="net_op_expenditure_per_ASK_2007" localSheetId="22">[15]Global!#REF!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11">[15]Global!#REF!</definedName>
    <definedName name="net_op_expenditure_per_ASK_2008" localSheetId="2">[15]Global!#REF!</definedName>
    <definedName name="net_op_expenditure_per_ASK_2008" localSheetId="22">[15]Global!#REF!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11">[15]Global!#REF!</definedName>
    <definedName name="net_op_expenditure_per_ASK_2009" localSheetId="2">[15]Global!#REF!</definedName>
    <definedName name="net_op_expenditure_per_ASK_2009" localSheetId="22">[15]Global!#REF!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11">[15]Global!#REF!</definedName>
    <definedName name="net_op_expenditure_per_ASK_2010" localSheetId="2">[15]Global!#REF!</definedName>
    <definedName name="net_op_expenditure_per_ASK_2010" localSheetId="22">[15]Global!#REF!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11">[15]Global!#REF!</definedName>
    <definedName name="net_op_expenditure_per_ASK_comm" localSheetId="2">[15]Global!#REF!</definedName>
    <definedName name="net_op_expenditure_per_ASK_comm" localSheetId="22">[15]Global!#REF!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11">[15]Global!#REF!</definedName>
    <definedName name="net_op_expenditure_per_ASM_1985" localSheetId="2">[15]Global!#REF!</definedName>
    <definedName name="net_op_expenditure_per_ASM_1985" localSheetId="22">[15]Global!#REF!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11">[15]Global!#REF!</definedName>
    <definedName name="net_op_expenditure_per_ASM_1986" localSheetId="2">[15]Global!#REF!</definedName>
    <definedName name="net_op_expenditure_per_ASM_1986" localSheetId="22">[15]Global!#REF!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11">[15]Global!#REF!</definedName>
    <definedName name="net_op_expenditure_per_ASM_1987" localSheetId="2">[15]Global!#REF!</definedName>
    <definedName name="net_op_expenditure_per_ASM_1987" localSheetId="22">[15]Global!#REF!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11">[15]Global!#REF!</definedName>
    <definedName name="net_op_expenditure_per_ASM_1988" localSheetId="2">[15]Global!#REF!</definedName>
    <definedName name="net_op_expenditure_per_ASM_1988" localSheetId="22">[15]Global!#REF!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11">[15]Global!#REF!</definedName>
    <definedName name="net_op_expenditure_per_ASM_1989" localSheetId="2">[15]Global!#REF!</definedName>
    <definedName name="net_op_expenditure_per_ASM_1989" localSheetId="22">[15]Global!#REF!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11">[15]Global!#REF!</definedName>
    <definedName name="net_op_expenditure_per_ASM_1990" localSheetId="2">[15]Global!#REF!</definedName>
    <definedName name="net_op_expenditure_per_ASM_1990" localSheetId="22">[15]Global!#REF!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11">[15]Global!#REF!</definedName>
    <definedName name="net_op_expenditure_per_ASM_1991" localSheetId="2">[15]Global!#REF!</definedName>
    <definedName name="net_op_expenditure_per_ASM_1991" localSheetId="22">[15]Global!#REF!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11">[15]Global!#REF!</definedName>
    <definedName name="net_op_expenditure_per_ASM_1992" localSheetId="2">[15]Global!#REF!</definedName>
    <definedName name="net_op_expenditure_per_ASM_1992" localSheetId="22">[15]Global!#REF!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11">[15]Global!#REF!</definedName>
    <definedName name="net_op_expenditure_per_ASM_1993" localSheetId="2">[15]Global!#REF!</definedName>
    <definedName name="net_op_expenditure_per_ASM_1993" localSheetId="22">[15]Global!#REF!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11">[15]Global!#REF!</definedName>
    <definedName name="net_op_expenditure_per_ASM_1994" localSheetId="2">[15]Global!#REF!</definedName>
    <definedName name="net_op_expenditure_per_ASM_1994" localSheetId="22">[15]Global!#REF!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11">[15]Global!#REF!</definedName>
    <definedName name="net_op_expenditure_per_ASM_1995" localSheetId="2">[15]Global!#REF!</definedName>
    <definedName name="net_op_expenditure_per_ASM_1995" localSheetId="22">[15]Global!#REF!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11">[15]Global!#REF!</definedName>
    <definedName name="net_op_expenditure_per_ASM_1996" localSheetId="2">[15]Global!#REF!</definedName>
    <definedName name="net_op_expenditure_per_ASM_1996" localSheetId="22">[15]Global!#REF!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11">[15]Global!#REF!</definedName>
    <definedName name="net_op_expenditure_per_ASM_1997" localSheetId="2">[15]Global!#REF!</definedName>
    <definedName name="net_op_expenditure_per_ASM_1997" localSheetId="22">[15]Global!#REF!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11">[15]Global!#REF!</definedName>
    <definedName name="net_op_expenditure_per_ASM_1998" localSheetId="2">[15]Global!#REF!</definedName>
    <definedName name="net_op_expenditure_per_ASM_1998" localSheetId="22">[15]Global!#REF!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11">[15]Global!#REF!</definedName>
    <definedName name="net_op_expenditure_per_ASM_1999" localSheetId="2">[15]Global!#REF!</definedName>
    <definedName name="net_op_expenditure_per_ASM_1999" localSheetId="22">[15]Global!#REF!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11">[15]Global!#REF!</definedName>
    <definedName name="net_op_expenditure_per_ASM_2000" localSheetId="2">[15]Global!#REF!</definedName>
    <definedName name="net_op_expenditure_per_ASM_2000" localSheetId="22">[15]Global!#REF!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11">[15]Global!#REF!</definedName>
    <definedName name="net_op_expenditure_per_ASM_2001" localSheetId="2">[15]Global!#REF!</definedName>
    <definedName name="net_op_expenditure_per_ASM_2001" localSheetId="22">[15]Global!#REF!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11">[15]Global!#REF!</definedName>
    <definedName name="net_op_expenditure_per_ASM_2002" localSheetId="2">[15]Global!#REF!</definedName>
    <definedName name="net_op_expenditure_per_ASM_2002" localSheetId="22">[15]Global!#REF!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11">[15]Global!#REF!</definedName>
    <definedName name="net_op_expenditure_per_ASM_2003" localSheetId="2">[15]Global!#REF!</definedName>
    <definedName name="net_op_expenditure_per_ASM_2003" localSheetId="22">[15]Global!#REF!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11">[15]Global!#REF!</definedName>
    <definedName name="net_op_expenditure_per_ASM_2004" localSheetId="2">[15]Global!#REF!</definedName>
    <definedName name="net_op_expenditure_per_ASM_2004" localSheetId="22">[15]Global!#REF!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11">[15]Global!#REF!</definedName>
    <definedName name="net_op_expenditure_per_ASM_2005" localSheetId="2">[15]Global!#REF!</definedName>
    <definedName name="net_op_expenditure_per_ASM_2005" localSheetId="22">[15]Global!#REF!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11">[15]Global!#REF!</definedName>
    <definedName name="net_op_expenditure_per_ASM_2006" localSheetId="2">[15]Global!#REF!</definedName>
    <definedName name="net_op_expenditure_per_ASM_2006" localSheetId="22">[15]Global!#REF!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11">[15]Global!#REF!</definedName>
    <definedName name="net_op_expenditure_per_ASM_2007" localSheetId="2">[15]Global!#REF!</definedName>
    <definedName name="net_op_expenditure_per_ASM_2007" localSheetId="22">[15]Global!#REF!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11">[15]Global!#REF!</definedName>
    <definedName name="net_op_expenditure_per_ASM_2008" localSheetId="2">[15]Global!#REF!</definedName>
    <definedName name="net_op_expenditure_per_ASM_2008" localSheetId="22">[15]Global!#REF!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11">[15]Global!#REF!</definedName>
    <definedName name="net_op_expenditure_per_ASM_2009" localSheetId="2">[15]Global!#REF!</definedName>
    <definedName name="net_op_expenditure_per_ASM_2009" localSheetId="22">[15]Global!#REF!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11">[15]Global!#REF!</definedName>
    <definedName name="net_op_expenditure_per_ASM_2010" localSheetId="2">[15]Global!#REF!</definedName>
    <definedName name="net_op_expenditure_per_ASM_2010" localSheetId="22">[15]Global!#REF!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11">[15]Global!#REF!</definedName>
    <definedName name="net_op_expenditure_per_ASM_comm" localSheetId="2">[15]Global!#REF!</definedName>
    <definedName name="net_op_expenditure_per_ASM_comm" localSheetId="22">[15]Global!#REF!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11">[15]Global!#REF!</definedName>
    <definedName name="net_op_expenditure_per_ATK_1985" localSheetId="2">[15]Global!#REF!</definedName>
    <definedName name="net_op_expenditure_per_ATK_1985" localSheetId="22">[15]Global!#REF!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11">[15]Global!#REF!</definedName>
    <definedName name="net_op_expenditure_per_ATK_1986" localSheetId="2">[15]Global!#REF!</definedName>
    <definedName name="net_op_expenditure_per_ATK_1986" localSheetId="22">[15]Global!#REF!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11">[15]Global!#REF!</definedName>
    <definedName name="net_op_expenditure_per_ATK_1987" localSheetId="2">[15]Global!#REF!</definedName>
    <definedName name="net_op_expenditure_per_ATK_1987" localSheetId="22">[15]Global!#REF!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11">[15]Global!#REF!</definedName>
    <definedName name="net_op_expenditure_per_ATK_1988" localSheetId="2">[15]Global!#REF!</definedName>
    <definedName name="net_op_expenditure_per_ATK_1988" localSheetId="22">[15]Global!#REF!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11">[15]Global!#REF!</definedName>
    <definedName name="net_op_expenditure_per_ATK_1989" localSheetId="2">[15]Global!#REF!</definedName>
    <definedName name="net_op_expenditure_per_ATK_1989" localSheetId="22">[15]Global!#REF!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11">[15]Global!#REF!</definedName>
    <definedName name="net_op_expenditure_per_ATK_1990" localSheetId="2">[15]Global!#REF!</definedName>
    <definedName name="net_op_expenditure_per_ATK_1990" localSheetId="22">[15]Global!#REF!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11">[15]Global!#REF!</definedName>
    <definedName name="net_op_expenditure_per_ATK_1991" localSheetId="2">[15]Global!#REF!</definedName>
    <definedName name="net_op_expenditure_per_ATK_1991" localSheetId="22">[15]Global!#REF!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11">[15]Global!#REF!</definedName>
    <definedName name="net_op_expenditure_per_ATK_1992" localSheetId="2">[15]Global!#REF!</definedName>
    <definedName name="net_op_expenditure_per_ATK_1992" localSheetId="22">[15]Global!#REF!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11">[15]Global!#REF!</definedName>
    <definedName name="net_op_expenditure_per_ATK_1993" localSheetId="2">[15]Global!#REF!</definedName>
    <definedName name="net_op_expenditure_per_ATK_1993" localSheetId="22">[15]Global!#REF!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11">[15]Global!#REF!</definedName>
    <definedName name="net_op_expenditure_per_ATK_1994" localSheetId="2">[15]Global!#REF!</definedName>
    <definedName name="net_op_expenditure_per_ATK_1994" localSheetId="22">[15]Global!#REF!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11">[15]Global!#REF!</definedName>
    <definedName name="net_op_expenditure_per_ATK_1995" localSheetId="2">[15]Global!#REF!</definedName>
    <definedName name="net_op_expenditure_per_ATK_1995" localSheetId="22">[15]Global!#REF!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11">[15]Global!#REF!</definedName>
    <definedName name="net_op_expenditure_per_ATK_1996" localSheetId="2">[15]Global!#REF!</definedName>
    <definedName name="net_op_expenditure_per_ATK_1996" localSheetId="22">[15]Global!#REF!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11">[15]Global!#REF!</definedName>
    <definedName name="net_op_expenditure_per_ATK_1997" localSheetId="2">[15]Global!#REF!</definedName>
    <definedName name="net_op_expenditure_per_ATK_1997" localSheetId="22">[15]Global!#REF!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11">[15]Global!#REF!</definedName>
    <definedName name="net_op_expenditure_per_ATK_1998" localSheetId="2">[15]Global!#REF!</definedName>
    <definedName name="net_op_expenditure_per_ATK_1998" localSheetId="22">[15]Global!#REF!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11">[15]Global!#REF!</definedName>
    <definedName name="net_op_expenditure_per_ATK_1999" localSheetId="2">[15]Global!#REF!</definedName>
    <definedName name="net_op_expenditure_per_ATK_1999" localSheetId="22">[15]Global!#REF!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11">[15]Global!#REF!</definedName>
    <definedName name="net_op_expenditure_per_ATK_2000" localSheetId="2">[15]Global!#REF!</definedName>
    <definedName name="net_op_expenditure_per_ATK_2000" localSheetId="22">[15]Global!#REF!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11">[15]Global!#REF!</definedName>
    <definedName name="net_op_expenditure_per_ATK_2001" localSheetId="2">[15]Global!#REF!</definedName>
    <definedName name="net_op_expenditure_per_ATK_2001" localSheetId="22">[15]Global!#REF!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11">[15]Global!#REF!</definedName>
    <definedName name="net_op_expenditure_per_ATK_2002" localSheetId="2">[15]Global!#REF!</definedName>
    <definedName name="net_op_expenditure_per_ATK_2002" localSheetId="22">[15]Global!#REF!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11">[15]Global!#REF!</definedName>
    <definedName name="net_op_expenditure_per_ATK_2003" localSheetId="2">[15]Global!#REF!</definedName>
    <definedName name="net_op_expenditure_per_ATK_2003" localSheetId="22">[15]Global!#REF!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11">[15]Global!#REF!</definedName>
    <definedName name="net_op_expenditure_per_ATK_2004" localSheetId="2">[15]Global!#REF!</definedName>
    <definedName name="net_op_expenditure_per_ATK_2004" localSheetId="22">[15]Global!#REF!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11">[15]Global!#REF!</definedName>
    <definedName name="net_op_expenditure_per_ATK_2005" localSheetId="2">[15]Global!#REF!</definedName>
    <definedName name="net_op_expenditure_per_ATK_2005" localSheetId="22">[15]Global!#REF!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11">[15]Global!#REF!</definedName>
    <definedName name="net_op_expenditure_per_ATK_2006" localSheetId="2">[15]Global!#REF!</definedName>
    <definedName name="net_op_expenditure_per_ATK_2006" localSheetId="22">[15]Global!#REF!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11">[15]Global!#REF!</definedName>
    <definedName name="net_op_expenditure_per_ATK_2007" localSheetId="2">[15]Global!#REF!</definedName>
    <definedName name="net_op_expenditure_per_ATK_2007" localSheetId="22">[15]Global!#REF!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11">[15]Global!#REF!</definedName>
    <definedName name="net_op_expenditure_per_ATK_2008" localSheetId="2">[15]Global!#REF!</definedName>
    <definedName name="net_op_expenditure_per_ATK_2008" localSheetId="22">[15]Global!#REF!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11">[15]Global!#REF!</definedName>
    <definedName name="net_op_expenditure_per_ATK_2009" localSheetId="2">[15]Global!#REF!</definedName>
    <definedName name="net_op_expenditure_per_ATK_2009" localSheetId="22">[15]Global!#REF!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11">[15]Global!#REF!</definedName>
    <definedName name="net_op_expenditure_per_ATK_2010" localSheetId="2">[15]Global!#REF!</definedName>
    <definedName name="net_op_expenditure_per_ATK_2010" localSheetId="22">[15]Global!#REF!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11">[15]Global!#REF!</definedName>
    <definedName name="net_op_expenditure_per_ATK_comm" localSheetId="2">[15]Global!#REF!</definedName>
    <definedName name="net_op_expenditure_per_ATK_comm" localSheetId="22">[15]Global!#REF!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11">[15]Global!#REF!</definedName>
    <definedName name="net_op_expenditure_per_ATM_1985" localSheetId="2">[15]Global!#REF!</definedName>
    <definedName name="net_op_expenditure_per_ATM_1985" localSheetId="22">[15]Global!#REF!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11">[15]Global!#REF!</definedName>
    <definedName name="net_op_expenditure_per_ATM_1986" localSheetId="2">[15]Global!#REF!</definedName>
    <definedName name="net_op_expenditure_per_ATM_1986" localSheetId="22">[15]Global!#REF!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11">[15]Global!#REF!</definedName>
    <definedName name="net_op_expenditure_per_ATM_1987" localSheetId="2">[15]Global!#REF!</definedName>
    <definedName name="net_op_expenditure_per_ATM_1987" localSheetId="22">[15]Global!#REF!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11">[15]Global!#REF!</definedName>
    <definedName name="net_op_expenditure_per_ATM_1988" localSheetId="2">[15]Global!#REF!</definedName>
    <definedName name="net_op_expenditure_per_ATM_1988" localSheetId="22">[15]Global!#REF!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11">[15]Global!#REF!</definedName>
    <definedName name="net_op_expenditure_per_ATM_1989" localSheetId="2">[15]Global!#REF!</definedName>
    <definedName name="net_op_expenditure_per_ATM_1989" localSheetId="22">[15]Global!#REF!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11">[15]Global!#REF!</definedName>
    <definedName name="net_op_expenditure_per_ATM_1990" localSheetId="2">[15]Global!#REF!</definedName>
    <definedName name="net_op_expenditure_per_ATM_1990" localSheetId="22">[15]Global!#REF!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11">[15]Global!#REF!</definedName>
    <definedName name="net_op_expenditure_per_ATM_1991" localSheetId="2">[15]Global!#REF!</definedName>
    <definedName name="net_op_expenditure_per_ATM_1991" localSheetId="22">[15]Global!#REF!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11">[15]Global!#REF!</definedName>
    <definedName name="net_op_expenditure_per_ATM_1992" localSheetId="2">[15]Global!#REF!</definedName>
    <definedName name="net_op_expenditure_per_ATM_1992" localSheetId="22">[15]Global!#REF!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11">[15]Global!#REF!</definedName>
    <definedName name="net_op_expenditure_per_ATM_1993" localSheetId="2">[15]Global!#REF!</definedName>
    <definedName name="net_op_expenditure_per_ATM_1993" localSheetId="22">[15]Global!#REF!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11">[15]Global!#REF!</definedName>
    <definedName name="net_op_expenditure_per_ATM_1994" localSheetId="2">[15]Global!#REF!</definedName>
    <definedName name="net_op_expenditure_per_ATM_1994" localSheetId="22">[15]Global!#REF!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11">[15]Global!#REF!</definedName>
    <definedName name="net_op_expenditure_per_ATM_1995" localSheetId="2">[15]Global!#REF!</definedName>
    <definedName name="net_op_expenditure_per_ATM_1995" localSheetId="22">[15]Global!#REF!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11">[15]Global!#REF!</definedName>
    <definedName name="net_op_expenditure_per_ATM_1996" localSheetId="2">[15]Global!#REF!</definedName>
    <definedName name="net_op_expenditure_per_ATM_1996" localSheetId="22">[15]Global!#REF!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11">[15]Global!#REF!</definedName>
    <definedName name="net_op_expenditure_per_ATM_1997" localSheetId="2">[15]Global!#REF!</definedName>
    <definedName name="net_op_expenditure_per_ATM_1997" localSheetId="22">[15]Global!#REF!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11">[15]Global!#REF!</definedName>
    <definedName name="net_op_expenditure_per_ATM_1998" localSheetId="2">[15]Global!#REF!</definedName>
    <definedName name="net_op_expenditure_per_ATM_1998" localSheetId="22">[15]Global!#REF!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11">[15]Global!#REF!</definedName>
    <definedName name="net_op_expenditure_per_ATM_1999" localSheetId="2">[15]Global!#REF!</definedName>
    <definedName name="net_op_expenditure_per_ATM_1999" localSheetId="22">[15]Global!#REF!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11">[15]Global!#REF!</definedName>
    <definedName name="net_op_expenditure_per_ATM_2000" localSheetId="2">[15]Global!#REF!</definedName>
    <definedName name="net_op_expenditure_per_ATM_2000" localSheetId="22">[15]Global!#REF!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11">[15]Global!#REF!</definedName>
    <definedName name="net_op_expenditure_per_ATM_2001" localSheetId="2">[15]Global!#REF!</definedName>
    <definedName name="net_op_expenditure_per_ATM_2001" localSheetId="22">[15]Global!#REF!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11">[15]Global!#REF!</definedName>
    <definedName name="net_op_expenditure_per_ATM_2002" localSheetId="2">[15]Global!#REF!</definedName>
    <definedName name="net_op_expenditure_per_ATM_2002" localSheetId="22">[15]Global!#REF!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11">[15]Global!#REF!</definedName>
    <definedName name="net_op_expenditure_per_ATM_2003" localSheetId="2">[15]Global!#REF!</definedName>
    <definedName name="net_op_expenditure_per_ATM_2003" localSheetId="22">[15]Global!#REF!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11">[15]Global!#REF!</definedName>
    <definedName name="net_op_expenditure_per_ATM_2004" localSheetId="2">[15]Global!#REF!</definedName>
    <definedName name="net_op_expenditure_per_ATM_2004" localSheetId="22">[15]Global!#REF!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11">[15]Global!#REF!</definedName>
    <definedName name="net_op_expenditure_per_ATM_2005" localSheetId="2">[15]Global!#REF!</definedName>
    <definedName name="net_op_expenditure_per_ATM_2005" localSheetId="22">[15]Global!#REF!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11">[15]Global!#REF!</definedName>
    <definedName name="net_op_expenditure_per_ATM_2006" localSheetId="2">[15]Global!#REF!</definedName>
    <definedName name="net_op_expenditure_per_ATM_2006" localSheetId="22">[15]Global!#REF!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11">[15]Global!#REF!</definedName>
    <definedName name="net_op_expenditure_per_ATM_2007" localSheetId="2">[15]Global!#REF!</definedName>
    <definedName name="net_op_expenditure_per_ATM_2007" localSheetId="22">[15]Global!#REF!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11">[15]Global!#REF!</definedName>
    <definedName name="net_op_expenditure_per_ATM_2008" localSheetId="2">[15]Global!#REF!</definedName>
    <definedName name="net_op_expenditure_per_ATM_2008" localSheetId="22">[15]Global!#REF!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11">[15]Global!#REF!</definedName>
    <definedName name="net_op_expenditure_per_ATM_2009" localSheetId="2">[15]Global!#REF!</definedName>
    <definedName name="net_op_expenditure_per_ATM_2009" localSheetId="22">[15]Global!#REF!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11">[15]Global!#REF!</definedName>
    <definedName name="net_op_expenditure_per_ATM_2010" localSheetId="2">[15]Global!#REF!</definedName>
    <definedName name="net_op_expenditure_per_ATM_2010" localSheetId="22">[15]Global!#REF!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11">[15]Global!#REF!</definedName>
    <definedName name="net_op_expenditure_per_ATM_comm" localSheetId="2">[15]Global!#REF!</definedName>
    <definedName name="net_op_expenditure_per_ATM_comm" localSheetId="22">[15]Global!#REF!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11">[15]Global!#REF!</definedName>
    <definedName name="net_op_expenditure_per_RPK_1985" localSheetId="2">[15]Global!#REF!</definedName>
    <definedName name="net_op_expenditure_per_RPK_1985" localSheetId="22">[15]Global!#REF!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11">[15]Global!#REF!</definedName>
    <definedName name="net_op_expenditure_per_RPK_1986" localSheetId="2">[15]Global!#REF!</definedName>
    <definedName name="net_op_expenditure_per_RPK_1986" localSheetId="22">[15]Global!#REF!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11">[15]Global!#REF!</definedName>
    <definedName name="net_op_expenditure_per_RPK_1987" localSheetId="2">[15]Global!#REF!</definedName>
    <definedName name="net_op_expenditure_per_RPK_1987" localSheetId="22">[15]Global!#REF!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11">[15]Global!#REF!</definedName>
    <definedName name="net_op_expenditure_per_RPK_1988" localSheetId="2">[15]Global!#REF!</definedName>
    <definedName name="net_op_expenditure_per_RPK_1988" localSheetId="22">[15]Global!#REF!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11">[15]Global!#REF!</definedName>
    <definedName name="net_op_expenditure_per_RPK_1989" localSheetId="2">[15]Global!#REF!</definedName>
    <definedName name="net_op_expenditure_per_RPK_1989" localSheetId="22">[15]Global!#REF!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11">[15]Global!#REF!</definedName>
    <definedName name="net_op_expenditure_per_RPK_1990" localSheetId="2">[15]Global!#REF!</definedName>
    <definedName name="net_op_expenditure_per_RPK_1990" localSheetId="22">[15]Global!#REF!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11">[15]Global!#REF!</definedName>
    <definedName name="net_op_expenditure_per_RPK_1991" localSheetId="2">[15]Global!#REF!</definedName>
    <definedName name="net_op_expenditure_per_RPK_1991" localSheetId="22">[15]Global!#REF!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11">[15]Global!#REF!</definedName>
    <definedName name="net_op_expenditure_per_RPK_1992" localSheetId="2">[15]Global!#REF!</definedName>
    <definedName name="net_op_expenditure_per_RPK_1992" localSheetId="22">[15]Global!#REF!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11">[15]Global!#REF!</definedName>
    <definedName name="net_op_expenditure_per_RPK_1993" localSheetId="2">[15]Global!#REF!</definedName>
    <definedName name="net_op_expenditure_per_RPK_1993" localSheetId="22">[15]Global!#REF!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11">[15]Global!#REF!</definedName>
    <definedName name="net_op_expenditure_per_RPK_1994" localSheetId="2">[15]Global!#REF!</definedName>
    <definedName name="net_op_expenditure_per_RPK_1994" localSheetId="22">[15]Global!#REF!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11">[15]Global!#REF!</definedName>
    <definedName name="net_op_expenditure_per_RPK_1995" localSheetId="2">[15]Global!#REF!</definedName>
    <definedName name="net_op_expenditure_per_RPK_1995" localSheetId="22">[15]Global!#REF!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11">[15]Global!#REF!</definedName>
    <definedName name="net_op_expenditure_per_RPK_1996" localSheetId="2">[15]Global!#REF!</definedName>
    <definedName name="net_op_expenditure_per_RPK_1996" localSheetId="22">[15]Global!#REF!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11">[15]Global!#REF!</definedName>
    <definedName name="net_op_expenditure_per_RPK_1997" localSheetId="2">[15]Global!#REF!</definedName>
    <definedName name="net_op_expenditure_per_RPK_1997" localSheetId="22">[15]Global!#REF!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11">[15]Global!#REF!</definedName>
    <definedName name="net_op_expenditure_per_RPK_1998" localSheetId="2">[15]Global!#REF!</definedName>
    <definedName name="net_op_expenditure_per_RPK_1998" localSheetId="22">[15]Global!#REF!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11">[15]Global!#REF!</definedName>
    <definedName name="net_op_expenditure_per_RPK_1999" localSheetId="2">[15]Global!#REF!</definedName>
    <definedName name="net_op_expenditure_per_RPK_1999" localSheetId="22">[15]Global!#REF!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11">[15]Global!#REF!</definedName>
    <definedName name="net_op_expenditure_per_RPK_2000" localSheetId="2">[15]Global!#REF!</definedName>
    <definedName name="net_op_expenditure_per_RPK_2000" localSheetId="22">[15]Global!#REF!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11">[15]Global!#REF!</definedName>
    <definedName name="net_op_expenditure_per_RPK_2001" localSheetId="2">[15]Global!#REF!</definedName>
    <definedName name="net_op_expenditure_per_RPK_2001" localSheetId="22">[15]Global!#REF!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11">[15]Global!#REF!</definedName>
    <definedName name="net_op_expenditure_per_RPK_2002" localSheetId="2">[15]Global!#REF!</definedName>
    <definedName name="net_op_expenditure_per_RPK_2002" localSheetId="22">[15]Global!#REF!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11">[15]Global!#REF!</definedName>
    <definedName name="net_op_expenditure_per_RPK_2003" localSheetId="2">[15]Global!#REF!</definedName>
    <definedName name="net_op_expenditure_per_RPK_2003" localSheetId="22">[15]Global!#REF!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11">[15]Global!#REF!</definedName>
    <definedName name="net_op_expenditure_per_RPK_2004" localSheetId="2">[15]Global!#REF!</definedName>
    <definedName name="net_op_expenditure_per_RPK_2004" localSheetId="22">[15]Global!#REF!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11">[15]Global!#REF!</definedName>
    <definedName name="net_op_expenditure_per_RPK_2005" localSheetId="2">[15]Global!#REF!</definedName>
    <definedName name="net_op_expenditure_per_RPK_2005" localSheetId="22">[15]Global!#REF!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11">[15]Global!#REF!</definedName>
    <definedName name="net_op_expenditure_per_RPK_2006" localSheetId="2">[15]Global!#REF!</definedName>
    <definedName name="net_op_expenditure_per_RPK_2006" localSheetId="22">[15]Global!#REF!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11">[15]Global!#REF!</definedName>
    <definedName name="net_op_expenditure_per_RPK_2007" localSheetId="2">[15]Global!#REF!</definedName>
    <definedName name="net_op_expenditure_per_RPK_2007" localSheetId="22">[15]Global!#REF!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11">[15]Global!#REF!</definedName>
    <definedName name="net_op_expenditure_per_RPK_2008" localSheetId="2">[15]Global!#REF!</definedName>
    <definedName name="net_op_expenditure_per_RPK_2008" localSheetId="22">[15]Global!#REF!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11">[15]Global!#REF!</definedName>
    <definedName name="net_op_expenditure_per_RPK_2009" localSheetId="2">[15]Global!#REF!</definedName>
    <definedName name="net_op_expenditure_per_RPK_2009" localSheetId="22">[15]Global!#REF!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11">[15]Global!#REF!</definedName>
    <definedName name="net_op_expenditure_per_RPK_2010" localSheetId="2">[15]Global!#REF!</definedName>
    <definedName name="net_op_expenditure_per_RPK_2010" localSheetId="22">[15]Global!#REF!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11">[15]Global!#REF!</definedName>
    <definedName name="net_op_expenditure_per_RPK_comm" localSheetId="2">[15]Global!#REF!</definedName>
    <definedName name="net_op_expenditure_per_RPK_comm" localSheetId="22">[15]Global!#REF!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11">[15]Global!#REF!</definedName>
    <definedName name="net_op_expenditure_per_RPM_1985" localSheetId="2">[15]Global!#REF!</definedName>
    <definedName name="net_op_expenditure_per_RPM_1985" localSheetId="22">[15]Global!#REF!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11">[15]Global!#REF!</definedName>
    <definedName name="net_op_expenditure_per_RPM_1986" localSheetId="2">[15]Global!#REF!</definedName>
    <definedName name="net_op_expenditure_per_RPM_1986" localSheetId="22">[15]Global!#REF!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11">[15]Global!#REF!</definedName>
    <definedName name="net_op_expenditure_per_RPM_1987" localSheetId="2">[15]Global!#REF!</definedName>
    <definedName name="net_op_expenditure_per_RPM_1987" localSheetId="22">[15]Global!#REF!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11">[15]Global!#REF!</definedName>
    <definedName name="net_op_expenditure_per_RPM_1988" localSheetId="2">[15]Global!#REF!</definedName>
    <definedName name="net_op_expenditure_per_RPM_1988" localSheetId="22">[15]Global!#REF!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11">[15]Global!#REF!</definedName>
    <definedName name="net_op_expenditure_per_RPM_1989" localSheetId="2">[15]Global!#REF!</definedName>
    <definedName name="net_op_expenditure_per_RPM_1989" localSheetId="22">[15]Global!#REF!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11">[15]Global!#REF!</definedName>
    <definedName name="net_op_expenditure_per_RPM_1990" localSheetId="2">[15]Global!#REF!</definedName>
    <definedName name="net_op_expenditure_per_RPM_1990" localSheetId="22">[15]Global!#REF!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11">[15]Global!#REF!</definedName>
    <definedName name="net_op_expenditure_per_RPM_1991" localSheetId="2">[15]Global!#REF!</definedName>
    <definedName name="net_op_expenditure_per_RPM_1991" localSheetId="22">[15]Global!#REF!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11">[15]Global!#REF!</definedName>
    <definedName name="net_op_expenditure_per_RPM_1992" localSheetId="2">[15]Global!#REF!</definedName>
    <definedName name="net_op_expenditure_per_RPM_1992" localSheetId="22">[15]Global!#REF!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11">[15]Global!#REF!</definedName>
    <definedName name="net_op_expenditure_per_RPM_1993" localSheetId="2">[15]Global!#REF!</definedName>
    <definedName name="net_op_expenditure_per_RPM_1993" localSheetId="22">[15]Global!#REF!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11">[15]Global!#REF!</definedName>
    <definedName name="net_op_expenditure_per_RPM_1994" localSheetId="2">[15]Global!#REF!</definedName>
    <definedName name="net_op_expenditure_per_RPM_1994" localSheetId="22">[15]Global!#REF!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11">[15]Global!#REF!</definedName>
    <definedName name="net_op_expenditure_per_RPM_1995" localSheetId="2">[15]Global!#REF!</definedName>
    <definedName name="net_op_expenditure_per_RPM_1995" localSheetId="22">[15]Global!#REF!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11">[15]Global!#REF!</definedName>
    <definedName name="net_op_expenditure_per_RPM_1996" localSheetId="2">[15]Global!#REF!</definedName>
    <definedName name="net_op_expenditure_per_RPM_1996" localSheetId="22">[15]Global!#REF!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11">[15]Global!#REF!</definedName>
    <definedName name="net_op_expenditure_per_RPM_1997" localSheetId="2">[15]Global!#REF!</definedName>
    <definedName name="net_op_expenditure_per_RPM_1997" localSheetId="22">[15]Global!#REF!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11">[15]Global!#REF!</definedName>
    <definedName name="net_op_expenditure_per_RPM_1998" localSheetId="2">[15]Global!#REF!</definedName>
    <definedName name="net_op_expenditure_per_RPM_1998" localSheetId="22">[15]Global!#REF!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11">[15]Global!#REF!</definedName>
    <definedName name="net_op_expenditure_per_RPM_1999" localSheetId="2">[15]Global!#REF!</definedName>
    <definedName name="net_op_expenditure_per_RPM_1999" localSheetId="22">[15]Global!#REF!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11">[15]Global!#REF!</definedName>
    <definedName name="net_op_expenditure_per_RPM_2000" localSheetId="2">[15]Global!#REF!</definedName>
    <definedName name="net_op_expenditure_per_RPM_2000" localSheetId="22">[15]Global!#REF!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11">[15]Global!#REF!</definedName>
    <definedName name="net_op_expenditure_per_RPM_2001" localSheetId="2">[15]Global!#REF!</definedName>
    <definedName name="net_op_expenditure_per_RPM_2001" localSheetId="22">[15]Global!#REF!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11">[15]Global!#REF!</definedName>
    <definedName name="net_op_expenditure_per_RPM_2002" localSheetId="2">[15]Global!#REF!</definedName>
    <definedName name="net_op_expenditure_per_RPM_2002" localSheetId="22">[15]Global!#REF!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11">[15]Global!#REF!</definedName>
    <definedName name="net_op_expenditure_per_RPM_2003" localSheetId="2">[15]Global!#REF!</definedName>
    <definedName name="net_op_expenditure_per_RPM_2003" localSheetId="22">[15]Global!#REF!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11">[15]Global!#REF!</definedName>
    <definedName name="net_op_expenditure_per_RPM_2004" localSheetId="2">[15]Global!#REF!</definedName>
    <definedName name="net_op_expenditure_per_RPM_2004" localSheetId="22">[15]Global!#REF!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11">[15]Global!#REF!</definedName>
    <definedName name="net_op_expenditure_per_RPM_2005" localSheetId="2">[15]Global!#REF!</definedName>
    <definedName name="net_op_expenditure_per_RPM_2005" localSheetId="22">[15]Global!#REF!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11">[15]Global!#REF!</definedName>
    <definedName name="net_op_expenditure_per_RPM_2006" localSheetId="2">[15]Global!#REF!</definedName>
    <definedName name="net_op_expenditure_per_RPM_2006" localSheetId="22">[15]Global!#REF!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11">[15]Global!#REF!</definedName>
    <definedName name="net_op_expenditure_per_RPM_2007" localSheetId="2">[15]Global!#REF!</definedName>
    <definedName name="net_op_expenditure_per_RPM_2007" localSheetId="22">[15]Global!#REF!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11">[15]Global!#REF!</definedName>
    <definedName name="net_op_expenditure_per_RPM_2008" localSheetId="2">[15]Global!#REF!</definedName>
    <definedName name="net_op_expenditure_per_RPM_2008" localSheetId="22">[15]Global!#REF!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11">[15]Global!#REF!</definedName>
    <definedName name="net_op_expenditure_per_RPM_2009" localSheetId="2">[15]Global!#REF!</definedName>
    <definedName name="net_op_expenditure_per_RPM_2009" localSheetId="22">[15]Global!#REF!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11">[15]Global!#REF!</definedName>
    <definedName name="net_op_expenditure_per_RPM_2010" localSheetId="2">[15]Global!#REF!</definedName>
    <definedName name="net_op_expenditure_per_RPM_2010" localSheetId="22">[15]Global!#REF!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11">[15]Global!#REF!</definedName>
    <definedName name="net_op_expenditure_per_RPM_comm" localSheetId="2">[15]Global!#REF!</definedName>
    <definedName name="net_op_expenditure_per_RPM_comm" localSheetId="22">[15]Global!#REF!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11">[15]Global!#REF!</definedName>
    <definedName name="net_op_expenditure_per_RTK_1985" localSheetId="2">[15]Global!#REF!</definedName>
    <definedName name="net_op_expenditure_per_RTK_1985" localSheetId="22">[15]Global!#REF!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11">[15]Global!#REF!</definedName>
    <definedName name="net_op_expenditure_per_RTK_1986" localSheetId="2">[15]Global!#REF!</definedName>
    <definedName name="net_op_expenditure_per_RTK_1986" localSheetId="22">[15]Global!#REF!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11">[15]Global!#REF!</definedName>
    <definedName name="net_op_expenditure_per_RTK_1987" localSheetId="2">[15]Global!#REF!</definedName>
    <definedName name="net_op_expenditure_per_RTK_1987" localSheetId="22">[15]Global!#REF!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11">[15]Global!#REF!</definedName>
    <definedName name="net_op_expenditure_per_RTK_1988" localSheetId="2">[15]Global!#REF!</definedName>
    <definedName name="net_op_expenditure_per_RTK_1988" localSheetId="22">[15]Global!#REF!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11">[15]Global!#REF!</definedName>
    <definedName name="net_op_expenditure_per_RTK_1989" localSheetId="2">[15]Global!#REF!</definedName>
    <definedName name="net_op_expenditure_per_RTK_1989" localSheetId="22">[15]Global!#REF!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11">[15]Global!#REF!</definedName>
    <definedName name="net_op_expenditure_per_RTK_1990" localSheetId="2">[15]Global!#REF!</definedName>
    <definedName name="net_op_expenditure_per_RTK_1990" localSheetId="22">[15]Global!#REF!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11">[15]Global!#REF!</definedName>
    <definedName name="net_op_expenditure_per_RTK_1991" localSheetId="2">[15]Global!#REF!</definedName>
    <definedName name="net_op_expenditure_per_RTK_1991" localSheetId="22">[15]Global!#REF!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11">[15]Global!#REF!</definedName>
    <definedName name="net_op_expenditure_per_RTK_1992" localSheetId="2">[15]Global!#REF!</definedName>
    <definedName name="net_op_expenditure_per_RTK_1992" localSheetId="22">[15]Global!#REF!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11">[15]Global!#REF!</definedName>
    <definedName name="net_op_expenditure_per_RTK_1993" localSheetId="2">[15]Global!#REF!</definedName>
    <definedName name="net_op_expenditure_per_RTK_1993" localSheetId="22">[15]Global!#REF!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11">[15]Global!#REF!</definedName>
    <definedName name="net_op_expenditure_per_RTK_1994" localSheetId="2">[15]Global!#REF!</definedName>
    <definedName name="net_op_expenditure_per_RTK_1994" localSheetId="22">[15]Global!#REF!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11">[15]Global!#REF!</definedName>
    <definedName name="net_op_expenditure_per_RTK_1995" localSheetId="2">[15]Global!#REF!</definedName>
    <definedName name="net_op_expenditure_per_RTK_1995" localSheetId="22">[15]Global!#REF!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11">[15]Global!#REF!</definedName>
    <definedName name="net_op_expenditure_per_RTK_1996" localSheetId="2">[15]Global!#REF!</definedName>
    <definedName name="net_op_expenditure_per_RTK_1996" localSheetId="22">[15]Global!#REF!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11">[15]Global!#REF!</definedName>
    <definedName name="net_op_expenditure_per_RTK_1997" localSheetId="2">[15]Global!#REF!</definedName>
    <definedName name="net_op_expenditure_per_RTK_1997" localSheetId="22">[15]Global!#REF!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11">[15]Global!#REF!</definedName>
    <definedName name="net_op_expenditure_per_RTK_1998" localSheetId="2">[15]Global!#REF!</definedName>
    <definedName name="net_op_expenditure_per_RTK_1998" localSheetId="22">[15]Global!#REF!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11">[15]Global!#REF!</definedName>
    <definedName name="net_op_expenditure_per_RTK_1999" localSheetId="2">[15]Global!#REF!</definedName>
    <definedName name="net_op_expenditure_per_RTK_1999" localSheetId="22">[15]Global!#REF!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11">[15]Global!#REF!</definedName>
    <definedName name="net_op_expenditure_per_RTK_2000" localSheetId="2">[15]Global!#REF!</definedName>
    <definedName name="net_op_expenditure_per_RTK_2000" localSheetId="22">[15]Global!#REF!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11">[15]Global!#REF!</definedName>
    <definedName name="net_op_expenditure_per_RTK_2001" localSheetId="2">[15]Global!#REF!</definedName>
    <definedName name="net_op_expenditure_per_RTK_2001" localSheetId="22">[15]Global!#REF!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11">[15]Global!#REF!</definedName>
    <definedName name="net_op_expenditure_per_RTK_2002" localSheetId="2">[15]Global!#REF!</definedName>
    <definedName name="net_op_expenditure_per_RTK_2002" localSheetId="22">[15]Global!#REF!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11">[15]Global!#REF!</definedName>
    <definedName name="net_op_expenditure_per_RTK_2003" localSheetId="2">[15]Global!#REF!</definedName>
    <definedName name="net_op_expenditure_per_RTK_2003" localSheetId="22">[15]Global!#REF!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11">[15]Global!#REF!</definedName>
    <definedName name="net_op_expenditure_per_RTK_2004" localSheetId="2">[15]Global!#REF!</definedName>
    <definedName name="net_op_expenditure_per_RTK_2004" localSheetId="22">[15]Global!#REF!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11">[15]Global!#REF!</definedName>
    <definedName name="net_op_expenditure_per_RTK_2005" localSheetId="2">[15]Global!#REF!</definedName>
    <definedName name="net_op_expenditure_per_RTK_2005" localSheetId="22">[15]Global!#REF!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11">[15]Global!#REF!</definedName>
    <definedName name="net_op_expenditure_per_RTK_2006" localSheetId="2">[15]Global!#REF!</definedName>
    <definedName name="net_op_expenditure_per_RTK_2006" localSheetId="22">[15]Global!#REF!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11">[15]Global!#REF!</definedName>
    <definedName name="net_op_expenditure_per_RTK_2007" localSheetId="2">[15]Global!#REF!</definedName>
    <definedName name="net_op_expenditure_per_RTK_2007" localSheetId="22">[15]Global!#REF!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11">[15]Global!#REF!</definedName>
    <definedName name="net_op_expenditure_per_RTK_2008" localSheetId="2">[15]Global!#REF!</definedName>
    <definedName name="net_op_expenditure_per_RTK_2008" localSheetId="22">[15]Global!#REF!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11">[15]Global!#REF!</definedName>
    <definedName name="net_op_expenditure_per_RTK_2009" localSheetId="2">[15]Global!#REF!</definedName>
    <definedName name="net_op_expenditure_per_RTK_2009" localSheetId="22">[15]Global!#REF!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11">[15]Global!#REF!</definedName>
    <definedName name="net_op_expenditure_per_RTK_2010" localSheetId="2">[15]Global!#REF!</definedName>
    <definedName name="net_op_expenditure_per_RTK_2010" localSheetId="22">[15]Global!#REF!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11">[15]Global!#REF!</definedName>
    <definedName name="net_op_expenditure_per_RTK_comm" localSheetId="2">[15]Global!#REF!</definedName>
    <definedName name="net_op_expenditure_per_RTK_comm" localSheetId="22">[15]Global!#REF!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11">[15]Global!#REF!</definedName>
    <definedName name="net_op_expenditure_per_RTM_1985" localSheetId="2">[15]Global!#REF!</definedName>
    <definedName name="net_op_expenditure_per_RTM_1985" localSheetId="22">[15]Global!#REF!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11">[15]Global!#REF!</definedName>
    <definedName name="net_op_expenditure_per_RTM_1986" localSheetId="2">[15]Global!#REF!</definedName>
    <definedName name="net_op_expenditure_per_RTM_1986" localSheetId="22">[15]Global!#REF!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11">[15]Global!#REF!</definedName>
    <definedName name="net_op_expenditure_per_RTM_1987" localSheetId="2">[15]Global!#REF!</definedName>
    <definedName name="net_op_expenditure_per_RTM_1987" localSheetId="22">[15]Global!#REF!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11">[15]Global!#REF!</definedName>
    <definedName name="net_op_expenditure_per_RTM_1988" localSheetId="2">[15]Global!#REF!</definedName>
    <definedName name="net_op_expenditure_per_RTM_1988" localSheetId="22">[15]Global!#REF!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11">[15]Global!#REF!</definedName>
    <definedName name="net_op_expenditure_per_RTM_1989" localSheetId="2">[15]Global!#REF!</definedName>
    <definedName name="net_op_expenditure_per_RTM_1989" localSheetId="22">[15]Global!#REF!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11">[15]Global!#REF!</definedName>
    <definedName name="net_op_expenditure_per_RTM_1990" localSheetId="2">[15]Global!#REF!</definedName>
    <definedName name="net_op_expenditure_per_RTM_1990" localSheetId="22">[15]Global!#REF!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11">[15]Global!#REF!</definedName>
    <definedName name="net_op_expenditure_per_RTM_1991" localSheetId="2">[15]Global!#REF!</definedName>
    <definedName name="net_op_expenditure_per_RTM_1991" localSheetId="22">[15]Global!#REF!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11">[15]Global!#REF!</definedName>
    <definedName name="net_op_expenditure_per_RTM_1992" localSheetId="2">[15]Global!#REF!</definedName>
    <definedName name="net_op_expenditure_per_RTM_1992" localSheetId="22">[15]Global!#REF!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11">[15]Global!#REF!</definedName>
    <definedName name="net_op_expenditure_per_RTM_1993" localSheetId="2">[15]Global!#REF!</definedName>
    <definedName name="net_op_expenditure_per_RTM_1993" localSheetId="22">[15]Global!#REF!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11">[15]Global!#REF!</definedName>
    <definedName name="net_op_expenditure_per_RTM_1994" localSheetId="2">[15]Global!#REF!</definedName>
    <definedName name="net_op_expenditure_per_RTM_1994" localSheetId="22">[15]Global!#REF!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11">[15]Global!#REF!</definedName>
    <definedName name="net_op_expenditure_per_RTM_1995" localSheetId="2">[15]Global!#REF!</definedName>
    <definedName name="net_op_expenditure_per_RTM_1995" localSheetId="22">[15]Global!#REF!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11">[15]Global!#REF!</definedName>
    <definedName name="net_op_expenditure_per_RTM_1996" localSheetId="2">[15]Global!#REF!</definedName>
    <definedName name="net_op_expenditure_per_RTM_1996" localSheetId="22">[15]Global!#REF!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11">[15]Global!#REF!</definedName>
    <definedName name="net_op_expenditure_per_RTM_1997" localSheetId="2">[15]Global!#REF!</definedName>
    <definedName name="net_op_expenditure_per_RTM_1997" localSheetId="22">[15]Global!#REF!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11">[15]Global!#REF!</definedName>
    <definedName name="net_op_expenditure_per_RTM_1998" localSheetId="2">[15]Global!#REF!</definedName>
    <definedName name="net_op_expenditure_per_RTM_1998" localSheetId="22">[15]Global!#REF!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11">[15]Global!#REF!</definedName>
    <definedName name="net_op_expenditure_per_RTM_1999" localSheetId="2">[15]Global!#REF!</definedName>
    <definedName name="net_op_expenditure_per_RTM_1999" localSheetId="22">[15]Global!#REF!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11">[15]Global!#REF!</definedName>
    <definedName name="net_op_expenditure_per_RTM_2000" localSheetId="2">[15]Global!#REF!</definedName>
    <definedName name="net_op_expenditure_per_RTM_2000" localSheetId="22">[15]Global!#REF!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11">[15]Global!#REF!</definedName>
    <definedName name="net_op_expenditure_per_RTM_2001" localSheetId="2">[15]Global!#REF!</definedName>
    <definedName name="net_op_expenditure_per_RTM_2001" localSheetId="22">[15]Global!#REF!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11">[15]Global!#REF!</definedName>
    <definedName name="net_op_expenditure_per_RTM_2002" localSheetId="2">[15]Global!#REF!</definedName>
    <definedName name="net_op_expenditure_per_RTM_2002" localSheetId="22">[15]Global!#REF!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11">[15]Global!#REF!</definedName>
    <definedName name="net_op_expenditure_per_RTM_2003" localSheetId="2">[15]Global!#REF!</definedName>
    <definedName name="net_op_expenditure_per_RTM_2003" localSheetId="22">[15]Global!#REF!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11">[15]Global!#REF!</definedName>
    <definedName name="net_op_expenditure_per_RTM_2004" localSheetId="2">[15]Global!#REF!</definedName>
    <definedName name="net_op_expenditure_per_RTM_2004" localSheetId="22">[15]Global!#REF!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11">[15]Global!#REF!</definedName>
    <definedName name="net_op_expenditure_per_RTM_2005" localSheetId="2">[15]Global!#REF!</definedName>
    <definedName name="net_op_expenditure_per_RTM_2005" localSheetId="22">[15]Global!#REF!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11">[15]Global!#REF!</definedName>
    <definedName name="net_op_expenditure_per_RTM_2006" localSheetId="2">[15]Global!#REF!</definedName>
    <definedName name="net_op_expenditure_per_RTM_2006" localSheetId="22">[15]Global!#REF!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11">[15]Global!#REF!</definedName>
    <definedName name="net_op_expenditure_per_RTM_2007" localSheetId="2">[15]Global!#REF!</definedName>
    <definedName name="net_op_expenditure_per_RTM_2007" localSheetId="22">[15]Global!#REF!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11">[15]Global!#REF!</definedName>
    <definedName name="net_op_expenditure_per_RTM_2008" localSheetId="2">[15]Global!#REF!</definedName>
    <definedName name="net_op_expenditure_per_RTM_2008" localSheetId="22">[15]Global!#REF!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11">[15]Global!#REF!</definedName>
    <definedName name="net_op_expenditure_per_RTM_2009" localSheetId="2">[15]Global!#REF!</definedName>
    <definedName name="net_op_expenditure_per_RTM_2009" localSheetId="22">[15]Global!#REF!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11">[15]Global!#REF!</definedName>
    <definedName name="net_op_expenditure_per_RTM_2010" localSheetId="2">[15]Global!#REF!</definedName>
    <definedName name="net_op_expenditure_per_RTM_2010" localSheetId="22">[15]Global!#REF!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11">[15]Global!#REF!</definedName>
    <definedName name="net_op_expenditure_per_RTM_comm" localSheetId="2">[15]Global!#REF!</definedName>
    <definedName name="net_op_expenditure_per_RTM_comm" localSheetId="22">[15]Global!#REF!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11">#REF!</definedName>
    <definedName name="Net_profit" localSheetId="2">#REF!</definedName>
    <definedName name="Net_profit" localSheetId="22">#REF!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11">#REF!</definedName>
    <definedName name="Net_Profit_after_Minorities" localSheetId="2">#REF!</definedName>
    <definedName name="Net_Profit_after_Minorities" localSheetId="22">#REF!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11">#REF!</definedName>
    <definedName name="Net_Working_Capital" localSheetId="2">#REF!</definedName>
    <definedName name="Net_Working_Capital" localSheetId="22">#REF!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11">#REF!</definedName>
    <definedName name="Net_Worth_Share__DM" localSheetId="2">#REF!</definedName>
    <definedName name="Net_Worth_Share__DM" localSheetId="22">#REF!</definedName>
    <definedName name="Net_Worth_Share__DM">#REF!</definedName>
    <definedName name="NETSALES" localSheetId="4">#REF!</definedName>
    <definedName name="NETSALES" localSheetId="16">#REF!</definedName>
    <definedName name="NETSALES" localSheetId="5">#REF!</definedName>
    <definedName name="NETSALES" localSheetId="11">#REF!</definedName>
    <definedName name="NETSALES" localSheetId="2">#REF!</definedName>
    <definedName name="NETSALES" localSheetId="22">#REF!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11">[7]bilisva!#REF!</definedName>
    <definedName name="nettoskuld" localSheetId="2">[7]bilisva!#REF!</definedName>
    <definedName name="nettoskuld" localSheetId="22">[7]bilisva!#REF!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11">#REF!</definedName>
    <definedName name="NIBDEBT" localSheetId="2">#REF!</definedName>
    <definedName name="NIBDEBT" localSheetId="22">#REF!</definedName>
    <definedName name="NIBDEBT">#REF!</definedName>
    <definedName name="NINT" localSheetId="4">#REF!</definedName>
    <definedName name="NINT" localSheetId="16">#REF!</definedName>
    <definedName name="NINT" localSheetId="5">#REF!</definedName>
    <definedName name="NINT" localSheetId="11">#REF!</definedName>
    <definedName name="NINT" localSheetId="2">#REF!</definedName>
    <definedName name="NINT" localSheetId="22">#REF!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11">#REF!</definedName>
    <definedName name="Non_recurring_costs" localSheetId="2">#REF!</definedName>
    <definedName name="Non_recurring_costs" localSheetId="22">#REF!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11">#REF!</definedName>
    <definedName name="Non_recurring_income" localSheetId="2">#REF!</definedName>
    <definedName name="Non_recurring_income" localSheetId="22">#REF!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11">[8]NOPAT_VDF!#REF!</definedName>
    <definedName name="NOPAT_growth_avg" localSheetId="2">[8]NOPAT_VDF!#REF!</definedName>
    <definedName name="NOPAT_growth_avg" localSheetId="22">[8]NOPAT_VDF!#REF!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11">[8]NOPAT_VDF!#REF!</definedName>
    <definedName name="NOPAT_Share" localSheetId="2">[8]NOPAT_VDF!#REF!</definedName>
    <definedName name="NOPAT_Share" localSheetId="22">[8]NOPAT_VDF!#REF!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11">'[3]DCF old'!#REF!</definedName>
    <definedName name="noplat_impg" localSheetId="2">'[3]DCF old'!#REF!</definedName>
    <definedName name="noplat_impg" localSheetId="22">'[3]DCF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11">'[3]DCF old'!#REF!</definedName>
    <definedName name="noplat_value" localSheetId="2">'[3]DCF old'!#REF!</definedName>
    <definedName name="noplat_value" localSheetId="22">'[3]DCF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11">'[3]DCF old'!#REF!</definedName>
    <definedName name="norm_eq_ratio" localSheetId="2">'[3]DCF old'!#REF!</definedName>
    <definedName name="norm_eq_ratio" localSheetId="22">'[3]DCF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11">#REF!</definedName>
    <definedName name="Normal_est" localSheetId="2">#REF!</definedName>
    <definedName name="Normal_est" localSheetId="22">#REF!</definedName>
    <definedName name="Normal_est">#REF!</definedName>
    <definedName name="NormalYear" localSheetId="4">#REF!</definedName>
    <definedName name="NormalYear" localSheetId="16">#REF!</definedName>
    <definedName name="NormalYear" localSheetId="5">#REF!</definedName>
    <definedName name="NormalYear" localSheetId="11">#REF!</definedName>
    <definedName name="NormalYear" localSheetId="2">#REF!</definedName>
    <definedName name="NormalYear" localSheetId="22">#REF!</definedName>
    <definedName name="NormalYear">#REF!</definedName>
    <definedName name="North_America" localSheetId="4">#REF!</definedName>
    <definedName name="North_America" localSheetId="16">#REF!</definedName>
    <definedName name="North_America" localSheetId="5">#REF!</definedName>
    <definedName name="North_America" localSheetId="11">#REF!</definedName>
    <definedName name="North_America" localSheetId="2">#REF!</definedName>
    <definedName name="North_America" localSheetId="22">#REF!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11">#REF!</definedName>
    <definedName name="North_America_w" localSheetId="2">#REF!</definedName>
    <definedName name="North_America_w" localSheetId="22">#REF!</definedName>
    <definedName name="North_America_w">#REF!</definedName>
    <definedName name="nos" localSheetId="4">'[3]DCF old'!#REF!</definedName>
    <definedName name="nos" localSheetId="16">'[3]DCF old'!#REF!</definedName>
    <definedName name="nos" localSheetId="5">'[3]DCF old'!#REF!</definedName>
    <definedName name="nos" localSheetId="11">'[3]DCF old'!#REF!</definedName>
    <definedName name="nos" localSheetId="2">'[3]DCF old'!#REF!</definedName>
    <definedName name="nos" localSheetId="22">'[3]DCF old'!#REF!</definedName>
    <definedName name="nos">'[3]DCF old'!#REF!</definedName>
    <definedName name="nos_fd" localSheetId="4">'[3]DCF old'!#REF!</definedName>
    <definedName name="nos_fd" localSheetId="16">'[3]DCF old'!#REF!</definedName>
    <definedName name="nos_fd" localSheetId="5">'[3]DCF old'!#REF!</definedName>
    <definedName name="nos_fd" localSheetId="11">'[3]DCF old'!#REF!</definedName>
    <definedName name="nos_fd" localSheetId="2">'[3]DCF old'!#REF!</definedName>
    <definedName name="nos_fd" localSheetId="22">'[3]DCF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11">#REF!</definedName>
    <definedName name="Nosint" localSheetId="2">#REF!</definedName>
    <definedName name="Nosint" localSheetId="22">#REF!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11">#REF!</definedName>
    <definedName name="NWC" localSheetId="2">#REF!</definedName>
    <definedName name="NWC" localSheetId="22">#REF!</definedName>
    <definedName name="NWC">#REF!</definedName>
    <definedName name="Nyckeltal" localSheetId="4">#REF!</definedName>
    <definedName name="Nyckeltal" localSheetId="16">#REF!</definedName>
    <definedName name="Nyckeltal" localSheetId="5">#REF!</definedName>
    <definedName name="Nyckeltal" localSheetId="11">#REF!</definedName>
    <definedName name="Nyckeltal" localSheetId="2">#REF!</definedName>
    <definedName name="Nyckeltal" localSheetId="22">#REF!</definedName>
    <definedName name="Nyckeltal">#REF!</definedName>
    <definedName name="Obs_00" localSheetId="4">#REF!</definedName>
    <definedName name="Obs_00" localSheetId="16">#REF!</definedName>
    <definedName name="Obs_00" localSheetId="5">#REF!</definedName>
    <definedName name="Obs_00" localSheetId="11">#REF!</definedName>
    <definedName name="Obs_00" localSheetId="2">#REF!</definedName>
    <definedName name="Obs_00" localSheetId="22">#REF!</definedName>
    <definedName name="Obs_00">#REF!</definedName>
    <definedName name="Obs_001" localSheetId="4">#REF!</definedName>
    <definedName name="Obs_001" localSheetId="16">#REF!</definedName>
    <definedName name="Obs_001" localSheetId="5">#REF!</definedName>
    <definedName name="Obs_001" localSheetId="11">#REF!</definedName>
    <definedName name="Obs_001" localSheetId="2">#REF!</definedName>
    <definedName name="Obs_001" localSheetId="22">#REF!</definedName>
    <definedName name="Obs_001">#REF!</definedName>
    <definedName name="Obs_002" localSheetId="4">#REF!</definedName>
    <definedName name="Obs_002" localSheetId="16">#REF!</definedName>
    <definedName name="Obs_002" localSheetId="5">#REF!</definedName>
    <definedName name="Obs_002" localSheetId="11">#REF!</definedName>
    <definedName name="Obs_002" localSheetId="2">#REF!</definedName>
    <definedName name="Obs_002" localSheetId="22">#REF!</definedName>
    <definedName name="Obs_002">#REF!</definedName>
    <definedName name="Obs_003" localSheetId="4">#REF!</definedName>
    <definedName name="Obs_003" localSheetId="16">#REF!</definedName>
    <definedName name="Obs_003" localSheetId="5">#REF!</definedName>
    <definedName name="Obs_003" localSheetId="11">#REF!</definedName>
    <definedName name="Obs_003" localSheetId="2">#REF!</definedName>
    <definedName name="Obs_003" localSheetId="22">#REF!</definedName>
    <definedName name="Obs_003">#REF!</definedName>
    <definedName name="Obs_004" localSheetId="4">#REF!</definedName>
    <definedName name="Obs_004" localSheetId="16">#REF!</definedName>
    <definedName name="Obs_004" localSheetId="5">#REF!</definedName>
    <definedName name="Obs_004" localSheetId="11">#REF!</definedName>
    <definedName name="Obs_004" localSheetId="2">#REF!</definedName>
    <definedName name="Obs_004" localSheetId="22">#REF!</definedName>
    <definedName name="Obs_004">#REF!</definedName>
    <definedName name="Obs_01" localSheetId="4">#REF!</definedName>
    <definedName name="Obs_01" localSheetId="16">#REF!</definedName>
    <definedName name="Obs_01" localSheetId="5">#REF!</definedName>
    <definedName name="Obs_01" localSheetId="11">#REF!</definedName>
    <definedName name="Obs_01" localSheetId="2">#REF!</definedName>
    <definedName name="Obs_01" localSheetId="22">#REF!</definedName>
    <definedName name="Obs_01">#REF!</definedName>
    <definedName name="Obs_011" localSheetId="4">#REF!</definedName>
    <definedName name="Obs_011" localSheetId="16">#REF!</definedName>
    <definedName name="Obs_011" localSheetId="5">#REF!</definedName>
    <definedName name="Obs_011" localSheetId="11">#REF!</definedName>
    <definedName name="Obs_011" localSheetId="2">#REF!</definedName>
    <definedName name="Obs_011" localSheetId="22">#REF!</definedName>
    <definedName name="Obs_011">#REF!</definedName>
    <definedName name="Obs_012" localSheetId="4">#REF!</definedName>
    <definedName name="Obs_012" localSheetId="16">#REF!</definedName>
    <definedName name="Obs_012" localSheetId="5">#REF!</definedName>
    <definedName name="Obs_012" localSheetId="11">#REF!</definedName>
    <definedName name="Obs_012" localSheetId="2">#REF!</definedName>
    <definedName name="Obs_012" localSheetId="22">#REF!</definedName>
    <definedName name="Obs_012">#REF!</definedName>
    <definedName name="Obs_013" localSheetId="4">#REF!</definedName>
    <definedName name="Obs_013" localSheetId="16">#REF!</definedName>
    <definedName name="Obs_013" localSheetId="5">#REF!</definedName>
    <definedName name="Obs_013" localSheetId="11">#REF!</definedName>
    <definedName name="Obs_013" localSheetId="2">#REF!</definedName>
    <definedName name="Obs_013" localSheetId="22">#REF!</definedName>
    <definedName name="Obs_013">#REF!</definedName>
    <definedName name="Obs_014" localSheetId="4">#REF!</definedName>
    <definedName name="Obs_014" localSheetId="16">#REF!</definedName>
    <definedName name="Obs_014" localSheetId="5">#REF!</definedName>
    <definedName name="Obs_014" localSheetId="11">#REF!</definedName>
    <definedName name="Obs_014" localSheetId="2">#REF!</definedName>
    <definedName name="Obs_014" localSheetId="22">#REF!</definedName>
    <definedName name="Obs_014">#REF!</definedName>
    <definedName name="Obs_02" localSheetId="4">#REF!</definedName>
    <definedName name="Obs_02" localSheetId="16">#REF!</definedName>
    <definedName name="Obs_02" localSheetId="5">#REF!</definedName>
    <definedName name="Obs_02" localSheetId="11">#REF!</definedName>
    <definedName name="Obs_02" localSheetId="2">#REF!</definedName>
    <definedName name="Obs_02" localSheetId="22">#REF!</definedName>
    <definedName name="Obs_02">#REF!</definedName>
    <definedName name="Obs_021" localSheetId="4">#REF!</definedName>
    <definedName name="Obs_021" localSheetId="16">#REF!</definedName>
    <definedName name="Obs_021" localSheetId="5">#REF!</definedName>
    <definedName name="Obs_021" localSheetId="11">#REF!</definedName>
    <definedName name="Obs_021" localSheetId="2">#REF!</definedName>
    <definedName name="Obs_021" localSheetId="22">#REF!</definedName>
    <definedName name="Obs_021">#REF!</definedName>
    <definedName name="Obs_022" localSheetId="4">#REF!</definedName>
    <definedName name="Obs_022" localSheetId="16">#REF!</definedName>
    <definedName name="Obs_022" localSheetId="5">#REF!</definedName>
    <definedName name="Obs_022" localSheetId="11">#REF!</definedName>
    <definedName name="Obs_022" localSheetId="2">#REF!</definedName>
    <definedName name="Obs_022" localSheetId="22">#REF!</definedName>
    <definedName name="Obs_022">#REF!</definedName>
    <definedName name="Obs_023" localSheetId="4">#REF!</definedName>
    <definedName name="Obs_023" localSheetId="16">#REF!</definedName>
    <definedName name="Obs_023" localSheetId="5">#REF!</definedName>
    <definedName name="Obs_023" localSheetId="11">#REF!</definedName>
    <definedName name="Obs_023" localSheetId="2">#REF!</definedName>
    <definedName name="Obs_023" localSheetId="22">#REF!</definedName>
    <definedName name="Obs_023">#REF!</definedName>
    <definedName name="Obs_024" localSheetId="4">#REF!</definedName>
    <definedName name="Obs_024" localSheetId="16">#REF!</definedName>
    <definedName name="Obs_024" localSheetId="5">#REF!</definedName>
    <definedName name="Obs_024" localSheetId="11">#REF!</definedName>
    <definedName name="Obs_024" localSheetId="2">#REF!</definedName>
    <definedName name="Obs_024" localSheetId="22">#REF!</definedName>
    <definedName name="Obs_024">#REF!</definedName>
    <definedName name="Obs_03" localSheetId="4">#REF!</definedName>
    <definedName name="Obs_03" localSheetId="16">#REF!</definedName>
    <definedName name="Obs_03" localSheetId="5">#REF!</definedName>
    <definedName name="Obs_03" localSheetId="11">#REF!</definedName>
    <definedName name="Obs_03" localSheetId="2">#REF!</definedName>
    <definedName name="Obs_03" localSheetId="22">#REF!</definedName>
    <definedName name="Obs_03">#REF!</definedName>
    <definedName name="Obs_031" localSheetId="4">#REF!</definedName>
    <definedName name="Obs_031" localSheetId="16">#REF!</definedName>
    <definedName name="Obs_031" localSheetId="5">#REF!</definedName>
    <definedName name="Obs_031" localSheetId="11">#REF!</definedName>
    <definedName name="Obs_031" localSheetId="2">#REF!</definedName>
    <definedName name="Obs_031" localSheetId="22">#REF!</definedName>
    <definedName name="Obs_031">#REF!</definedName>
    <definedName name="Obs_032" localSheetId="4">#REF!</definedName>
    <definedName name="Obs_032" localSheetId="16">#REF!</definedName>
    <definedName name="Obs_032" localSheetId="5">#REF!</definedName>
    <definedName name="Obs_032" localSheetId="11">#REF!</definedName>
    <definedName name="Obs_032" localSheetId="2">#REF!</definedName>
    <definedName name="Obs_032" localSheetId="22">#REF!</definedName>
    <definedName name="Obs_032">#REF!</definedName>
    <definedName name="Obs_033" localSheetId="4">#REF!</definedName>
    <definedName name="Obs_033" localSheetId="16">#REF!</definedName>
    <definedName name="Obs_033" localSheetId="5">#REF!</definedName>
    <definedName name="Obs_033" localSheetId="11">#REF!</definedName>
    <definedName name="Obs_033" localSheetId="2">#REF!</definedName>
    <definedName name="Obs_033" localSheetId="22">#REF!</definedName>
    <definedName name="Obs_033">#REF!</definedName>
    <definedName name="Obs_034" localSheetId="4">#REF!</definedName>
    <definedName name="Obs_034" localSheetId="16">#REF!</definedName>
    <definedName name="Obs_034" localSheetId="5">#REF!</definedName>
    <definedName name="Obs_034" localSheetId="11">#REF!</definedName>
    <definedName name="Obs_034" localSheetId="2">#REF!</definedName>
    <definedName name="Obs_034" localSheetId="22">#REF!</definedName>
    <definedName name="Obs_034">#REF!</definedName>
    <definedName name="Obs_04" localSheetId="4">#REF!</definedName>
    <definedName name="Obs_04" localSheetId="16">#REF!</definedName>
    <definedName name="Obs_04" localSheetId="5">#REF!</definedName>
    <definedName name="Obs_04" localSheetId="11">#REF!</definedName>
    <definedName name="Obs_04" localSheetId="2">#REF!</definedName>
    <definedName name="Obs_04" localSheetId="22">#REF!</definedName>
    <definedName name="Obs_04">#REF!</definedName>
    <definedName name="Obs_05" localSheetId="4">#REF!</definedName>
    <definedName name="Obs_05" localSheetId="16">#REF!</definedName>
    <definedName name="Obs_05" localSheetId="5">#REF!</definedName>
    <definedName name="Obs_05" localSheetId="11">#REF!</definedName>
    <definedName name="Obs_05" localSheetId="2">#REF!</definedName>
    <definedName name="Obs_05" localSheetId="22">#REF!</definedName>
    <definedName name="Obs_05">#REF!</definedName>
    <definedName name="Obs_06" localSheetId="4">#REF!</definedName>
    <definedName name="Obs_06" localSheetId="16">#REF!</definedName>
    <definedName name="Obs_06" localSheetId="5">#REF!</definedName>
    <definedName name="Obs_06" localSheetId="11">#REF!</definedName>
    <definedName name="Obs_06" localSheetId="2">#REF!</definedName>
    <definedName name="Obs_06" localSheetId="22">#REF!</definedName>
    <definedName name="Obs_06">#REF!</definedName>
    <definedName name="Obs_07" localSheetId="4">#REF!</definedName>
    <definedName name="Obs_07" localSheetId="16">#REF!</definedName>
    <definedName name="Obs_07" localSheetId="5">#REF!</definedName>
    <definedName name="Obs_07" localSheetId="11">#REF!</definedName>
    <definedName name="Obs_07" localSheetId="2">#REF!</definedName>
    <definedName name="Obs_07" localSheetId="22">#REF!</definedName>
    <definedName name="Obs_07">#REF!</definedName>
    <definedName name="Obs_08" localSheetId="4">#REF!</definedName>
    <definedName name="Obs_08" localSheetId="16">#REF!</definedName>
    <definedName name="Obs_08" localSheetId="5">#REF!</definedName>
    <definedName name="Obs_08" localSheetId="11">#REF!</definedName>
    <definedName name="Obs_08" localSheetId="2">#REF!</definedName>
    <definedName name="Obs_08" localSheetId="22">#REF!</definedName>
    <definedName name="Obs_08">#REF!</definedName>
    <definedName name="Obs_09" localSheetId="4">#REF!</definedName>
    <definedName name="Obs_09" localSheetId="16">#REF!</definedName>
    <definedName name="Obs_09" localSheetId="5">#REF!</definedName>
    <definedName name="Obs_09" localSheetId="11">#REF!</definedName>
    <definedName name="Obs_09" localSheetId="2">#REF!</definedName>
    <definedName name="Obs_09" localSheetId="22">#REF!</definedName>
    <definedName name="Obs_09">#REF!</definedName>
    <definedName name="Obs_10" localSheetId="4">#REF!</definedName>
    <definedName name="Obs_10" localSheetId="16">#REF!</definedName>
    <definedName name="Obs_10" localSheetId="5">#REF!</definedName>
    <definedName name="Obs_10" localSheetId="11">#REF!</definedName>
    <definedName name="Obs_10" localSheetId="2">#REF!</definedName>
    <definedName name="Obs_10" localSheetId="22">#REF!</definedName>
    <definedName name="Obs_10">#REF!</definedName>
    <definedName name="Obs_11" localSheetId="4">#REF!</definedName>
    <definedName name="Obs_11" localSheetId="16">#REF!</definedName>
    <definedName name="Obs_11" localSheetId="5">#REF!</definedName>
    <definedName name="Obs_11" localSheetId="11">#REF!</definedName>
    <definedName name="Obs_11" localSheetId="2">#REF!</definedName>
    <definedName name="Obs_11" localSheetId="22">#REF!</definedName>
    <definedName name="Obs_11">#REF!</definedName>
    <definedName name="Obs_12" localSheetId="4">#REF!</definedName>
    <definedName name="Obs_12" localSheetId="16">#REF!</definedName>
    <definedName name="Obs_12" localSheetId="5">#REF!</definedName>
    <definedName name="Obs_12" localSheetId="11">#REF!</definedName>
    <definedName name="Obs_12" localSheetId="2">#REF!</definedName>
    <definedName name="Obs_12" localSheetId="22">#REF!</definedName>
    <definedName name="Obs_12">#REF!</definedName>
    <definedName name="Obs_97" localSheetId="4">#REF!</definedName>
    <definedName name="Obs_97" localSheetId="16">#REF!</definedName>
    <definedName name="Obs_97" localSheetId="5">#REF!</definedName>
    <definedName name="Obs_97" localSheetId="11">#REF!</definedName>
    <definedName name="Obs_97" localSheetId="2">#REF!</definedName>
    <definedName name="Obs_97" localSheetId="22">#REF!</definedName>
    <definedName name="Obs_97">#REF!</definedName>
    <definedName name="Obs_971" localSheetId="4">#REF!</definedName>
    <definedName name="Obs_971" localSheetId="16">#REF!</definedName>
    <definedName name="Obs_971" localSheetId="5">#REF!</definedName>
    <definedName name="Obs_971" localSheetId="11">#REF!</definedName>
    <definedName name="Obs_971" localSheetId="2">#REF!</definedName>
    <definedName name="Obs_971" localSheetId="22">#REF!</definedName>
    <definedName name="Obs_971">#REF!</definedName>
    <definedName name="Obs_972" localSheetId="4">#REF!</definedName>
    <definedName name="Obs_972" localSheetId="16">#REF!</definedName>
    <definedName name="Obs_972" localSheetId="5">#REF!</definedName>
    <definedName name="Obs_972" localSheetId="11">#REF!</definedName>
    <definedName name="Obs_972" localSheetId="2">#REF!</definedName>
    <definedName name="Obs_972" localSheetId="22">#REF!</definedName>
    <definedName name="Obs_972">#REF!</definedName>
    <definedName name="Obs_973" localSheetId="4">#REF!</definedName>
    <definedName name="Obs_973" localSheetId="16">#REF!</definedName>
    <definedName name="Obs_973" localSheetId="5">#REF!</definedName>
    <definedName name="Obs_973" localSheetId="11">#REF!</definedName>
    <definedName name="Obs_973" localSheetId="2">#REF!</definedName>
    <definedName name="Obs_973" localSheetId="22">#REF!</definedName>
    <definedName name="Obs_973">#REF!</definedName>
    <definedName name="Obs_974" localSheetId="4">#REF!</definedName>
    <definedName name="Obs_974" localSheetId="16">#REF!</definedName>
    <definedName name="Obs_974" localSheetId="5">#REF!</definedName>
    <definedName name="Obs_974" localSheetId="11">#REF!</definedName>
    <definedName name="Obs_974" localSheetId="2">#REF!</definedName>
    <definedName name="Obs_974" localSheetId="22">#REF!</definedName>
    <definedName name="Obs_974">#REF!</definedName>
    <definedName name="Obs_98" localSheetId="4">#REF!</definedName>
    <definedName name="Obs_98" localSheetId="16">#REF!</definedName>
    <definedName name="Obs_98" localSheetId="5">#REF!</definedName>
    <definedName name="Obs_98" localSheetId="11">#REF!</definedName>
    <definedName name="Obs_98" localSheetId="2">#REF!</definedName>
    <definedName name="Obs_98" localSheetId="22">#REF!</definedName>
    <definedName name="Obs_98">#REF!</definedName>
    <definedName name="Obs_981" localSheetId="4">#REF!</definedName>
    <definedName name="Obs_981" localSheetId="16">#REF!</definedName>
    <definedName name="Obs_981" localSheetId="5">#REF!</definedName>
    <definedName name="Obs_981" localSheetId="11">#REF!</definedName>
    <definedName name="Obs_981" localSheetId="2">#REF!</definedName>
    <definedName name="Obs_981" localSheetId="22">#REF!</definedName>
    <definedName name="Obs_981">#REF!</definedName>
    <definedName name="Obs_982" localSheetId="4">#REF!</definedName>
    <definedName name="Obs_982" localSheetId="16">#REF!</definedName>
    <definedName name="Obs_982" localSheetId="5">#REF!</definedName>
    <definedName name="Obs_982" localSheetId="11">#REF!</definedName>
    <definedName name="Obs_982" localSheetId="2">#REF!</definedName>
    <definedName name="Obs_982" localSheetId="22">#REF!</definedName>
    <definedName name="Obs_982">#REF!</definedName>
    <definedName name="Obs_983" localSheetId="4">#REF!</definedName>
    <definedName name="Obs_983" localSheetId="16">#REF!</definedName>
    <definedName name="Obs_983" localSheetId="5">#REF!</definedName>
    <definedName name="Obs_983" localSheetId="11">#REF!</definedName>
    <definedName name="Obs_983" localSheetId="2">#REF!</definedName>
    <definedName name="Obs_983" localSheetId="22">#REF!</definedName>
    <definedName name="Obs_983">#REF!</definedName>
    <definedName name="Obs_984" localSheetId="4">#REF!</definedName>
    <definedName name="Obs_984" localSheetId="16">#REF!</definedName>
    <definedName name="Obs_984" localSheetId="5">#REF!</definedName>
    <definedName name="Obs_984" localSheetId="11">#REF!</definedName>
    <definedName name="Obs_984" localSheetId="2">#REF!</definedName>
    <definedName name="Obs_984" localSheetId="22">#REF!</definedName>
    <definedName name="Obs_984">#REF!</definedName>
    <definedName name="Obs_99" localSheetId="4">#REF!</definedName>
    <definedName name="Obs_99" localSheetId="16">#REF!</definedName>
    <definedName name="Obs_99" localSheetId="5">#REF!</definedName>
    <definedName name="Obs_99" localSheetId="11">#REF!</definedName>
    <definedName name="Obs_99" localSheetId="2">#REF!</definedName>
    <definedName name="Obs_99" localSheetId="22">#REF!</definedName>
    <definedName name="Obs_99">#REF!</definedName>
    <definedName name="Obs_991" localSheetId="4">#REF!</definedName>
    <definedName name="Obs_991" localSheetId="16">#REF!</definedName>
    <definedName name="Obs_991" localSheetId="5">#REF!</definedName>
    <definedName name="Obs_991" localSheetId="11">#REF!</definedName>
    <definedName name="Obs_991" localSheetId="2">#REF!</definedName>
    <definedName name="Obs_991" localSheetId="22">#REF!</definedName>
    <definedName name="Obs_991">#REF!</definedName>
    <definedName name="Obs_992" localSheetId="4">#REF!</definedName>
    <definedName name="Obs_992" localSheetId="16">#REF!</definedName>
    <definedName name="Obs_992" localSheetId="5">#REF!</definedName>
    <definedName name="Obs_992" localSheetId="11">#REF!</definedName>
    <definedName name="Obs_992" localSheetId="2">#REF!</definedName>
    <definedName name="Obs_992" localSheetId="22">#REF!</definedName>
    <definedName name="Obs_992">#REF!</definedName>
    <definedName name="Obs_993" localSheetId="4">#REF!</definedName>
    <definedName name="Obs_993" localSheetId="16">#REF!</definedName>
    <definedName name="Obs_993" localSheetId="5">#REF!</definedName>
    <definedName name="Obs_993" localSheetId="11">#REF!</definedName>
    <definedName name="Obs_993" localSheetId="2">#REF!</definedName>
    <definedName name="Obs_993" localSheetId="22">#REF!</definedName>
    <definedName name="Obs_993">#REF!</definedName>
    <definedName name="Obs_994" localSheetId="4">#REF!</definedName>
    <definedName name="Obs_994" localSheetId="16">#REF!</definedName>
    <definedName name="Obs_994" localSheetId="5">#REF!</definedName>
    <definedName name="Obs_994" localSheetId="11">#REF!</definedName>
    <definedName name="Obs_994" localSheetId="2">#REF!</definedName>
    <definedName name="Obs_994" localSheetId="22">#REF!</definedName>
    <definedName name="Obs_994">#REF!</definedName>
    <definedName name="Obs_Costs" localSheetId="4">#REF!</definedName>
    <definedName name="Obs_Costs" localSheetId="16">#REF!</definedName>
    <definedName name="Obs_Costs" localSheetId="5">#REF!</definedName>
    <definedName name="Obs_Costs" localSheetId="11">#REF!</definedName>
    <definedName name="Obs_Costs" localSheetId="2">#REF!</definedName>
    <definedName name="Obs_Costs" localSheetId="22">#REF!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11">#REF!</definedName>
    <definedName name="Obs_Costs_Nordic" localSheetId="2">#REF!</definedName>
    <definedName name="Obs_Costs_Nordic" localSheetId="22">#REF!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11">#REF!</definedName>
    <definedName name="Obs_Costs_North_America" localSheetId="2">#REF!</definedName>
    <definedName name="Obs_Costs_North_America" localSheetId="22">#REF!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11">#REF!</definedName>
    <definedName name="Obs_Costs_ROE" localSheetId="2">#REF!</definedName>
    <definedName name="Obs_Costs_ROE" localSheetId="22">#REF!</definedName>
    <definedName name="Obs_Costs_ROE">#REF!</definedName>
    <definedName name="Obs_EBITA" localSheetId="4">#REF!</definedName>
    <definedName name="Obs_EBITA" localSheetId="16">#REF!</definedName>
    <definedName name="Obs_EBITA" localSheetId="5">#REF!</definedName>
    <definedName name="Obs_EBITA" localSheetId="11">#REF!</definedName>
    <definedName name="Obs_EBITA" localSheetId="2">#REF!</definedName>
    <definedName name="Obs_EBITA" localSheetId="22">#REF!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11">#REF!</definedName>
    <definedName name="Obs_EBITA_Baltics" localSheetId="2">#REF!</definedName>
    <definedName name="Obs_EBITA_Baltics" localSheetId="22">#REF!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11">#REF!</definedName>
    <definedName name="Obs_EBITA_Canada" localSheetId="2">#REF!</definedName>
    <definedName name="Obs_EBITA_Canada" localSheetId="22">#REF!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11">#REF!</definedName>
    <definedName name="Obs_EBITA_Communications" localSheetId="2">#REF!</definedName>
    <definedName name="Obs_EBITA_Communications" localSheetId="22">#REF!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11">#REF!</definedName>
    <definedName name="Obs_EBITA_Denmark" localSheetId="2">#REF!</definedName>
    <definedName name="Obs_EBITA_Denmark" localSheetId="22">#REF!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11">#REF!</definedName>
    <definedName name="Obs_EBITA_Finland" localSheetId="2">#REF!</definedName>
    <definedName name="Obs_EBITA_Finland" localSheetId="22">#REF!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11">#REF!</definedName>
    <definedName name="Obs_EBITA_Germany" localSheetId="2">#REF!</definedName>
    <definedName name="Obs_EBITA_Germany" localSheetId="22">#REF!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11">#REF!</definedName>
    <definedName name="Obs_EBITA_Ireland" localSheetId="2">#REF!</definedName>
    <definedName name="Obs_EBITA_Ireland" localSheetId="22">#REF!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11">#REF!</definedName>
    <definedName name="Obs_EBITA_Media_Intelligence" localSheetId="2">#REF!</definedName>
    <definedName name="Obs_EBITA_Media_Intelligence" localSheetId="22">#REF!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11">#REF!</definedName>
    <definedName name="Obs_EBITA_Nordic" localSheetId="2">#REF!</definedName>
    <definedName name="Obs_EBITA_Nordic" localSheetId="22">#REF!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11">#REF!</definedName>
    <definedName name="Obs_EBITA_North_America" localSheetId="2">#REF!</definedName>
    <definedName name="Obs_EBITA_North_America" localSheetId="22">#REF!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11">#REF!</definedName>
    <definedName name="Obs_EBITA_Norway" localSheetId="2">#REF!</definedName>
    <definedName name="Obs_EBITA_Norway" localSheetId="22">#REF!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11">#REF!</definedName>
    <definedName name="Obs_EBITA_Portugal" localSheetId="2">#REF!</definedName>
    <definedName name="Obs_EBITA_Portugal" localSheetId="22">#REF!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11">#REF!</definedName>
    <definedName name="Obs_EBITA_ROE" localSheetId="2">#REF!</definedName>
    <definedName name="Obs_EBITA_ROE" localSheetId="22">#REF!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11">#REF!</definedName>
    <definedName name="Obs_EBITA_Sweden" localSheetId="2">#REF!</definedName>
    <definedName name="Obs_EBITA_Sweden" localSheetId="22">#REF!</definedName>
    <definedName name="Obs_EBITA_Sweden">#REF!</definedName>
    <definedName name="Obs_EBITA_UK" localSheetId="4">#REF!</definedName>
    <definedName name="Obs_EBITA_UK" localSheetId="16">#REF!</definedName>
    <definedName name="Obs_EBITA_UK" localSheetId="5">#REF!</definedName>
    <definedName name="Obs_EBITA_UK" localSheetId="11">#REF!</definedName>
    <definedName name="Obs_EBITA_UK" localSheetId="2">#REF!</definedName>
    <definedName name="Obs_EBITA_UK" localSheetId="22">#REF!</definedName>
    <definedName name="Obs_EBITA_UK">#REF!</definedName>
    <definedName name="Obs_EBITA_USA" localSheetId="4">#REF!</definedName>
    <definedName name="Obs_EBITA_USA" localSheetId="16">#REF!</definedName>
    <definedName name="Obs_EBITA_USA" localSheetId="5">#REF!</definedName>
    <definedName name="Obs_EBITA_USA" localSheetId="11">#REF!</definedName>
    <definedName name="Obs_EBITA_USA" localSheetId="2">#REF!</definedName>
    <definedName name="Obs_EBITA_USA" localSheetId="22">#REF!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11">#REF!</definedName>
    <definedName name="Obs_Org_Growth" localSheetId="2">#REF!</definedName>
    <definedName name="Obs_Org_Growth" localSheetId="22">#REF!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11">#REF!</definedName>
    <definedName name="Obs_Org_Growth_Nordic" localSheetId="2">#REF!</definedName>
    <definedName name="Obs_Org_Growth_Nordic" localSheetId="22">#REF!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11">#REF!</definedName>
    <definedName name="Obs_Org_Growth_North_America" localSheetId="2">#REF!</definedName>
    <definedName name="Obs_Org_Growth_North_America" localSheetId="22">#REF!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11">#REF!</definedName>
    <definedName name="Obs_Org_Growth_ROE" localSheetId="2">#REF!</definedName>
    <definedName name="Obs_Org_Growth_ROE" localSheetId="22">#REF!</definedName>
    <definedName name="Obs_Org_Growth_ROE">#REF!</definedName>
    <definedName name="Obs_Sales" localSheetId="4">#REF!</definedName>
    <definedName name="Obs_Sales" localSheetId="16">#REF!</definedName>
    <definedName name="Obs_Sales" localSheetId="5">#REF!</definedName>
    <definedName name="Obs_Sales" localSheetId="11">#REF!</definedName>
    <definedName name="Obs_Sales" localSheetId="2">#REF!</definedName>
    <definedName name="Obs_Sales" localSheetId="22">#REF!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11">#REF!</definedName>
    <definedName name="Obs_Sales_Baltics" localSheetId="2">#REF!</definedName>
    <definedName name="Obs_Sales_Baltics" localSheetId="22">#REF!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11">#REF!</definedName>
    <definedName name="Obs_Sales_Canada" localSheetId="2">#REF!</definedName>
    <definedName name="Obs_Sales_Canada" localSheetId="22">#REF!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11">#REF!</definedName>
    <definedName name="Obs_Sales_Communications" localSheetId="2">#REF!</definedName>
    <definedName name="Obs_Sales_Communications" localSheetId="22">#REF!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11">#REF!</definedName>
    <definedName name="Obs_Sales_Denmark" localSheetId="2">#REF!</definedName>
    <definedName name="Obs_Sales_Denmark" localSheetId="22">#REF!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11">#REF!</definedName>
    <definedName name="Obs_Sales_Finland" localSheetId="2">#REF!</definedName>
    <definedName name="Obs_Sales_Finland" localSheetId="22">#REF!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11">#REF!</definedName>
    <definedName name="Obs_Sales_Germany" localSheetId="2">#REF!</definedName>
    <definedName name="Obs_Sales_Germany" localSheetId="22">#REF!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11">#REF!</definedName>
    <definedName name="Obs_Sales_Ireland" localSheetId="2">#REF!</definedName>
    <definedName name="Obs_Sales_Ireland" localSheetId="22">#REF!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11">#REF!</definedName>
    <definedName name="Obs_Sales_Media_Intelligence" localSheetId="2">#REF!</definedName>
    <definedName name="Obs_Sales_Media_Intelligence" localSheetId="22">#REF!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11">#REF!</definedName>
    <definedName name="Obs_Sales_Nordic" localSheetId="2">#REF!</definedName>
    <definedName name="Obs_Sales_Nordic" localSheetId="22">#REF!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11">#REF!</definedName>
    <definedName name="Obs_Sales_North_America" localSheetId="2">#REF!</definedName>
    <definedName name="Obs_Sales_North_America" localSheetId="22">#REF!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11">#REF!</definedName>
    <definedName name="Obs_Sales_Norway" localSheetId="2">#REF!</definedName>
    <definedName name="Obs_Sales_Norway" localSheetId="22">#REF!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11">#REF!</definedName>
    <definedName name="Obs_Sales_Portugal" localSheetId="2">#REF!</definedName>
    <definedName name="Obs_Sales_Portugal" localSheetId="22">#REF!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11">#REF!</definedName>
    <definedName name="Obs_Sales_ROE" localSheetId="2">#REF!</definedName>
    <definedName name="Obs_Sales_ROE" localSheetId="22">#REF!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11">#REF!</definedName>
    <definedName name="Obs_Sales_Sweden" localSheetId="2">#REF!</definedName>
    <definedName name="Obs_Sales_Sweden" localSheetId="22">#REF!</definedName>
    <definedName name="Obs_Sales_Sweden">#REF!</definedName>
    <definedName name="Obs_Sales_UK" localSheetId="4">#REF!</definedName>
    <definedName name="Obs_Sales_UK" localSheetId="16">#REF!</definedName>
    <definedName name="Obs_Sales_UK" localSheetId="5">#REF!</definedName>
    <definedName name="Obs_Sales_UK" localSheetId="11">#REF!</definedName>
    <definedName name="Obs_Sales_UK" localSheetId="2">#REF!</definedName>
    <definedName name="Obs_Sales_UK" localSheetId="22">#REF!</definedName>
    <definedName name="Obs_Sales_UK">#REF!</definedName>
    <definedName name="Obs_Sales_USA" localSheetId="4">#REF!</definedName>
    <definedName name="Obs_Sales_USA" localSheetId="16">#REF!</definedName>
    <definedName name="Obs_Sales_USA" localSheetId="5">#REF!</definedName>
    <definedName name="Obs_Sales_USA" localSheetId="11">#REF!</definedName>
    <definedName name="Obs_Sales_USA" localSheetId="2">#REF!</definedName>
    <definedName name="Obs_Sales_USA" localSheetId="22">#REF!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11">'[6]old template'!#REF!</definedName>
    <definedName name="op_00" localSheetId="2">'[6]old template'!#REF!</definedName>
    <definedName name="op_00" localSheetId="22">'[6]old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11">'[6]old template'!#REF!</definedName>
    <definedName name="op_99" localSheetId="2">'[6]old template'!#REF!</definedName>
    <definedName name="op_99" localSheetId="22">'[6]old template'!#REF!</definedName>
    <definedName name="op_99">'[6]old template'!#REF!</definedName>
    <definedName name="op_inc" localSheetId="4">#REF!</definedName>
    <definedName name="op_inc" localSheetId="16">#REF!</definedName>
    <definedName name="op_inc" localSheetId="5">#REF!</definedName>
    <definedName name="op_inc" localSheetId="11">#REF!</definedName>
    <definedName name="op_inc" localSheetId="2">#REF!</definedName>
    <definedName name="op_inc" localSheetId="22">#REF!</definedName>
    <definedName name="op_inc">#REF!</definedName>
    <definedName name="oper_inc" localSheetId="4">#REF!</definedName>
    <definedName name="oper_inc" localSheetId="16">#REF!</definedName>
    <definedName name="oper_inc" localSheetId="5">#REF!</definedName>
    <definedName name="oper_inc" localSheetId="11">#REF!</definedName>
    <definedName name="oper_inc" localSheetId="2">#REF!</definedName>
    <definedName name="oper_inc" localSheetId="22">#REF!</definedName>
    <definedName name="oper_inc">#REF!</definedName>
    <definedName name="oper_kap" localSheetId="4">'[3]DCF old'!#REF!</definedName>
    <definedName name="oper_kap" localSheetId="16">'[3]DCF old'!#REF!</definedName>
    <definedName name="oper_kap" localSheetId="5">'[3]DCF old'!#REF!</definedName>
    <definedName name="oper_kap" localSheetId="11">'[3]DCF old'!#REF!</definedName>
    <definedName name="oper_kap" localSheetId="2">'[3]DCF old'!#REF!</definedName>
    <definedName name="oper_kap" localSheetId="22">'[3]DCF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11">'[3]DCF old'!#REF!</definedName>
    <definedName name="oper_margin" localSheetId="2">'[3]DCF old'!#REF!</definedName>
    <definedName name="oper_margin" localSheetId="22">'[3]DCF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11">[15]Global!#REF!</definedName>
    <definedName name="operating_leases_per_ASK_1985" localSheetId="2">[15]Global!#REF!</definedName>
    <definedName name="operating_leases_per_ASK_1985" localSheetId="22">[15]Global!#REF!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11">[15]Global!#REF!</definedName>
    <definedName name="operating_leases_per_ASK_1986" localSheetId="2">[15]Global!#REF!</definedName>
    <definedName name="operating_leases_per_ASK_1986" localSheetId="22">[15]Global!#REF!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11">[15]Global!#REF!</definedName>
    <definedName name="operating_leases_per_ASK_1987" localSheetId="2">[15]Global!#REF!</definedName>
    <definedName name="operating_leases_per_ASK_1987" localSheetId="22">[15]Global!#REF!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11">[15]Global!#REF!</definedName>
    <definedName name="operating_leases_per_ASK_1988" localSheetId="2">[15]Global!#REF!</definedName>
    <definedName name="operating_leases_per_ASK_1988" localSheetId="22">[15]Global!#REF!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11">[15]Global!#REF!</definedName>
    <definedName name="operating_leases_per_ASK_1989" localSheetId="2">[15]Global!#REF!</definedName>
    <definedName name="operating_leases_per_ASK_1989" localSheetId="22">[15]Global!#REF!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11">[15]Global!#REF!</definedName>
    <definedName name="operating_leases_per_ASK_1990" localSheetId="2">[15]Global!#REF!</definedName>
    <definedName name="operating_leases_per_ASK_1990" localSheetId="22">[15]Global!#REF!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11">[15]Global!#REF!</definedName>
    <definedName name="operating_leases_per_ASK_1991" localSheetId="2">[15]Global!#REF!</definedName>
    <definedName name="operating_leases_per_ASK_1991" localSheetId="22">[15]Global!#REF!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11">[15]Global!#REF!</definedName>
    <definedName name="operating_leases_per_ASK_1992" localSheetId="2">[15]Global!#REF!</definedName>
    <definedName name="operating_leases_per_ASK_1992" localSheetId="22">[15]Global!#REF!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11">[15]Global!#REF!</definedName>
    <definedName name="operating_leases_per_ASK_1993" localSheetId="2">[15]Global!#REF!</definedName>
    <definedName name="operating_leases_per_ASK_1993" localSheetId="22">[15]Global!#REF!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11">[15]Global!#REF!</definedName>
    <definedName name="operating_leases_per_ASK_1994" localSheetId="2">[15]Global!#REF!</definedName>
    <definedName name="operating_leases_per_ASK_1994" localSheetId="22">[15]Global!#REF!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11">[15]Global!#REF!</definedName>
    <definedName name="operating_leases_per_ASK_1995" localSheetId="2">[15]Global!#REF!</definedName>
    <definedName name="operating_leases_per_ASK_1995" localSheetId="22">[15]Global!#REF!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11">[15]Global!#REF!</definedName>
    <definedName name="operating_leases_per_ASK_1996" localSheetId="2">[15]Global!#REF!</definedName>
    <definedName name="operating_leases_per_ASK_1996" localSheetId="22">[15]Global!#REF!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11">[15]Global!#REF!</definedName>
    <definedName name="operating_leases_per_ASK_1997" localSheetId="2">[15]Global!#REF!</definedName>
    <definedName name="operating_leases_per_ASK_1997" localSheetId="22">[15]Global!#REF!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11">[15]Global!#REF!</definedName>
    <definedName name="operating_leases_per_ASK_1998" localSheetId="2">[15]Global!#REF!</definedName>
    <definedName name="operating_leases_per_ASK_1998" localSheetId="22">[15]Global!#REF!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11">[15]Global!#REF!</definedName>
    <definedName name="operating_leases_per_ASK_1999" localSheetId="2">[15]Global!#REF!</definedName>
    <definedName name="operating_leases_per_ASK_1999" localSheetId="22">[15]Global!#REF!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11">[15]Global!#REF!</definedName>
    <definedName name="operating_leases_per_ASK_2000" localSheetId="2">[15]Global!#REF!</definedName>
    <definedName name="operating_leases_per_ASK_2000" localSheetId="22">[15]Global!#REF!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11">[15]Global!#REF!</definedName>
    <definedName name="operating_leases_per_ASK_2001" localSheetId="2">[15]Global!#REF!</definedName>
    <definedName name="operating_leases_per_ASK_2001" localSheetId="22">[15]Global!#REF!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11">[15]Global!#REF!</definedName>
    <definedName name="operating_leases_per_ASK_2002" localSheetId="2">[15]Global!#REF!</definedName>
    <definedName name="operating_leases_per_ASK_2002" localSheetId="22">[15]Global!#REF!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11">[15]Global!#REF!</definedName>
    <definedName name="operating_leases_per_ASK_2003" localSheetId="2">[15]Global!#REF!</definedName>
    <definedName name="operating_leases_per_ASK_2003" localSheetId="22">[15]Global!#REF!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11">[15]Global!#REF!</definedName>
    <definedName name="operating_leases_per_ASK_2004" localSheetId="2">[15]Global!#REF!</definedName>
    <definedName name="operating_leases_per_ASK_2004" localSheetId="22">[15]Global!#REF!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11">[15]Global!#REF!</definedName>
    <definedName name="operating_leases_per_ASK_2005" localSheetId="2">[15]Global!#REF!</definedName>
    <definedName name="operating_leases_per_ASK_2005" localSheetId="22">[15]Global!#REF!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11">[15]Global!#REF!</definedName>
    <definedName name="operating_leases_per_ASK_2006" localSheetId="2">[15]Global!#REF!</definedName>
    <definedName name="operating_leases_per_ASK_2006" localSheetId="22">[15]Global!#REF!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11">[15]Global!#REF!</definedName>
    <definedName name="operating_leases_per_ASK_2007" localSheetId="2">[15]Global!#REF!</definedName>
    <definedName name="operating_leases_per_ASK_2007" localSheetId="22">[15]Global!#REF!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11">[15]Global!#REF!</definedName>
    <definedName name="operating_leases_per_ASK_2008" localSheetId="2">[15]Global!#REF!</definedName>
    <definedName name="operating_leases_per_ASK_2008" localSheetId="22">[15]Global!#REF!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11">[15]Global!#REF!</definedName>
    <definedName name="operating_leases_per_ASK_2009" localSheetId="2">[15]Global!#REF!</definedName>
    <definedName name="operating_leases_per_ASK_2009" localSheetId="22">[15]Global!#REF!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11">[15]Global!#REF!</definedName>
    <definedName name="operating_leases_per_ASK_2010" localSheetId="2">[15]Global!#REF!</definedName>
    <definedName name="operating_leases_per_ASK_2010" localSheetId="22">[15]Global!#REF!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11">[15]Global!#REF!</definedName>
    <definedName name="operating_leases_per_ASK_comm" localSheetId="2">[15]Global!#REF!</definedName>
    <definedName name="operating_leases_per_ASK_comm" localSheetId="22">[15]Global!#REF!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11">[15]Global!#REF!</definedName>
    <definedName name="operating_leases_per_ASM_1985" localSheetId="2">[15]Global!#REF!</definedName>
    <definedName name="operating_leases_per_ASM_1985" localSheetId="22">[15]Global!#REF!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11">[15]Global!#REF!</definedName>
    <definedName name="operating_leases_per_ASM_1986" localSheetId="2">[15]Global!#REF!</definedName>
    <definedName name="operating_leases_per_ASM_1986" localSheetId="22">[15]Global!#REF!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11">[15]Global!#REF!</definedName>
    <definedName name="operating_leases_per_ASM_1987" localSheetId="2">[15]Global!#REF!</definedName>
    <definedName name="operating_leases_per_ASM_1987" localSheetId="22">[15]Global!#REF!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11">[15]Global!#REF!</definedName>
    <definedName name="operating_leases_per_ASM_1988" localSheetId="2">[15]Global!#REF!</definedName>
    <definedName name="operating_leases_per_ASM_1988" localSheetId="22">[15]Global!#REF!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11">[15]Global!#REF!</definedName>
    <definedName name="operating_leases_per_ASM_1989" localSheetId="2">[15]Global!#REF!</definedName>
    <definedName name="operating_leases_per_ASM_1989" localSheetId="22">[15]Global!#REF!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11">[15]Global!#REF!</definedName>
    <definedName name="operating_leases_per_ASM_1990" localSheetId="2">[15]Global!#REF!</definedName>
    <definedName name="operating_leases_per_ASM_1990" localSheetId="22">[15]Global!#REF!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11">[15]Global!#REF!</definedName>
    <definedName name="operating_leases_per_ASM_1991" localSheetId="2">[15]Global!#REF!</definedName>
    <definedName name="operating_leases_per_ASM_1991" localSheetId="22">[15]Global!#REF!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11">[15]Global!#REF!</definedName>
    <definedName name="operating_leases_per_ASM_1992" localSheetId="2">[15]Global!#REF!</definedName>
    <definedName name="operating_leases_per_ASM_1992" localSheetId="22">[15]Global!#REF!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11">[15]Global!#REF!</definedName>
    <definedName name="operating_leases_per_ASM_1993" localSheetId="2">[15]Global!#REF!</definedName>
    <definedName name="operating_leases_per_ASM_1993" localSheetId="22">[15]Global!#REF!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11">[15]Global!#REF!</definedName>
    <definedName name="operating_leases_per_ASM_1994" localSheetId="2">[15]Global!#REF!</definedName>
    <definedName name="operating_leases_per_ASM_1994" localSheetId="22">[15]Global!#REF!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11">[15]Global!#REF!</definedName>
    <definedName name="operating_leases_per_ASM_1995" localSheetId="2">[15]Global!#REF!</definedName>
    <definedName name="operating_leases_per_ASM_1995" localSheetId="22">[15]Global!#REF!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11">[15]Global!#REF!</definedName>
    <definedName name="operating_leases_per_ASM_1996" localSheetId="2">[15]Global!#REF!</definedName>
    <definedName name="operating_leases_per_ASM_1996" localSheetId="22">[15]Global!#REF!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11">[15]Global!#REF!</definedName>
    <definedName name="operating_leases_per_ASM_1997" localSheetId="2">[15]Global!#REF!</definedName>
    <definedName name="operating_leases_per_ASM_1997" localSheetId="22">[15]Global!#REF!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11">[15]Global!#REF!</definedName>
    <definedName name="operating_leases_per_ASM_1998" localSheetId="2">[15]Global!#REF!</definedName>
    <definedName name="operating_leases_per_ASM_1998" localSheetId="22">[15]Global!#REF!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11">[15]Global!#REF!</definedName>
    <definedName name="operating_leases_per_ASM_1999" localSheetId="2">[15]Global!#REF!</definedName>
    <definedName name="operating_leases_per_ASM_1999" localSheetId="22">[15]Global!#REF!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11">[15]Global!#REF!</definedName>
    <definedName name="operating_leases_per_ASM_2000" localSheetId="2">[15]Global!#REF!</definedName>
    <definedName name="operating_leases_per_ASM_2000" localSheetId="22">[15]Global!#REF!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11">[15]Global!#REF!</definedName>
    <definedName name="operating_leases_per_ASM_2001" localSheetId="2">[15]Global!#REF!</definedName>
    <definedName name="operating_leases_per_ASM_2001" localSheetId="22">[15]Global!#REF!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11">[15]Global!#REF!</definedName>
    <definedName name="operating_leases_per_ASM_2002" localSheetId="2">[15]Global!#REF!</definedName>
    <definedName name="operating_leases_per_ASM_2002" localSheetId="22">[15]Global!#REF!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11">[15]Global!#REF!</definedName>
    <definedName name="operating_leases_per_ASM_2003" localSheetId="2">[15]Global!#REF!</definedName>
    <definedName name="operating_leases_per_ASM_2003" localSheetId="22">[15]Global!#REF!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11">[15]Global!#REF!</definedName>
    <definedName name="operating_leases_per_ASM_2004" localSheetId="2">[15]Global!#REF!</definedName>
    <definedName name="operating_leases_per_ASM_2004" localSheetId="22">[15]Global!#REF!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11">[15]Global!#REF!</definedName>
    <definedName name="operating_leases_per_ASM_2005" localSheetId="2">[15]Global!#REF!</definedName>
    <definedName name="operating_leases_per_ASM_2005" localSheetId="22">[15]Global!#REF!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11">[15]Global!#REF!</definedName>
    <definedName name="operating_leases_per_ASM_2006" localSheetId="2">[15]Global!#REF!</definedName>
    <definedName name="operating_leases_per_ASM_2006" localSheetId="22">[15]Global!#REF!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11">[15]Global!#REF!</definedName>
    <definedName name="operating_leases_per_ASM_2007" localSheetId="2">[15]Global!#REF!</definedName>
    <definedName name="operating_leases_per_ASM_2007" localSheetId="22">[15]Global!#REF!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11">[15]Global!#REF!</definedName>
    <definedName name="operating_leases_per_ASM_2008" localSheetId="2">[15]Global!#REF!</definedName>
    <definedName name="operating_leases_per_ASM_2008" localSheetId="22">[15]Global!#REF!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11">[15]Global!#REF!</definedName>
    <definedName name="operating_leases_per_ASM_2009" localSheetId="2">[15]Global!#REF!</definedName>
    <definedName name="operating_leases_per_ASM_2009" localSheetId="22">[15]Global!#REF!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11">[15]Global!#REF!</definedName>
    <definedName name="operating_leases_per_ASM_2010" localSheetId="2">[15]Global!#REF!</definedName>
    <definedName name="operating_leases_per_ASM_2010" localSheetId="22">[15]Global!#REF!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11">[15]Global!#REF!</definedName>
    <definedName name="operating_leases_per_ASM_comm" localSheetId="2">[15]Global!#REF!</definedName>
    <definedName name="operating_leases_per_ASM_comm" localSheetId="22">[15]Global!#REF!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11">[15]Global!#REF!</definedName>
    <definedName name="operating_leases_per_ATK_1985" localSheetId="2">[15]Global!#REF!</definedName>
    <definedName name="operating_leases_per_ATK_1985" localSheetId="22">[15]Global!#REF!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11">[15]Global!#REF!</definedName>
    <definedName name="operating_leases_per_ATK_1986" localSheetId="2">[15]Global!#REF!</definedName>
    <definedName name="operating_leases_per_ATK_1986" localSheetId="22">[15]Global!#REF!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11">[15]Global!#REF!</definedName>
    <definedName name="operating_leases_per_ATK_1987" localSheetId="2">[15]Global!#REF!</definedName>
    <definedName name="operating_leases_per_ATK_1987" localSheetId="22">[15]Global!#REF!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11">[15]Global!#REF!</definedName>
    <definedName name="operating_leases_per_ATK_1988" localSheetId="2">[15]Global!#REF!</definedName>
    <definedName name="operating_leases_per_ATK_1988" localSheetId="22">[15]Global!#REF!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11">[15]Global!#REF!</definedName>
    <definedName name="operating_leases_per_ATK_1989" localSheetId="2">[15]Global!#REF!</definedName>
    <definedName name="operating_leases_per_ATK_1989" localSheetId="22">[15]Global!#REF!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11">[15]Global!#REF!</definedName>
    <definedName name="operating_leases_per_ATK_1990" localSheetId="2">[15]Global!#REF!</definedName>
    <definedName name="operating_leases_per_ATK_1990" localSheetId="22">[15]Global!#REF!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11">[15]Global!#REF!</definedName>
    <definedName name="operating_leases_per_ATK_1991" localSheetId="2">[15]Global!#REF!</definedName>
    <definedName name="operating_leases_per_ATK_1991" localSheetId="22">[15]Global!#REF!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11">[15]Global!#REF!</definedName>
    <definedName name="operating_leases_per_ATK_1992" localSheetId="2">[15]Global!#REF!</definedName>
    <definedName name="operating_leases_per_ATK_1992" localSheetId="22">[15]Global!#REF!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11">[15]Global!#REF!</definedName>
    <definedName name="operating_leases_per_ATK_1993" localSheetId="2">[15]Global!#REF!</definedName>
    <definedName name="operating_leases_per_ATK_1993" localSheetId="22">[15]Global!#REF!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11">[15]Global!#REF!</definedName>
    <definedName name="operating_leases_per_ATK_1994" localSheetId="2">[15]Global!#REF!</definedName>
    <definedName name="operating_leases_per_ATK_1994" localSheetId="22">[15]Global!#REF!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11">[15]Global!#REF!</definedName>
    <definedName name="operating_leases_per_ATK_1995" localSheetId="2">[15]Global!#REF!</definedName>
    <definedName name="operating_leases_per_ATK_1995" localSheetId="22">[15]Global!#REF!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11">[15]Global!#REF!</definedName>
    <definedName name="operating_leases_per_ATK_1996" localSheetId="2">[15]Global!#REF!</definedName>
    <definedName name="operating_leases_per_ATK_1996" localSheetId="22">[15]Global!#REF!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11">[15]Global!#REF!</definedName>
    <definedName name="operating_leases_per_ATK_1997" localSheetId="2">[15]Global!#REF!</definedName>
    <definedName name="operating_leases_per_ATK_1997" localSheetId="22">[15]Global!#REF!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11">[15]Global!#REF!</definedName>
    <definedName name="operating_leases_per_ATK_1998" localSheetId="2">[15]Global!#REF!</definedName>
    <definedName name="operating_leases_per_ATK_1998" localSheetId="22">[15]Global!#REF!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11">[15]Global!#REF!</definedName>
    <definedName name="operating_leases_per_ATK_1999" localSheetId="2">[15]Global!#REF!</definedName>
    <definedName name="operating_leases_per_ATK_1999" localSheetId="22">[15]Global!#REF!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11">[15]Global!#REF!</definedName>
    <definedName name="operating_leases_per_ATK_2000" localSheetId="2">[15]Global!#REF!</definedName>
    <definedName name="operating_leases_per_ATK_2000" localSheetId="22">[15]Global!#REF!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11">[15]Global!#REF!</definedName>
    <definedName name="operating_leases_per_ATK_2001" localSheetId="2">[15]Global!#REF!</definedName>
    <definedName name="operating_leases_per_ATK_2001" localSheetId="22">[15]Global!#REF!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11">[15]Global!#REF!</definedName>
    <definedName name="operating_leases_per_ATK_2002" localSheetId="2">[15]Global!#REF!</definedName>
    <definedName name="operating_leases_per_ATK_2002" localSheetId="22">[15]Global!#REF!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11">[15]Global!#REF!</definedName>
    <definedName name="operating_leases_per_ATK_2003" localSheetId="2">[15]Global!#REF!</definedName>
    <definedName name="operating_leases_per_ATK_2003" localSheetId="22">[15]Global!#REF!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11">[15]Global!#REF!</definedName>
    <definedName name="operating_leases_per_ATK_2004" localSheetId="2">[15]Global!#REF!</definedName>
    <definedName name="operating_leases_per_ATK_2004" localSheetId="22">[15]Global!#REF!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11">[15]Global!#REF!</definedName>
    <definedName name="operating_leases_per_ATK_2005" localSheetId="2">[15]Global!#REF!</definedName>
    <definedName name="operating_leases_per_ATK_2005" localSheetId="22">[15]Global!#REF!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11">[15]Global!#REF!</definedName>
    <definedName name="operating_leases_per_ATK_2006" localSheetId="2">[15]Global!#REF!</definedName>
    <definedName name="operating_leases_per_ATK_2006" localSheetId="22">[15]Global!#REF!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11">[15]Global!#REF!</definedName>
    <definedName name="operating_leases_per_ATK_2007" localSheetId="2">[15]Global!#REF!</definedName>
    <definedName name="operating_leases_per_ATK_2007" localSheetId="22">[15]Global!#REF!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11">[15]Global!#REF!</definedName>
    <definedName name="operating_leases_per_ATK_2008" localSheetId="2">[15]Global!#REF!</definedName>
    <definedName name="operating_leases_per_ATK_2008" localSheetId="22">[15]Global!#REF!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11">[15]Global!#REF!</definedName>
    <definedName name="operating_leases_per_ATK_2009" localSheetId="2">[15]Global!#REF!</definedName>
    <definedName name="operating_leases_per_ATK_2009" localSheetId="22">[15]Global!#REF!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11">[15]Global!#REF!</definedName>
    <definedName name="operating_leases_per_ATK_2010" localSheetId="2">[15]Global!#REF!</definedName>
    <definedName name="operating_leases_per_ATK_2010" localSheetId="22">[15]Global!#REF!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11">[15]Global!#REF!</definedName>
    <definedName name="operating_leases_per_ATK_comm" localSheetId="2">[15]Global!#REF!</definedName>
    <definedName name="operating_leases_per_ATK_comm" localSheetId="22">[15]Global!#REF!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11">[15]Global!#REF!</definedName>
    <definedName name="operating_leases_per_ATM_1985" localSheetId="2">[15]Global!#REF!</definedName>
    <definedName name="operating_leases_per_ATM_1985" localSheetId="22">[15]Global!#REF!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11">[15]Global!#REF!</definedName>
    <definedName name="operating_leases_per_ATM_1986" localSheetId="2">[15]Global!#REF!</definedName>
    <definedName name="operating_leases_per_ATM_1986" localSheetId="22">[15]Global!#REF!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11">[15]Global!#REF!</definedName>
    <definedName name="operating_leases_per_ATM_1987" localSheetId="2">[15]Global!#REF!</definedName>
    <definedName name="operating_leases_per_ATM_1987" localSheetId="22">[15]Global!#REF!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11">[15]Global!#REF!</definedName>
    <definedName name="operating_leases_per_ATM_1988" localSheetId="2">[15]Global!#REF!</definedName>
    <definedName name="operating_leases_per_ATM_1988" localSheetId="22">[15]Global!#REF!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11">[15]Global!#REF!</definedName>
    <definedName name="operating_leases_per_ATM_1989" localSheetId="2">[15]Global!#REF!</definedName>
    <definedName name="operating_leases_per_ATM_1989" localSheetId="22">[15]Global!#REF!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11">[15]Global!#REF!</definedName>
    <definedName name="operating_leases_per_ATM_1990" localSheetId="2">[15]Global!#REF!</definedName>
    <definedName name="operating_leases_per_ATM_1990" localSheetId="22">[15]Global!#REF!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11">[15]Global!#REF!</definedName>
    <definedName name="operating_leases_per_ATM_1991" localSheetId="2">[15]Global!#REF!</definedName>
    <definedName name="operating_leases_per_ATM_1991" localSheetId="22">[15]Global!#REF!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11">[15]Global!#REF!</definedName>
    <definedName name="operating_leases_per_ATM_1992" localSheetId="2">[15]Global!#REF!</definedName>
    <definedName name="operating_leases_per_ATM_1992" localSheetId="22">[15]Global!#REF!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11">[15]Global!#REF!</definedName>
    <definedName name="operating_leases_per_ATM_1993" localSheetId="2">[15]Global!#REF!</definedName>
    <definedName name="operating_leases_per_ATM_1993" localSheetId="22">[15]Global!#REF!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11">[15]Global!#REF!</definedName>
    <definedName name="operating_leases_per_ATM_1994" localSheetId="2">[15]Global!#REF!</definedName>
    <definedName name="operating_leases_per_ATM_1994" localSheetId="22">[15]Global!#REF!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11">[15]Global!#REF!</definedName>
    <definedName name="operating_leases_per_ATM_1995" localSheetId="2">[15]Global!#REF!</definedName>
    <definedName name="operating_leases_per_ATM_1995" localSheetId="22">[15]Global!#REF!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11">[15]Global!#REF!</definedName>
    <definedName name="operating_leases_per_ATM_1996" localSheetId="2">[15]Global!#REF!</definedName>
    <definedName name="operating_leases_per_ATM_1996" localSheetId="22">[15]Global!#REF!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11">[15]Global!#REF!</definedName>
    <definedName name="operating_leases_per_ATM_1997" localSheetId="2">[15]Global!#REF!</definedName>
    <definedName name="operating_leases_per_ATM_1997" localSheetId="22">[15]Global!#REF!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11">[15]Global!#REF!</definedName>
    <definedName name="operating_leases_per_ATM_1998" localSheetId="2">[15]Global!#REF!</definedName>
    <definedName name="operating_leases_per_ATM_1998" localSheetId="22">[15]Global!#REF!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11">[15]Global!#REF!</definedName>
    <definedName name="operating_leases_per_ATM_1999" localSheetId="2">[15]Global!#REF!</definedName>
    <definedName name="operating_leases_per_ATM_1999" localSheetId="22">[15]Global!#REF!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11">[15]Global!#REF!</definedName>
    <definedName name="operating_leases_per_ATM_2000" localSheetId="2">[15]Global!#REF!</definedName>
    <definedName name="operating_leases_per_ATM_2000" localSheetId="22">[15]Global!#REF!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11">[15]Global!#REF!</definedName>
    <definedName name="operating_leases_per_ATM_2001" localSheetId="2">[15]Global!#REF!</definedName>
    <definedName name="operating_leases_per_ATM_2001" localSheetId="22">[15]Global!#REF!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11">[15]Global!#REF!</definedName>
    <definedName name="operating_leases_per_ATM_2002" localSheetId="2">[15]Global!#REF!</definedName>
    <definedName name="operating_leases_per_ATM_2002" localSheetId="22">[15]Global!#REF!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11">[15]Global!#REF!</definedName>
    <definedName name="operating_leases_per_ATM_2003" localSheetId="2">[15]Global!#REF!</definedName>
    <definedName name="operating_leases_per_ATM_2003" localSheetId="22">[15]Global!#REF!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11">[15]Global!#REF!</definedName>
    <definedName name="operating_leases_per_ATM_2004" localSheetId="2">[15]Global!#REF!</definedName>
    <definedName name="operating_leases_per_ATM_2004" localSheetId="22">[15]Global!#REF!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11">[15]Global!#REF!</definedName>
    <definedName name="operating_leases_per_ATM_2005" localSheetId="2">[15]Global!#REF!</definedName>
    <definedName name="operating_leases_per_ATM_2005" localSheetId="22">[15]Global!#REF!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11">[15]Global!#REF!</definedName>
    <definedName name="operating_leases_per_ATM_2006" localSheetId="2">[15]Global!#REF!</definedName>
    <definedName name="operating_leases_per_ATM_2006" localSheetId="22">[15]Global!#REF!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11">[15]Global!#REF!</definedName>
    <definedName name="operating_leases_per_ATM_2007" localSheetId="2">[15]Global!#REF!</definedName>
    <definedName name="operating_leases_per_ATM_2007" localSheetId="22">[15]Global!#REF!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11">[15]Global!#REF!</definedName>
    <definedName name="operating_leases_per_ATM_2008" localSheetId="2">[15]Global!#REF!</definedName>
    <definedName name="operating_leases_per_ATM_2008" localSheetId="22">[15]Global!#REF!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11">[15]Global!#REF!</definedName>
    <definedName name="operating_leases_per_ATM_2009" localSheetId="2">[15]Global!#REF!</definedName>
    <definedName name="operating_leases_per_ATM_2009" localSheetId="22">[15]Global!#REF!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11">[15]Global!#REF!</definedName>
    <definedName name="operating_leases_per_ATM_2010" localSheetId="2">[15]Global!#REF!</definedName>
    <definedName name="operating_leases_per_ATM_2010" localSheetId="22">[15]Global!#REF!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11">[15]Global!#REF!</definedName>
    <definedName name="operating_leases_per_ATM_comm" localSheetId="2">[15]Global!#REF!</definedName>
    <definedName name="operating_leases_per_ATM_comm" localSheetId="22">[15]Global!#REF!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11">#REF!</definedName>
    <definedName name="Operating_profit" localSheetId="2">#REF!</definedName>
    <definedName name="Operating_profit" localSheetId="22">#REF!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11">'[3]DCF old'!#REF!</definedName>
    <definedName name="opinion_body" localSheetId="2">'[3]DCF old'!#REF!</definedName>
    <definedName name="opinion_body" localSheetId="22">'[3]DCF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11">#REF!</definedName>
    <definedName name="opinion_header" localSheetId="2">#REF!</definedName>
    <definedName name="opinion_header" localSheetId="22">#REF!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11">'[3]DCF old'!#REF!</definedName>
    <definedName name="opinion_subject" localSheetId="2">'[3]DCF old'!#REF!</definedName>
    <definedName name="opinion_subject" localSheetId="22">'[3]DCF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11">#REF!</definedName>
    <definedName name="Opinion_text" localSheetId="2">#REF!</definedName>
    <definedName name="Opinion_text" localSheetId="22">#REF!</definedName>
    <definedName name="Opinion_text">#REF!</definedName>
    <definedName name="opm_00" localSheetId="4">#REF!</definedName>
    <definedName name="opm_00" localSheetId="16">#REF!</definedName>
    <definedName name="opm_00" localSheetId="5">#REF!</definedName>
    <definedName name="opm_00" localSheetId="11">#REF!</definedName>
    <definedName name="opm_00" localSheetId="2">#REF!</definedName>
    <definedName name="opm_00" localSheetId="22">#REF!</definedName>
    <definedName name="opm_00">#REF!</definedName>
    <definedName name="opm_01" localSheetId="4">#REF!</definedName>
    <definedName name="opm_01" localSheetId="16">#REF!</definedName>
    <definedName name="opm_01" localSheetId="5">#REF!</definedName>
    <definedName name="opm_01" localSheetId="11">#REF!</definedName>
    <definedName name="opm_01" localSheetId="2">#REF!</definedName>
    <definedName name="opm_01" localSheetId="22">#REF!</definedName>
    <definedName name="opm_01">#REF!</definedName>
    <definedName name="opm_02" localSheetId="4">#REF!</definedName>
    <definedName name="opm_02" localSheetId="16">#REF!</definedName>
    <definedName name="opm_02" localSheetId="5">#REF!</definedName>
    <definedName name="opm_02" localSheetId="11">#REF!</definedName>
    <definedName name="opm_02" localSheetId="2">#REF!</definedName>
    <definedName name="opm_02" localSheetId="22">#REF!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11">#REF!</definedName>
    <definedName name="opm_90" localSheetId="2">#REF!</definedName>
    <definedName name="opm_90" localSheetId="22">#REF!</definedName>
    <definedName name="opm_90">#REF!</definedName>
    <definedName name="opm_91" localSheetId="4">#REF!</definedName>
    <definedName name="opm_91" localSheetId="16">#REF!</definedName>
    <definedName name="opm_91" localSheetId="5">#REF!</definedName>
    <definedName name="opm_91" localSheetId="11">#REF!</definedName>
    <definedName name="opm_91" localSheetId="2">#REF!</definedName>
    <definedName name="opm_91" localSheetId="22">#REF!</definedName>
    <definedName name="opm_91">#REF!</definedName>
    <definedName name="opm_92" localSheetId="4">#REF!</definedName>
    <definedName name="opm_92" localSheetId="16">#REF!</definedName>
    <definedName name="opm_92" localSheetId="5">#REF!</definedName>
    <definedName name="opm_92" localSheetId="11">#REF!</definedName>
    <definedName name="opm_92" localSheetId="2">#REF!</definedName>
    <definedName name="opm_92" localSheetId="22">#REF!</definedName>
    <definedName name="opm_92">#REF!</definedName>
    <definedName name="opm_93" localSheetId="4">#REF!</definedName>
    <definedName name="opm_93" localSheetId="16">#REF!</definedName>
    <definedName name="opm_93" localSheetId="5">#REF!</definedName>
    <definedName name="opm_93" localSheetId="11">#REF!</definedName>
    <definedName name="opm_93" localSheetId="2">#REF!</definedName>
    <definedName name="opm_93" localSheetId="22">#REF!</definedName>
    <definedName name="opm_93">#REF!</definedName>
    <definedName name="opm_94" localSheetId="4">#REF!</definedName>
    <definedName name="opm_94" localSheetId="16">#REF!</definedName>
    <definedName name="opm_94" localSheetId="5">#REF!</definedName>
    <definedName name="opm_94" localSheetId="11">#REF!</definedName>
    <definedName name="opm_94" localSheetId="2">#REF!</definedName>
    <definedName name="opm_94" localSheetId="22">#REF!</definedName>
    <definedName name="opm_94">#REF!</definedName>
    <definedName name="opm_95" localSheetId="4">#REF!</definedName>
    <definedName name="opm_95" localSheetId="16">#REF!</definedName>
    <definedName name="opm_95" localSheetId="5">#REF!</definedName>
    <definedName name="opm_95" localSheetId="11">#REF!</definedName>
    <definedName name="opm_95" localSheetId="2">#REF!</definedName>
    <definedName name="opm_95" localSheetId="22">#REF!</definedName>
    <definedName name="opm_95">#REF!</definedName>
    <definedName name="opm_96" localSheetId="4">#REF!</definedName>
    <definedName name="opm_96" localSheetId="16">#REF!</definedName>
    <definedName name="opm_96" localSheetId="5">#REF!</definedName>
    <definedName name="opm_96" localSheetId="11">#REF!</definedName>
    <definedName name="opm_96" localSheetId="2">#REF!</definedName>
    <definedName name="opm_96" localSheetId="22">#REF!</definedName>
    <definedName name="opm_96">#REF!</definedName>
    <definedName name="opm_97" localSheetId="4">#REF!</definedName>
    <definedName name="opm_97" localSheetId="16">#REF!</definedName>
    <definedName name="opm_97" localSheetId="5">#REF!</definedName>
    <definedName name="opm_97" localSheetId="11">#REF!</definedName>
    <definedName name="opm_97" localSheetId="2">#REF!</definedName>
    <definedName name="opm_97" localSheetId="22">#REF!</definedName>
    <definedName name="opm_97">#REF!</definedName>
    <definedName name="opm_98" localSheetId="4">#REF!</definedName>
    <definedName name="opm_98" localSheetId="16">#REF!</definedName>
    <definedName name="opm_98" localSheetId="5">#REF!</definedName>
    <definedName name="opm_98" localSheetId="11">#REF!</definedName>
    <definedName name="opm_98" localSheetId="2">#REF!</definedName>
    <definedName name="opm_98" localSheetId="22">#REF!</definedName>
    <definedName name="opm_98">#REF!</definedName>
    <definedName name="opm_99" localSheetId="4">#REF!</definedName>
    <definedName name="opm_99" localSheetId="16">#REF!</definedName>
    <definedName name="opm_99" localSheetId="5">#REF!</definedName>
    <definedName name="opm_99" localSheetId="11">#REF!</definedName>
    <definedName name="opm_99" localSheetId="2">#REF!</definedName>
    <definedName name="opm_99" localSheetId="22">#REF!</definedName>
    <definedName name="opm_99">#REF!</definedName>
    <definedName name="Order_backlog" localSheetId="4">#REF!</definedName>
    <definedName name="Order_backlog" localSheetId="16">#REF!</definedName>
    <definedName name="Order_backlog" localSheetId="5">#REF!</definedName>
    <definedName name="Order_backlog" localSheetId="11">#REF!</definedName>
    <definedName name="Order_backlog" localSheetId="2">#REF!</definedName>
    <definedName name="Order_backlog" localSheetId="22">#REF!</definedName>
    <definedName name="Order_backlog">#REF!</definedName>
    <definedName name="Order_intake" localSheetId="4">#REF!</definedName>
    <definedName name="Order_intake" localSheetId="16">#REF!</definedName>
    <definedName name="Order_intake" localSheetId="5">#REF!</definedName>
    <definedName name="Order_intake" localSheetId="11">#REF!</definedName>
    <definedName name="Order_intake" localSheetId="2">#REF!</definedName>
    <definedName name="Order_intake" localSheetId="22">#REF!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11">#REF!</definedName>
    <definedName name="Other_Cash_Items" localSheetId="2">#REF!</definedName>
    <definedName name="Other_Cash_Items" localSheetId="22">#REF!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11">[15]Global!#REF!</definedName>
    <definedName name="other_costs_per_ASK_1985" localSheetId="2">[15]Global!#REF!</definedName>
    <definedName name="other_costs_per_ASK_1985" localSheetId="22">[15]Global!#REF!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11">[15]Global!#REF!</definedName>
    <definedName name="other_costs_per_ASK_1986" localSheetId="2">[15]Global!#REF!</definedName>
    <definedName name="other_costs_per_ASK_1986" localSheetId="22">[15]Global!#REF!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11">[15]Global!#REF!</definedName>
    <definedName name="other_costs_per_ASK_1987" localSheetId="2">[15]Global!#REF!</definedName>
    <definedName name="other_costs_per_ASK_1987" localSheetId="22">[15]Global!#REF!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11">[15]Global!#REF!</definedName>
    <definedName name="other_costs_per_ASK_1988" localSheetId="2">[15]Global!#REF!</definedName>
    <definedName name="other_costs_per_ASK_1988" localSheetId="22">[15]Global!#REF!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11">[15]Global!#REF!</definedName>
    <definedName name="other_costs_per_ASK_1989" localSheetId="2">[15]Global!#REF!</definedName>
    <definedName name="other_costs_per_ASK_1989" localSheetId="22">[15]Global!#REF!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11">[15]Global!#REF!</definedName>
    <definedName name="other_costs_per_ASK_1990" localSheetId="2">[15]Global!#REF!</definedName>
    <definedName name="other_costs_per_ASK_1990" localSheetId="22">[15]Global!#REF!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11">[15]Global!#REF!</definedName>
    <definedName name="other_costs_per_ASK_1991" localSheetId="2">[15]Global!#REF!</definedName>
    <definedName name="other_costs_per_ASK_1991" localSheetId="22">[15]Global!#REF!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11">[15]Global!#REF!</definedName>
    <definedName name="other_costs_per_ASK_1992" localSheetId="2">[15]Global!#REF!</definedName>
    <definedName name="other_costs_per_ASK_1992" localSheetId="22">[15]Global!#REF!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11">[15]Global!#REF!</definedName>
    <definedName name="other_costs_per_ASK_1993" localSheetId="2">[15]Global!#REF!</definedName>
    <definedName name="other_costs_per_ASK_1993" localSheetId="22">[15]Global!#REF!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11">[15]Global!#REF!</definedName>
    <definedName name="other_costs_per_ASK_1994" localSheetId="2">[15]Global!#REF!</definedName>
    <definedName name="other_costs_per_ASK_1994" localSheetId="22">[15]Global!#REF!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11">[15]Global!#REF!</definedName>
    <definedName name="other_costs_per_ASK_1995" localSheetId="2">[15]Global!#REF!</definedName>
    <definedName name="other_costs_per_ASK_1995" localSheetId="22">[15]Global!#REF!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11">[15]Global!#REF!</definedName>
    <definedName name="other_costs_per_ASK_1996" localSheetId="2">[15]Global!#REF!</definedName>
    <definedName name="other_costs_per_ASK_1996" localSheetId="22">[15]Global!#REF!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11">[15]Global!#REF!</definedName>
    <definedName name="other_costs_per_ASK_1997" localSheetId="2">[15]Global!#REF!</definedName>
    <definedName name="other_costs_per_ASK_1997" localSheetId="22">[15]Global!#REF!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11">[15]Global!#REF!</definedName>
    <definedName name="other_costs_per_ASK_1998" localSheetId="2">[15]Global!#REF!</definedName>
    <definedName name="other_costs_per_ASK_1998" localSheetId="22">[15]Global!#REF!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11">[15]Global!#REF!</definedName>
    <definedName name="other_costs_per_ASK_1999" localSheetId="2">[15]Global!#REF!</definedName>
    <definedName name="other_costs_per_ASK_1999" localSheetId="22">[15]Global!#REF!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11">[15]Global!#REF!</definedName>
    <definedName name="other_costs_per_ASK_2000" localSheetId="2">[15]Global!#REF!</definedName>
    <definedName name="other_costs_per_ASK_2000" localSheetId="22">[15]Global!#REF!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11">[15]Global!#REF!</definedName>
    <definedName name="other_costs_per_ASK_2001" localSheetId="2">[15]Global!#REF!</definedName>
    <definedName name="other_costs_per_ASK_2001" localSheetId="22">[15]Global!#REF!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11">[15]Global!#REF!</definedName>
    <definedName name="other_costs_per_ASK_2002" localSheetId="2">[15]Global!#REF!</definedName>
    <definedName name="other_costs_per_ASK_2002" localSheetId="22">[15]Global!#REF!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11">[15]Global!#REF!</definedName>
    <definedName name="other_costs_per_ASK_2003" localSheetId="2">[15]Global!#REF!</definedName>
    <definedName name="other_costs_per_ASK_2003" localSheetId="22">[15]Global!#REF!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11">[15]Global!#REF!</definedName>
    <definedName name="other_costs_per_ASK_2004" localSheetId="2">[15]Global!#REF!</definedName>
    <definedName name="other_costs_per_ASK_2004" localSheetId="22">[15]Global!#REF!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11">[15]Global!#REF!</definedName>
    <definedName name="other_costs_per_ASK_2005" localSheetId="2">[15]Global!#REF!</definedName>
    <definedName name="other_costs_per_ASK_2005" localSheetId="22">[15]Global!#REF!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11">[15]Global!#REF!</definedName>
    <definedName name="other_costs_per_ASK_2006" localSheetId="2">[15]Global!#REF!</definedName>
    <definedName name="other_costs_per_ASK_2006" localSheetId="22">[15]Global!#REF!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11">[15]Global!#REF!</definedName>
    <definedName name="other_costs_per_ASK_2007" localSheetId="2">[15]Global!#REF!</definedName>
    <definedName name="other_costs_per_ASK_2007" localSheetId="22">[15]Global!#REF!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11">[15]Global!#REF!</definedName>
    <definedName name="other_costs_per_ASK_2008" localSheetId="2">[15]Global!#REF!</definedName>
    <definedName name="other_costs_per_ASK_2008" localSheetId="22">[15]Global!#REF!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11">[15]Global!#REF!</definedName>
    <definedName name="other_costs_per_ASK_2009" localSheetId="2">[15]Global!#REF!</definedName>
    <definedName name="other_costs_per_ASK_2009" localSheetId="22">[15]Global!#REF!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11">[15]Global!#REF!</definedName>
    <definedName name="other_costs_per_ASK_2010" localSheetId="2">[15]Global!#REF!</definedName>
    <definedName name="other_costs_per_ASK_2010" localSheetId="22">[15]Global!#REF!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11">[15]Global!#REF!</definedName>
    <definedName name="other_costs_per_ASK_comm" localSheetId="2">[15]Global!#REF!</definedName>
    <definedName name="other_costs_per_ASK_comm" localSheetId="22">[15]Global!#REF!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11">[15]Global!#REF!</definedName>
    <definedName name="other_costs_per_ASM_1985" localSheetId="2">[15]Global!#REF!</definedName>
    <definedName name="other_costs_per_ASM_1985" localSheetId="22">[15]Global!#REF!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11">[15]Global!#REF!</definedName>
    <definedName name="other_costs_per_ASM_1986" localSheetId="2">[15]Global!#REF!</definedName>
    <definedName name="other_costs_per_ASM_1986" localSheetId="22">[15]Global!#REF!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11">[15]Global!#REF!</definedName>
    <definedName name="other_costs_per_ASM_1987" localSheetId="2">[15]Global!#REF!</definedName>
    <definedName name="other_costs_per_ASM_1987" localSheetId="22">[15]Global!#REF!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11">[15]Global!#REF!</definedName>
    <definedName name="other_costs_per_ASM_1988" localSheetId="2">[15]Global!#REF!</definedName>
    <definedName name="other_costs_per_ASM_1988" localSheetId="22">[15]Global!#REF!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11">[15]Global!#REF!</definedName>
    <definedName name="other_costs_per_ASM_1989" localSheetId="2">[15]Global!#REF!</definedName>
    <definedName name="other_costs_per_ASM_1989" localSheetId="22">[15]Global!#REF!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11">[15]Global!#REF!</definedName>
    <definedName name="other_costs_per_ASM_1990" localSheetId="2">[15]Global!#REF!</definedName>
    <definedName name="other_costs_per_ASM_1990" localSheetId="22">[15]Global!#REF!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11">[15]Global!#REF!</definedName>
    <definedName name="other_costs_per_ASM_1991" localSheetId="2">[15]Global!#REF!</definedName>
    <definedName name="other_costs_per_ASM_1991" localSheetId="22">[15]Global!#REF!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11">[15]Global!#REF!</definedName>
    <definedName name="other_costs_per_ASM_1992" localSheetId="2">[15]Global!#REF!</definedName>
    <definedName name="other_costs_per_ASM_1992" localSheetId="22">[15]Global!#REF!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11">[15]Global!#REF!</definedName>
    <definedName name="other_costs_per_ASM_1993" localSheetId="2">[15]Global!#REF!</definedName>
    <definedName name="other_costs_per_ASM_1993" localSheetId="22">[15]Global!#REF!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11">[15]Global!#REF!</definedName>
    <definedName name="other_costs_per_ASM_1994" localSheetId="2">[15]Global!#REF!</definedName>
    <definedName name="other_costs_per_ASM_1994" localSheetId="22">[15]Global!#REF!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11">[15]Global!#REF!</definedName>
    <definedName name="other_costs_per_ASM_1995" localSheetId="2">[15]Global!#REF!</definedName>
    <definedName name="other_costs_per_ASM_1995" localSheetId="22">[15]Global!#REF!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11">[15]Global!#REF!</definedName>
    <definedName name="other_costs_per_ASM_1996" localSheetId="2">[15]Global!#REF!</definedName>
    <definedName name="other_costs_per_ASM_1996" localSheetId="22">[15]Global!#REF!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11">[15]Global!#REF!</definedName>
    <definedName name="other_costs_per_ASM_1997" localSheetId="2">[15]Global!#REF!</definedName>
    <definedName name="other_costs_per_ASM_1997" localSheetId="22">[15]Global!#REF!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11">[15]Global!#REF!</definedName>
    <definedName name="other_costs_per_ASM_1998" localSheetId="2">[15]Global!#REF!</definedName>
    <definedName name="other_costs_per_ASM_1998" localSheetId="22">[15]Global!#REF!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11">[15]Global!#REF!</definedName>
    <definedName name="other_costs_per_ASM_1999" localSheetId="2">[15]Global!#REF!</definedName>
    <definedName name="other_costs_per_ASM_1999" localSheetId="22">[15]Global!#REF!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11">[15]Global!#REF!</definedName>
    <definedName name="other_costs_per_ASM_2000" localSheetId="2">[15]Global!#REF!</definedName>
    <definedName name="other_costs_per_ASM_2000" localSheetId="22">[15]Global!#REF!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11">[15]Global!#REF!</definedName>
    <definedName name="other_costs_per_ASM_2001" localSheetId="2">[15]Global!#REF!</definedName>
    <definedName name="other_costs_per_ASM_2001" localSheetId="22">[15]Global!#REF!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11">[15]Global!#REF!</definedName>
    <definedName name="other_costs_per_ASM_2002" localSheetId="2">[15]Global!#REF!</definedName>
    <definedName name="other_costs_per_ASM_2002" localSheetId="22">[15]Global!#REF!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11">[15]Global!#REF!</definedName>
    <definedName name="other_costs_per_ASM_2003" localSheetId="2">[15]Global!#REF!</definedName>
    <definedName name="other_costs_per_ASM_2003" localSheetId="22">[15]Global!#REF!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11">[15]Global!#REF!</definedName>
    <definedName name="other_costs_per_ASM_2004" localSheetId="2">[15]Global!#REF!</definedName>
    <definedName name="other_costs_per_ASM_2004" localSheetId="22">[15]Global!#REF!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11">[15]Global!#REF!</definedName>
    <definedName name="other_costs_per_ASM_2005" localSheetId="2">[15]Global!#REF!</definedName>
    <definedName name="other_costs_per_ASM_2005" localSheetId="22">[15]Global!#REF!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11">[15]Global!#REF!</definedName>
    <definedName name="other_costs_per_ASM_2006" localSheetId="2">[15]Global!#REF!</definedName>
    <definedName name="other_costs_per_ASM_2006" localSheetId="22">[15]Global!#REF!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11">[15]Global!#REF!</definedName>
    <definedName name="other_costs_per_ASM_2007" localSheetId="2">[15]Global!#REF!</definedName>
    <definedName name="other_costs_per_ASM_2007" localSheetId="22">[15]Global!#REF!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11">[15]Global!#REF!</definedName>
    <definedName name="other_costs_per_ASM_2008" localSheetId="2">[15]Global!#REF!</definedName>
    <definedName name="other_costs_per_ASM_2008" localSheetId="22">[15]Global!#REF!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11">[15]Global!#REF!</definedName>
    <definedName name="other_costs_per_ASM_2009" localSheetId="2">[15]Global!#REF!</definedName>
    <definedName name="other_costs_per_ASM_2009" localSheetId="22">[15]Global!#REF!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11">[15]Global!#REF!</definedName>
    <definedName name="other_costs_per_ASM_2010" localSheetId="2">[15]Global!#REF!</definedName>
    <definedName name="other_costs_per_ASM_2010" localSheetId="22">[15]Global!#REF!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11">[15]Global!#REF!</definedName>
    <definedName name="other_costs_per_ASM_comm" localSheetId="2">[15]Global!#REF!</definedName>
    <definedName name="other_costs_per_ASM_comm" localSheetId="22">[15]Global!#REF!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11">[15]Global!#REF!</definedName>
    <definedName name="other_costs_per_ATK_1985" localSheetId="2">[15]Global!#REF!</definedName>
    <definedName name="other_costs_per_ATK_1985" localSheetId="22">[15]Global!#REF!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11">[15]Global!#REF!</definedName>
    <definedName name="other_costs_per_ATK_1986" localSheetId="2">[15]Global!#REF!</definedName>
    <definedName name="other_costs_per_ATK_1986" localSheetId="22">[15]Global!#REF!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11">[15]Global!#REF!</definedName>
    <definedName name="other_costs_per_ATK_1987" localSheetId="2">[15]Global!#REF!</definedName>
    <definedName name="other_costs_per_ATK_1987" localSheetId="22">[15]Global!#REF!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11">[15]Global!#REF!</definedName>
    <definedName name="other_costs_per_ATK_1988" localSheetId="2">[15]Global!#REF!</definedName>
    <definedName name="other_costs_per_ATK_1988" localSheetId="22">[15]Global!#REF!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11">[15]Global!#REF!</definedName>
    <definedName name="other_costs_per_ATK_1989" localSheetId="2">[15]Global!#REF!</definedName>
    <definedName name="other_costs_per_ATK_1989" localSheetId="22">[15]Global!#REF!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11">[15]Global!#REF!</definedName>
    <definedName name="other_costs_per_ATK_1990" localSheetId="2">[15]Global!#REF!</definedName>
    <definedName name="other_costs_per_ATK_1990" localSheetId="22">[15]Global!#REF!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11">[15]Global!#REF!</definedName>
    <definedName name="other_costs_per_ATK_1991" localSheetId="2">[15]Global!#REF!</definedName>
    <definedName name="other_costs_per_ATK_1991" localSheetId="22">[15]Global!#REF!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11">[15]Global!#REF!</definedName>
    <definedName name="other_costs_per_ATK_1992" localSheetId="2">[15]Global!#REF!</definedName>
    <definedName name="other_costs_per_ATK_1992" localSheetId="22">[15]Global!#REF!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11">[15]Global!#REF!</definedName>
    <definedName name="other_costs_per_ATK_1993" localSheetId="2">[15]Global!#REF!</definedName>
    <definedName name="other_costs_per_ATK_1993" localSheetId="22">[15]Global!#REF!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11">[15]Global!#REF!</definedName>
    <definedName name="other_costs_per_ATK_1994" localSheetId="2">[15]Global!#REF!</definedName>
    <definedName name="other_costs_per_ATK_1994" localSheetId="22">[15]Global!#REF!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11">[15]Global!#REF!</definedName>
    <definedName name="other_costs_per_ATK_1995" localSheetId="2">[15]Global!#REF!</definedName>
    <definedName name="other_costs_per_ATK_1995" localSheetId="22">[15]Global!#REF!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11">[15]Global!#REF!</definedName>
    <definedName name="other_costs_per_ATK_1996" localSheetId="2">[15]Global!#REF!</definedName>
    <definedName name="other_costs_per_ATK_1996" localSheetId="22">[15]Global!#REF!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11">[15]Global!#REF!</definedName>
    <definedName name="other_costs_per_ATK_1997" localSheetId="2">[15]Global!#REF!</definedName>
    <definedName name="other_costs_per_ATK_1997" localSheetId="22">[15]Global!#REF!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11">[15]Global!#REF!</definedName>
    <definedName name="other_costs_per_ATK_1998" localSheetId="2">[15]Global!#REF!</definedName>
    <definedName name="other_costs_per_ATK_1998" localSheetId="22">[15]Global!#REF!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11">[15]Global!#REF!</definedName>
    <definedName name="other_costs_per_ATK_1999" localSheetId="2">[15]Global!#REF!</definedName>
    <definedName name="other_costs_per_ATK_1999" localSheetId="22">[15]Global!#REF!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11">[15]Global!#REF!</definedName>
    <definedName name="other_costs_per_ATK_2000" localSheetId="2">[15]Global!#REF!</definedName>
    <definedName name="other_costs_per_ATK_2000" localSheetId="22">[15]Global!#REF!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11">[15]Global!#REF!</definedName>
    <definedName name="other_costs_per_ATK_2001" localSheetId="2">[15]Global!#REF!</definedName>
    <definedName name="other_costs_per_ATK_2001" localSheetId="22">[15]Global!#REF!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11">[15]Global!#REF!</definedName>
    <definedName name="other_costs_per_ATK_2002" localSheetId="2">[15]Global!#REF!</definedName>
    <definedName name="other_costs_per_ATK_2002" localSheetId="22">[15]Global!#REF!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11">[15]Global!#REF!</definedName>
    <definedName name="other_costs_per_ATK_2003" localSheetId="2">[15]Global!#REF!</definedName>
    <definedName name="other_costs_per_ATK_2003" localSheetId="22">[15]Global!#REF!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11">[15]Global!#REF!</definedName>
    <definedName name="other_costs_per_ATK_2004" localSheetId="2">[15]Global!#REF!</definedName>
    <definedName name="other_costs_per_ATK_2004" localSheetId="22">[15]Global!#REF!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11">[15]Global!#REF!</definedName>
    <definedName name="other_costs_per_ATK_2005" localSheetId="2">[15]Global!#REF!</definedName>
    <definedName name="other_costs_per_ATK_2005" localSheetId="22">[15]Global!#REF!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11">[15]Global!#REF!</definedName>
    <definedName name="other_costs_per_ATK_2006" localSheetId="2">[15]Global!#REF!</definedName>
    <definedName name="other_costs_per_ATK_2006" localSheetId="22">[15]Global!#REF!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11">[15]Global!#REF!</definedName>
    <definedName name="other_costs_per_ATK_2007" localSheetId="2">[15]Global!#REF!</definedName>
    <definedName name="other_costs_per_ATK_2007" localSheetId="22">[15]Global!#REF!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11">[15]Global!#REF!</definedName>
    <definedName name="other_costs_per_ATK_2008" localSheetId="2">[15]Global!#REF!</definedName>
    <definedName name="other_costs_per_ATK_2008" localSheetId="22">[15]Global!#REF!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11">[15]Global!#REF!</definedName>
    <definedName name="other_costs_per_ATK_2009" localSheetId="2">[15]Global!#REF!</definedName>
    <definedName name="other_costs_per_ATK_2009" localSheetId="22">[15]Global!#REF!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11">[15]Global!#REF!</definedName>
    <definedName name="other_costs_per_ATK_2010" localSheetId="2">[15]Global!#REF!</definedName>
    <definedName name="other_costs_per_ATK_2010" localSheetId="22">[15]Global!#REF!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11">[15]Global!#REF!</definedName>
    <definedName name="other_costs_per_ATK_comm" localSheetId="2">[15]Global!#REF!</definedName>
    <definedName name="other_costs_per_ATK_comm" localSheetId="22">[15]Global!#REF!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11">[15]Global!#REF!</definedName>
    <definedName name="other_costs_per_ATM_1985" localSheetId="2">[15]Global!#REF!</definedName>
    <definedName name="other_costs_per_ATM_1985" localSheetId="22">[15]Global!#REF!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11">[15]Global!#REF!</definedName>
    <definedName name="other_costs_per_ATM_1986" localSheetId="2">[15]Global!#REF!</definedName>
    <definedName name="other_costs_per_ATM_1986" localSheetId="22">[15]Global!#REF!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11">[15]Global!#REF!</definedName>
    <definedName name="other_costs_per_ATM_1987" localSheetId="2">[15]Global!#REF!</definedName>
    <definedName name="other_costs_per_ATM_1987" localSheetId="22">[15]Global!#REF!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11">[15]Global!#REF!</definedName>
    <definedName name="other_costs_per_ATM_1988" localSheetId="2">[15]Global!#REF!</definedName>
    <definedName name="other_costs_per_ATM_1988" localSheetId="22">[15]Global!#REF!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11">[15]Global!#REF!</definedName>
    <definedName name="other_costs_per_ATM_1989" localSheetId="2">[15]Global!#REF!</definedName>
    <definedName name="other_costs_per_ATM_1989" localSheetId="22">[15]Global!#REF!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11">[15]Global!#REF!</definedName>
    <definedName name="other_costs_per_ATM_1990" localSheetId="2">[15]Global!#REF!</definedName>
    <definedName name="other_costs_per_ATM_1990" localSheetId="22">[15]Global!#REF!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11">[15]Global!#REF!</definedName>
    <definedName name="other_costs_per_ATM_1991" localSheetId="2">[15]Global!#REF!</definedName>
    <definedName name="other_costs_per_ATM_1991" localSheetId="22">[15]Global!#REF!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11">[15]Global!#REF!</definedName>
    <definedName name="other_costs_per_ATM_1992" localSheetId="2">[15]Global!#REF!</definedName>
    <definedName name="other_costs_per_ATM_1992" localSheetId="22">[15]Global!#REF!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11">[15]Global!#REF!</definedName>
    <definedName name="other_costs_per_ATM_1993" localSheetId="2">[15]Global!#REF!</definedName>
    <definedName name="other_costs_per_ATM_1993" localSheetId="22">[15]Global!#REF!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11">[15]Global!#REF!</definedName>
    <definedName name="other_costs_per_ATM_1994" localSheetId="2">[15]Global!#REF!</definedName>
    <definedName name="other_costs_per_ATM_1994" localSheetId="22">[15]Global!#REF!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11">[15]Global!#REF!</definedName>
    <definedName name="other_costs_per_ATM_1995" localSheetId="2">[15]Global!#REF!</definedName>
    <definedName name="other_costs_per_ATM_1995" localSheetId="22">[15]Global!#REF!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11">[15]Global!#REF!</definedName>
    <definedName name="other_costs_per_ATM_1996" localSheetId="2">[15]Global!#REF!</definedName>
    <definedName name="other_costs_per_ATM_1996" localSheetId="22">[15]Global!#REF!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11">[15]Global!#REF!</definedName>
    <definedName name="other_costs_per_ATM_1997" localSheetId="2">[15]Global!#REF!</definedName>
    <definedName name="other_costs_per_ATM_1997" localSheetId="22">[15]Global!#REF!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11">[15]Global!#REF!</definedName>
    <definedName name="other_costs_per_ATM_1998" localSheetId="2">[15]Global!#REF!</definedName>
    <definedName name="other_costs_per_ATM_1998" localSheetId="22">[15]Global!#REF!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11">[15]Global!#REF!</definedName>
    <definedName name="other_costs_per_ATM_1999" localSheetId="2">[15]Global!#REF!</definedName>
    <definedName name="other_costs_per_ATM_1999" localSheetId="22">[15]Global!#REF!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11">[15]Global!#REF!</definedName>
    <definedName name="other_costs_per_ATM_2000" localSheetId="2">[15]Global!#REF!</definedName>
    <definedName name="other_costs_per_ATM_2000" localSheetId="22">[15]Global!#REF!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11">[15]Global!#REF!</definedName>
    <definedName name="other_costs_per_ATM_2001" localSheetId="2">[15]Global!#REF!</definedName>
    <definedName name="other_costs_per_ATM_2001" localSheetId="22">[15]Global!#REF!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11">[15]Global!#REF!</definedName>
    <definedName name="other_costs_per_ATM_2002" localSheetId="2">[15]Global!#REF!</definedName>
    <definedName name="other_costs_per_ATM_2002" localSheetId="22">[15]Global!#REF!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11">[15]Global!#REF!</definedName>
    <definedName name="other_costs_per_ATM_2003" localSheetId="2">[15]Global!#REF!</definedName>
    <definedName name="other_costs_per_ATM_2003" localSheetId="22">[15]Global!#REF!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11">[15]Global!#REF!</definedName>
    <definedName name="other_costs_per_ATM_2004" localSheetId="2">[15]Global!#REF!</definedName>
    <definedName name="other_costs_per_ATM_2004" localSheetId="22">[15]Global!#REF!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11">[15]Global!#REF!</definedName>
    <definedName name="other_costs_per_ATM_2005" localSheetId="2">[15]Global!#REF!</definedName>
    <definedName name="other_costs_per_ATM_2005" localSheetId="22">[15]Global!#REF!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11">[15]Global!#REF!</definedName>
    <definedName name="other_costs_per_ATM_2006" localSheetId="2">[15]Global!#REF!</definedName>
    <definedName name="other_costs_per_ATM_2006" localSheetId="22">[15]Global!#REF!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11">[15]Global!#REF!</definedName>
    <definedName name="other_costs_per_ATM_2007" localSheetId="2">[15]Global!#REF!</definedName>
    <definedName name="other_costs_per_ATM_2007" localSheetId="22">[15]Global!#REF!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11">[15]Global!#REF!</definedName>
    <definedName name="other_costs_per_ATM_2008" localSheetId="2">[15]Global!#REF!</definedName>
    <definedName name="other_costs_per_ATM_2008" localSheetId="22">[15]Global!#REF!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11">[15]Global!#REF!</definedName>
    <definedName name="other_costs_per_ATM_2009" localSheetId="2">[15]Global!#REF!</definedName>
    <definedName name="other_costs_per_ATM_2009" localSheetId="22">[15]Global!#REF!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11">[15]Global!#REF!</definedName>
    <definedName name="other_costs_per_ATM_2010" localSheetId="2">[15]Global!#REF!</definedName>
    <definedName name="other_costs_per_ATM_2010" localSheetId="22">[15]Global!#REF!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11">[15]Global!#REF!</definedName>
    <definedName name="other_costs_per_ATM_comm" localSheetId="2">[15]Global!#REF!</definedName>
    <definedName name="other_costs_per_ATM_comm" localSheetId="22">[15]Global!#REF!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11">#REF!</definedName>
    <definedName name="Other_Creditors" localSheetId="2">#REF!</definedName>
    <definedName name="Other_Creditors" localSheetId="22">#REF!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11">'[8]Invested capital_VDF'!#REF!</definedName>
    <definedName name="Other_dividends" localSheetId="2">'[8]Invested capital_VDF'!#REF!</definedName>
    <definedName name="Other_dividends" localSheetId="22">'[8]Invested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11">#REF!</definedName>
    <definedName name="Other_Europe" localSheetId="2">#REF!</definedName>
    <definedName name="Other_Europe" localSheetId="22">#REF!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11">#REF!</definedName>
    <definedName name="Other_Europe_Sales" localSheetId="2">#REF!</definedName>
    <definedName name="Other_Europe_Sales" localSheetId="22">#REF!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11">#REF!</definedName>
    <definedName name="Other_Europe_w" localSheetId="2">#REF!</definedName>
    <definedName name="Other_Europe_w" localSheetId="22">#REF!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11">#REF!</definedName>
    <definedName name="Other_Financial_Assets" localSheetId="2">#REF!</definedName>
    <definedName name="Other_Financial_Assets" localSheetId="22">#REF!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11">#REF!</definedName>
    <definedName name="Other_Intangibles" localSheetId="2">#REF!</definedName>
    <definedName name="Other_Intangibles" localSheetId="22">#REF!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11">#REF!</definedName>
    <definedName name="Other_investments" localSheetId="2">#REF!</definedName>
    <definedName name="Other_investments" localSheetId="22">#REF!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11">#REF!</definedName>
    <definedName name="Other_long_term_liabilities" localSheetId="2">#REF!</definedName>
    <definedName name="Other_long_term_liabilities" localSheetId="22">#REF!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11">#REF!</definedName>
    <definedName name="Other_LT_assets" localSheetId="2">#REF!</definedName>
    <definedName name="Other_LT_assets" localSheetId="22">#REF!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11">#REF!</definedName>
    <definedName name="Other_Provisions" localSheetId="2">#REF!</definedName>
    <definedName name="Other_Provisions" localSheetId="22">#REF!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11">[8]NOPAT_VDF!#REF!</definedName>
    <definedName name="Other_Segment_Revenues" localSheetId="2">[8]NOPAT_VDF!#REF!</definedName>
    <definedName name="Other_Segment_Revenues" localSheetId="22">[8]NOPAT_VDF!#REF!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11">#REF!</definedName>
    <definedName name="Other_Taxes" localSheetId="2">#REF!</definedName>
    <definedName name="Other_Taxes" localSheetId="22">#REF!</definedName>
    <definedName name="Other_Taxes">#REF!</definedName>
    <definedName name="OthFinInc" localSheetId="4">#REF!</definedName>
    <definedName name="OthFinInc" localSheetId="16">#REF!</definedName>
    <definedName name="OthFinInc" localSheetId="5">#REF!</definedName>
    <definedName name="OthFinInc" localSheetId="11">#REF!</definedName>
    <definedName name="OthFinInc" localSheetId="2">#REF!</definedName>
    <definedName name="OthFinInc" localSheetId="22">#REF!</definedName>
    <definedName name="OthFinInc">#REF!</definedName>
    <definedName name="output">#N/A</definedName>
    <definedName name="p_00" localSheetId="4">#REF!</definedName>
    <definedName name="p_00" localSheetId="16">#REF!</definedName>
    <definedName name="p_00" localSheetId="5">#REF!</definedName>
    <definedName name="p_00" localSheetId="11">#REF!</definedName>
    <definedName name="p_00" localSheetId="2">#REF!</definedName>
    <definedName name="p_00" localSheetId="22">#REF!</definedName>
    <definedName name="p_00">#REF!</definedName>
    <definedName name="p_01" localSheetId="4">#REF!</definedName>
    <definedName name="p_01" localSheetId="16">#REF!</definedName>
    <definedName name="p_01" localSheetId="5">#REF!</definedName>
    <definedName name="p_01" localSheetId="11">#REF!</definedName>
    <definedName name="p_01" localSheetId="2">#REF!</definedName>
    <definedName name="p_01" localSheetId="22">#REF!</definedName>
    <definedName name="p_01">#REF!</definedName>
    <definedName name="p_02" localSheetId="4">#REF!</definedName>
    <definedName name="p_02" localSheetId="16">#REF!</definedName>
    <definedName name="p_02" localSheetId="5">#REF!</definedName>
    <definedName name="p_02" localSheetId="11">#REF!</definedName>
    <definedName name="p_02" localSheetId="2">#REF!</definedName>
    <definedName name="p_02" localSheetId="22">#REF!</definedName>
    <definedName name="p_02">#REF!</definedName>
    <definedName name="p_03">[1]CASINO2!$W$642</definedName>
    <definedName name="p_99" localSheetId="4">#REF!</definedName>
    <definedName name="p_99" localSheetId="16">#REF!</definedName>
    <definedName name="p_99" localSheetId="5">#REF!</definedName>
    <definedName name="p_99" localSheetId="11">#REF!</definedName>
    <definedName name="p_99" localSheetId="2">#REF!</definedName>
    <definedName name="p_99" localSheetId="22">#REF!</definedName>
    <definedName name="p_99">#REF!</definedName>
    <definedName name="P_A" localSheetId="4">[27]FREUDSTD!#REF!</definedName>
    <definedName name="P_A" localSheetId="16">[27]FREUDSTD!#REF!</definedName>
    <definedName name="P_A" localSheetId="5">[27]FREUDSTD!#REF!</definedName>
    <definedName name="P_A" localSheetId="11">[27]FREUDSTD!#REF!</definedName>
    <definedName name="P_A" localSheetId="2">[27]FREUDSTD!#REF!</definedName>
    <definedName name="P_A" localSheetId="22">[27]FREUDSTD!#REF!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11">'[3]DCF old'!#REF!</definedName>
    <definedName name="p_ceps" localSheetId="2">'[3]DCF old'!#REF!</definedName>
    <definedName name="p_ceps" localSheetId="22">'[3]DCF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11">'[3]DCF old'!#REF!</definedName>
    <definedName name="p_ebit" localSheetId="2">'[3]DCF old'!#REF!</definedName>
    <definedName name="p_ebit" localSheetId="22">'[3]DCF old'!#REF!</definedName>
    <definedName name="p_ebit">'[3]DCF old'!#REF!</definedName>
    <definedName name="p_fcf" localSheetId="4">'[3]DCF old'!#REF!</definedName>
    <definedName name="p_fcf" localSheetId="16">'[3]DCF old'!#REF!</definedName>
    <definedName name="p_fcf" localSheetId="5">'[3]DCF old'!#REF!</definedName>
    <definedName name="p_fcf" localSheetId="11">'[3]DCF old'!#REF!</definedName>
    <definedName name="p_fcf" localSheetId="2">'[3]DCF old'!#REF!</definedName>
    <definedName name="p_fcf" localSheetId="22">'[3]DCF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11">'[3]DCF old'!#REF!</definedName>
    <definedName name="p_sale" localSheetId="2">'[3]DCF old'!#REF!</definedName>
    <definedName name="p_sale" localSheetId="22">'[3]DCF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11">'[3]DCF old'!#REF!</definedName>
    <definedName name="p_yearend" localSheetId="2">'[3]DCF old'!#REF!</definedName>
    <definedName name="p_yearend" localSheetId="22">'[3]DCF old'!#REF!</definedName>
    <definedName name="p_yearend">'[3]DCF old'!#REF!</definedName>
    <definedName name="P1_PARA" localSheetId="4">#REF!</definedName>
    <definedName name="P1_PARA" localSheetId="16">#REF!</definedName>
    <definedName name="P1_PARA" localSheetId="5">#REF!</definedName>
    <definedName name="P1_PARA" localSheetId="11">#REF!</definedName>
    <definedName name="P1_PARA" localSheetId="2">#REF!</definedName>
    <definedName name="P1_PARA" localSheetId="22">#REF!</definedName>
    <definedName name="P1_PARA">#REF!</definedName>
    <definedName name="p12h" localSheetId="4">'[3]DCF old'!#REF!</definedName>
    <definedName name="p12h" localSheetId="16">'[3]DCF old'!#REF!</definedName>
    <definedName name="p12h" localSheetId="5">'[3]DCF old'!#REF!</definedName>
    <definedName name="p12h" localSheetId="11">'[3]DCF old'!#REF!</definedName>
    <definedName name="p12h" localSheetId="2">'[3]DCF old'!#REF!</definedName>
    <definedName name="p12h" localSheetId="22">'[3]DCF old'!#REF!</definedName>
    <definedName name="p12h">'[3]DCF old'!#REF!</definedName>
    <definedName name="p12l" localSheetId="4">'[3]DCF old'!#REF!</definedName>
    <definedName name="p12l" localSheetId="16">'[3]DCF old'!#REF!</definedName>
    <definedName name="p12l" localSheetId="5">'[3]DCF old'!#REF!</definedName>
    <definedName name="p12l" localSheetId="11">'[3]DCF old'!#REF!</definedName>
    <definedName name="p12l" localSheetId="2">'[3]DCF old'!#REF!</definedName>
    <definedName name="p12l" localSheetId="22">'[3]DCF old'!#REF!</definedName>
    <definedName name="p12l">'[3]DCF old'!#REF!</definedName>
    <definedName name="P1LABEL" localSheetId="4">#REF!</definedName>
    <definedName name="P1LABEL" localSheetId="16">#REF!</definedName>
    <definedName name="P1LABEL" localSheetId="5">#REF!</definedName>
    <definedName name="P1LABEL" localSheetId="11">#REF!</definedName>
    <definedName name="P1LABEL" localSheetId="2">#REF!</definedName>
    <definedName name="P1LABEL" localSheetId="22">#REF!</definedName>
    <definedName name="P1LABEL">#REF!</definedName>
    <definedName name="PAGE1" localSheetId="4">#REF!</definedName>
    <definedName name="PAGE1" localSheetId="16">#REF!</definedName>
    <definedName name="PAGE1" localSheetId="5">#REF!</definedName>
    <definedName name="PAGE1" localSheetId="11">#REF!</definedName>
    <definedName name="PAGE1" localSheetId="2">#REF!</definedName>
    <definedName name="PAGE1" localSheetId="22">#REF!</definedName>
    <definedName name="PAGE1">#REF!</definedName>
    <definedName name="Page3" localSheetId="4">#REF!</definedName>
    <definedName name="Page3" localSheetId="16">#REF!</definedName>
    <definedName name="Page3" localSheetId="5">#REF!</definedName>
    <definedName name="Page3" localSheetId="11">#REF!</definedName>
    <definedName name="Page3" localSheetId="2">#REF!</definedName>
    <definedName name="Page3" localSheetId="22">#REF!</definedName>
    <definedName name="Page3">#REF!</definedName>
    <definedName name="Paid_tax" localSheetId="4">#REF!</definedName>
    <definedName name="Paid_tax" localSheetId="16">#REF!</definedName>
    <definedName name="Paid_tax" localSheetId="5">#REF!</definedName>
    <definedName name="Paid_tax" localSheetId="11">#REF!</definedName>
    <definedName name="Paid_tax" localSheetId="2">#REF!</definedName>
    <definedName name="Paid_tax" localSheetId="22">#REF!</definedName>
    <definedName name="Paid_tax">#REF!</definedName>
    <definedName name="PandL" localSheetId="4">#REF!</definedName>
    <definedName name="PandL" localSheetId="16">#REF!</definedName>
    <definedName name="PandL" localSheetId="5">#REF!</definedName>
    <definedName name="PandL" localSheetId="11">#REF!</definedName>
    <definedName name="PandL" localSheetId="2">#REF!</definedName>
    <definedName name="PandL" localSheetId="22">#REF!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11">#REF!</definedName>
    <definedName name="Parent_Company_Dividend" localSheetId="2">#REF!</definedName>
    <definedName name="Parent_Company_Dividend" localSheetId="22">#REF!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11">#REF!</definedName>
    <definedName name="pasaporte" localSheetId="2">#REF!</definedName>
    <definedName name="pasaporte" localSheetId="22">#REF!</definedName>
    <definedName name="pasaporte">#REF!</definedName>
    <definedName name="pbitpf" localSheetId="4">[19]Sheet1!#REF!</definedName>
    <definedName name="pbitpf" localSheetId="16">[19]Sheet1!#REF!</definedName>
    <definedName name="pbitpf" localSheetId="5">[19]Sheet1!#REF!</definedName>
    <definedName name="pbitpf" localSheetId="11">[19]Sheet1!#REF!</definedName>
    <definedName name="pbitpf" localSheetId="2">[19]Sheet1!#REF!</definedName>
    <definedName name="pbitpf" localSheetId="22">[19]Sheet1!#REF!</definedName>
    <definedName name="pbitpf">[19]Sheet1!#REF!</definedName>
    <definedName name="pe" localSheetId="4">'[3]DCF old'!#REF!</definedName>
    <definedName name="pe" localSheetId="16">'[3]DCF old'!#REF!</definedName>
    <definedName name="pe" localSheetId="5">'[3]DCF old'!#REF!</definedName>
    <definedName name="pe" localSheetId="11">'[3]DCF old'!#REF!</definedName>
    <definedName name="pe" localSheetId="2">'[3]DCF old'!#REF!</definedName>
    <definedName name="pe" localSheetId="22">'[3]DCF old'!#REF!</definedName>
    <definedName name="pe">'[3]DCF old'!#REF!</definedName>
    <definedName name="pe_00" localSheetId="4">#REF!</definedName>
    <definedName name="pe_00" localSheetId="16">#REF!</definedName>
    <definedName name="pe_00" localSheetId="5">#REF!</definedName>
    <definedName name="pe_00" localSheetId="11">#REF!</definedName>
    <definedName name="pe_00" localSheetId="2">#REF!</definedName>
    <definedName name="pe_00" localSheetId="22">#REF!</definedName>
    <definedName name="pe_00">#REF!</definedName>
    <definedName name="pe_01" localSheetId="4">#REF!</definedName>
    <definedName name="pe_01" localSheetId="16">#REF!</definedName>
    <definedName name="pe_01" localSheetId="5">#REF!</definedName>
    <definedName name="pe_01" localSheetId="11">#REF!</definedName>
    <definedName name="pe_01" localSheetId="2">#REF!</definedName>
    <definedName name="pe_01" localSheetId="22">#REF!</definedName>
    <definedName name="pe_01">#REF!</definedName>
    <definedName name="pe_02" localSheetId="4">#REF!</definedName>
    <definedName name="pe_02" localSheetId="16">#REF!</definedName>
    <definedName name="pe_02" localSheetId="5">#REF!</definedName>
    <definedName name="pe_02" localSheetId="11">#REF!</definedName>
    <definedName name="pe_02" localSheetId="2">#REF!</definedName>
    <definedName name="pe_02" localSheetId="22">#REF!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11">#REF!</definedName>
    <definedName name="pe_99" localSheetId="2">#REF!</definedName>
    <definedName name="pe_99" localSheetId="22">#REF!</definedName>
    <definedName name="pe_99">#REF!</definedName>
    <definedName name="pe_av00" localSheetId="4">#REF!</definedName>
    <definedName name="pe_av00" localSheetId="16">#REF!</definedName>
    <definedName name="pe_av00" localSheetId="5">#REF!</definedName>
    <definedName name="pe_av00" localSheetId="11">#REF!</definedName>
    <definedName name="pe_av00" localSheetId="2">#REF!</definedName>
    <definedName name="pe_av00" localSheetId="22">#REF!</definedName>
    <definedName name="pe_av00">#REF!</definedName>
    <definedName name="pe_av01" localSheetId="4">#REF!</definedName>
    <definedName name="pe_av01" localSheetId="16">#REF!</definedName>
    <definedName name="pe_av01" localSheetId="5">#REF!</definedName>
    <definedName name="pe_av01" localSheetId="11">#REF!</definedName>
    <definedName name="pe_av01" localSheetId="2">#REF!</definedName>
    <definedName name="pe_av01" localSheetId="22">#REF!</definedName>
    <definedName name="pe_av01">#REF!</definedName>
    <definedName name="pe_av02" localSheetId="4">#REF!</definedName>
    <definedName name="pe_av02" localSheetId="16">#REF!</definedName>
    <definedName name="pe_av02" localSheetId="5">#REF!</definedName>
    <definedName name="pe_av02" localSheetId="11">#REF!</definedName>
    <definedName name="pe_av02" localSheetId="2">#REF!</definedName>
    <definedName name="pe_av02" localSheetId="22">#REF!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11">#REF!</definedName>
    <definedName name="pe_av99" localSheetId="2">#REF!</definedName>
    <definedName name="pe_av99" localSheetId="22">#REF!</definedName>
    <definedName name="pe_av99">#REF!</definedName>
    <definedName name="pe_s00" localSheetId="4">#REF!</definedName>
    <definedName name="pe_s00" localSheetId="16">#REF!</definedName>
    <definedName name="pe_s00" localSheetId="5">#REF!</definedName>
    <definedName name="pe_s00" localSheetId="11">#REF!</definedName>
    <definedName name="pe_s00" localSheetId="2">#REF!</definedName>
    <definedName name="pe_s00" localSheetId="22">#REF!</definedName>
    <definedName name="pe_s00">#REF!</definedName>
    <definedName name="pe_s01" localSheetId="4">#REF!</definedName>
    <definedName name="pe_s01" localSheetId="16">#REF!</definedName>
    <definedName name="pe_s01" localSheetId="5">#REF!</definedName>
    <definedName name="pe_s01" localSheetId="11">#REF!</definedName>
    <definedName name="pe_s01" localSheetId="2">#REF!</definedName>
    <definedName name="pe_s01" localSheetId="22">#REF!</definedName>
    <definedName name="pe_s01">#REF!</definedName>
    <definedName name="pe_s02" localSheetId="4">#REF!</definedName>
    <definedName name="pe_s02" localSheetId="16">#REF!</definedName>
    <definedName name="pe_s02" localSheetId="5">#REF!</definedName>
    <definedName name="pe_s02" localSheetId="11">#REF!</definedName>
    <definedName name="pe_s02" localSheetId="2">#REF!</definedName>
    <definedName name="pe_s02" localSheetId="22">#REF!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11">#REF!</definedName>
    <definedName name="pe_s99" localSheetId="2">#REF!</definedName>
    <definedName name="pe_s99" localSheetId="22">#REF!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11">#REF!</definedName>
    <definedName name="Pension_Provisions" localSheetId="2">#REF!</definedName>
    <definedName name="Pension_Provisions" localSheetId="22">#REF!</definedName>
    <definedName name="Pension_Provisions">#REF!</definedName>
    <definedName name="per_00" localSheetId="4">#REF!</definedName>
    <definedName name="per_00" localSheetId="16">#REF!</definedName>
    <definedName name="per_00" localSheetId="5">#REF!</definedName>
    <definedName name="per_00" localSheetId="11">#REF!</definedName>
    <definedName name="per_00" localSheetId="2">#REF!</definedName>
    <definedName name="per_00" localSheetId="22">#REF!</definedName>
    <definedName name="per_00">#REF!</definedName>
    <definedName name="per_01" localSheetId="4">#REF!</definedName>
    <definedName name="per_01" localSheetId="16">#REF!</definedName>
    <definedName name="per_01" localSheetId="5">#REF!</definedName>
    <definedName name="per_01" localSheetId="11">#REF!</definedName>
    <definedName name="per_01" localSheetId="2">#REF!</definedName>
    <definedName name="per_01" localSheetId="22">#REF!</definedName>
    <definedName name="per_01">#REF!</definedName>
    <definedName name="per_02" localSheetId="4">#REF!</definedName>
    <definedName name="per_02" localSheetId="16">#REF!</definedName>
    <definedName name="per_02" localSheetId="5">#REF!</definedName>
    <definedName name="per_02" localSheetId="11">#REF!</definedName>
    <definedName name="per_02" localSheetId="2">#REF!</definedName>
    <definedName name="per_02" localSheetId="22">#REF!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11">#REF!</definedName>
    <definedName name="per_99" localSheetId="2">#REF!</definedName>
    <definedName name="per_99" localSheetId="22">#REF!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11">#REF!</definedName>
    <definedName name="periodview" localSheetId="2">#REF!</definedName>
    <definedName name="periodview" localSheetId="22">#REF!</definedName>
    <definedName name="periodview">#REF!</definedName>
    <definedName name="Perp_g" localSheetId="4">#REF!</definedName>
    <definedName name="Perp_g" localSheetId="16">#REF!</definedName>
    <definedName name="Perp_g" localSheetId="5">#REF!</definedName>
    <definedName name="Perp_g" localSheetId="11">#REF!</definedName>
    <definedName name="Perp_g" localSheetId="2">#REF!</definedName>
    <definedName name="Perp_g" localSheetId="22">#REF!</definedName>
    <definedName name="Perp_g">#REF!</definedName>
    <definedName name="Perp_Noplat" localSheetId="4">#REF!</definedName>
    <definedName name="Perp_Noplat" localSheetId="16">#REF!</definedName>
    <definedName name="Perp_Noplat" localSheetId="5">#REF!</definedName>
    <definedName name="Perp_Noplat" localSheetId="11">#REF!</definedName>
    <definedName name="Perp_Noplat" localSheetId="2">#REF!</definedName>
    <definedName name="Perp_Noplat" localSheetId="22">#REF!</definedName>
    <definedName name="Perp_Noplat">#REF!</definedName>
    <definedName name="Perp_ROIC" localSheetId="4">#REF!</definedName>
    <definedName name="Perp_ROIC" localSheetId="16">#REF!</definedName>
    <definedName name="Perp_ROIC" localSheetId="5">#REF!</definedName>
    <definedName name="Perp_ROIC" localSheetId="11">#REF!</definedName>
    <definedName name="Perp_ROIC" localSheetId="2">#REF!</definedName>
    <definedName name="Perp_ROIC" localSheetId="22">#REF!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11">#REF!</definedName>
    <definedName name="PERSONNEL_ANALYSIS" localSheetId="2">#REF!</definedName>
    <definedName name="PERSONNEL_ANALYSIS" localSheetId="22">#REF!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11">#REF!</definedName>
    <definedName name="Personnel_Costs" localSheetId="2">#REF!</definedName>
    <definedName name="Personnel_Costs" localSheetId="22">#REF!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11">#REF!</definedName>
    <definedName name="PL" localSheetId="2">#REF!</definedName>
    <definedName name="PL" localSheetId="22">#REF!</definedName>
    <definedName name="PL">#REF!</definedName>
    <definedName name="PLA" localSheetId="4">#REF!</definedName>
    <definedName name="PLA" localSheetId="16">#REF!</definedName>
    <definedName name="PLA" localSheetId="5">#REF!</definedName>
    <definedName name="PLA" localSheetId="11">#REF!</definedName>
    <definedName name="PLA" localSheetId="2">#REF!</definedName>
    <definedName name="PLA" localSheetId="22">#REF!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11">#REF!</definedName>
    <definedName name="Plant____Eqipment" localSheetId="2">#REF!</definedName>
    <definedName name="Plant____Eqipment" localSheetId="22">#REF!</definedName>
    <definedName name="Plant____Eqipment">#REF!</definedName>
    <definedName name="PLFULL" localSheetId="4">#REF!</definedName>
    <definedName name="PLFULL" localSheetId="16">#REF!</definedName>
    <definedName name="PLFULL" localSheetId="5">#REF!</definedName>
    <definedName name="PLFULL" localSheetId="11">#REF!</definedName>
    <definedName name="PLFULL" localSheetId="2">#REF!</definedName>
    <definedName name="PLFULL" localSheetId="22">#REF!</definedName>
    <definedName name="PLFULL">#REF!</definedName>
    <definedName name="plq" localSheetId="4">#REF!</definedName>
    <definedName name="plq" localSheetId="16">#REF!</definedName>
    <definedName name="plq" localSheetId="5">#REF!</definedName>
    <definedName name="plq" localSheetId="11">#REF!</definedName>
    <definedName name="plq" localSheetId="2">#REF!</definedName>
    <definedName name="plq" localSheetId="22">#REF!</definedName>
    <definedName name="plq">#REF!</definedName>
    <definedName name="po" localSheetId="4">#REF!</definedName>
    <definedName name="po" localSheetId="16">#REF!</definedName>
    <definedName name="po" localSheetId="5">#REF!</definedName>
    <definedName name="po" localSheetId="11">#REF!</definedName>
    <definedName name="po" localSheetId="2">#REF!</definedName>
    <definedName name="po" localSheetId="22">#REF!</definedName>
    <definedName name="po">#REF!</definedName>
    <definedName name="ppe" localSheetId="4">'[3]DCF old'!#REF!</definedName>
    <definedName name="ppe" localSheetId="16">'[3]DCF old'!#REF!</definedName>
    <definedName name="ppe" localSheetId="5">'[3]DCF old'!#REF!</definedName>
    <definedName name="ppe" localSheetId="11">'[3]DCF old'!#REF!</definedName>
    <definedName name="ppe" localSheetId="2">'[3]DCF old'!#REF!</definedName>
    <definedName name="ppe" localSheetId="22">'[3]DCF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11">'[3]DCF old'!#REF!</definedName>
    <definedName name="ppe_inv" localSheetId="2">'[3]DCF old'!#REF!</definedName>
    <definedName name="ppe_inv" localSheetId="22">'[3]DCF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11">#REF!</definedName>
    <definedName name="Pre_Tax__Profit" localSheetId="2">#REF!</definedName>
    <definedName name="Pre_Tax__Profit" localSheetId="22">#REF!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11">#REF!</definedName>
    <definedName name="Pre_Tax_Profit" localSheetId="2">#REF!</definedName>
    <definedName name="Pre_Tax_Profit" localSheetId="22">#REF!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11">'[3]DCF old'!#REF!</definedName>
    <definedName name="pretax_margin" localSheetId="2">'[3]DCF old'!#REF!</definedName>
    <definedName name="pretax_margin" localSheetId="22">'[3]DCF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11">#REF!</definedName>
    <definedName name="Pretax_profit" localSheetId="2">#REF!</definedName>
    <definedName name="Pretax_profit" localSheetId="22">#REF!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11">#REF!</definedName>
    <definedName name="price" localSheetId="2">#REF!</definedName>
    <definedName name="price" localSheetId="22">#REF!</definedName>
    <definedName name="price">#REF!</definedName>
    <definedName name="price93" localSheetId="4">#REF!</definedName>
    <definedName name="price93" localSheetId="16">#REF!</definedName>
    <definedName name="price93" localSheetId="5">#REF!</definedName>
    <definedName name="price93" localSheetId="11">#REF!</definedName>
    <definedName name="price93" localSheetId="2">#REF!</definedName>
    <definedName name="price93" localSheetId="22">#REF!</definedName>
    <definedName name="price93">#REF!</definedName>
    <definedName name="price94" localSheetId="4">#REF!</definedName>
    <definedName name="price94" localSheetId="16">#REF!</definedName>
    <definedName name="price94" localSheetId="5">#REF!</definedName>
    <definedName name="price94" localSheetId="11">#REF!</definedName>
    <definedName name="price94" localSheetId="2">#REF!</definedName>
    <definedName name="price94" localSheetId="22">#REF!</definedName>
    <definedName name="price94">#REF!</definedName>
    <definedName name="price95" localSheetId="4">#REF!</definedName>
    <definedName name="price95" localSheetId="16">#REF!</definedName>
    <definedName name="price95" localSheetId="5">#REF!</definedName>
    <definedName name="price95" localSheetId="11">#REF!</definedName>
    <definedName name="price95" localSheetId="2">#REF!</definedName>
    <definedName name="price95" localSheetId="22">#REF!</definedName>
    <definedName name="price95">#REF!</definedName>
    <definedName name="price96" localSheetId="4">#REF!</definedName>
    <definedName name="price96" localSheetId="16">#REF!</definedName>
    <definedName name="price96" localSheetId="5">#REF!</definedName>
    <definedName name="price96" localSheetId="11">#REF!</definedName>
    <definedName name="price96" localSheetId="2">#REF!</definedName>
    <definedName name="price96" localSheetId="22">#REF!</definedName>
    <definedName name="price96">#REF!</definedName>
    <definedName name="price97" localSheetId="4">#REF!</definedName>
    <definedName name="price97" localSheetId="16">#REF!</definedName>
    <definedName name="price97" localSheetId="5">#REF!</definedName>
    <definedName name="price97" localSheetId="11">#REF!</definedName>
    <definedName name="price97" localSheetId="2">#REF!</definedName>
    <definedName name="price97" localSheetId="22">#REF!</definedName>
    <definedName name="price97">#REF!</definedName>
    <definedName name="_xlnm.Print_Area" localSheetId="4">'1 FO Q'!$A$1:$O$42</definedName>
    <definedName name="_xlnm.Print_Area" localSheetId="13">'10 CE Q'!$A$1:$L$27</definedName>
    <definedName name="_xlnm.Print_Area" localSheetId="14">'11 FO FY'!$A$1:$D$25</definedName>
    <definedName name="_xlnm.Print_Area" localSheetId="15">'12 IS FY'!$A$1:$D$43</definedName>
    <definedName name="_xlnm.Print_Area" localSheetId="16">'13 BS FY'!$A$1:$D$45</definedName>
    <definedName name="_xlnm.Print_Area" localSheetId="17">'14 EQ FY'!$A$1:$D$13</definedName>
    <definedName name="_xlnm.Print_Area" localSheetId="5">'2 IS Q'!$A$1:$L$90</definedName>
    <definedName name="_xlnm.Print_Area" localSheetId="6">'3 BS COND Q'!$A$1:$L$48</definedName>
    <definedName name="_xlnm.Print_Area" localSheetId="7">'4 CF Q'!$A$1:$L$66</definedName>
    <definedName name="_xlnm.Print_Area" localSheetId="8">'5 EQ Q'!$A$1:$L$14</definedName>
    <definedName name="_xlnm.Print_Area" localSheetId="9">'6 Seg1 Q'!$A$1:$L$59</definedName>
    <definedName name="_xlnm.Print_Area" localSheetId="10">'7 Seg2 Q'!$A$1:$L$64</definedName>
    <definedName name="_xlnm.Print_Area" localSheetId="11">'8 KPI Q'!$A$1:$O$35</definedName>
    <definedName name="_xlnm.Print_Area" localSheetId="12">'9 ND Q'!$A$1:$L$19</definedName>
    <definedName name="_xlnm.Print_Area" localSheetId="2">'IB10'!$A$1:$D$31</definedName>
    <definedName name="_xlnm.Print_Area" localSheetId="21">'IB6-IB8'!$A$1:$M$97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11">#REF!</definedName>
    <definedName name="pro_00" localSheetId="2">#REF!</definedName>
    <definedName name="pro_00" localSheetId="22">#REF!</definedName>
    <definedName name="pro_00">#REF!</definedName>
    <definedName name="pro_01" localSheetId="4">#REF!</definedName>
    <definedName name="pro_01" localSheetId="16">#REF!</definedName>
    <definedName name="pro_01" localSheetId="5">#REF!</definedName>
    <definedName name="pro_01" localSheetId="11">#REF!</definedName>
    <definedName name="pro_01" localSheetId="2">#REF!</definedName>
    <definedName name="pro_01" localSheetId="22">#REF!</definedName>
    <definedName name="pro_01">#REF!</definedName>
    <definedName name="pro_02" localSheetId="4">#REF!</definedName>
    <definedName name="pro_02" localSheetId="16">#REF!</definedName>
    <definedName name="pro_02" localSheetId="5">#REF!</definedName>
    <definedName name="pro_02" localSheetId="11">#REF!</definedName>
    <definedName name="pro_02" localSheetId="2">#REF!</definedName>
    <definedName name="pro_02" localSheetId="22">#REF!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11">#REF!</definedName>
    <definedName name="pro_98" localSheetId="2">#REF!</definedName>
    <definedName name="pro_98" localSheetId="22">#REF!</definedName>
    <definedName name="pro_98">#REF!</definedName>
    <definedName name="pro_99" localSheetId="4">#REF!</definedName>
    <definedName name="pro_99" localSheetId="16">#REF!</definedName>
    <definedName name="pro_99" localSheetId="5">#REF!</definedName>
    <definedName name="pro_99" localSheetId="11">#REF!</definedName>
    <definedName name="pro_99" localSheetId="2">#REF!</definedName>
    <definedName name="pro_99" localSheetId="22">#REF!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11">#REF!</definedName>
    <definedName name="Proceeds_of_New_Issue" localSheetId="2">#REF!</definedName>
    <definedName name="Proceeds_of_New_Issue" localSheetId="22">#REF!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11">#REF!</definedName>
    <definedName name="Profit_aft_net_finance" localSheetId="2">#REF!</definedName>
    <definedName name="Profit_aft_net_finance" localSheetId="22">#REF!</definedName>
    <definedName name="Profit_aft_net_finance">#REF!</definedName>
    <definedName name="Profit_Loss" localSheetId="4">#REF!</definedName>
    <definedName name="Profit_Loss" localSheetId="16">#REF!</definedName>
    <definedName name="Profit_Loss" localSheetId="5">#REF!</definedName>
    <definedName name="Profit_Loss" localSheetId="11">#REF!</definedName>
    <definedName name="Profit_Loss" localSheetId="2">#REF!</definedName>
    <definedName name="Profit_Loss" localSheetId="22">#REF!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11">#REF!</definedName>
    <definedName name="progs_00" localSheetId="2">#REF!</definedName>
    <definedName name="progs_00" localSheetId="22">#REF!</definedName>
    <definedName name="progs_00">#REF!</definedName>
    <definedName name="progs_01" localSheetId="4">#REF!</definedName>
    <definedName name="progs_01" localSheetId="16">#REF!</definedName>
    <definedName name="progs_01" localSheetId="5">#REF!</definedName>
    <definedName name="progs_01" localSheetId="11">#REF!</definedName>
    <definedName name="progs_01" localSheetId="2">#REF!</definedName>
    <definedName name="progs_01" localSheetId="22">#REF!</definedName>
    <definedName name="progs_01">#REF!</definedName>
    <definedName name="progs_02" localSheetId="4">#REF!</definedName>
    <definedName name="progs_02" localSheetId="16">#REF!</definedName>
    <definedName name="progs_02" localSheetId="5">#REF!</definedName>
    <definedName name="progs_02" localSheetId="11">#REF!</definedName>
    <definedName name="progs_02" localSheetId="2">#REF!</definedName>
    <definedName name="progs_02" localSheetId="22">#REF!</definedName>
    <definedName name="progs_02">#REF!</definedName>
    <definedName name="progs_99" localSheetId="4">#REF!</definedName>
    <definedName name="progs_99" localSheetId="16">#REF!</definedName>
    <definedName name="progs_99" localSheetId="5">#REF!</definedName>
    <definedName name="progs_99" localSheetId="11">#REF!</definedName>
    <definedName name="progs_99" localSheetId="2">#REF!</definedName>
    <definedName name="progs_99" localSheetId="22">#REF!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11">#REF!</definedName>
    <definedName name="Provisions" localSheetId="2">#REF!</definedName>
    <definedName name="Provisions" localSheetId="22">#REF!</definedName>
    <definedName name="Provisions">#REF!</definedName>
    <definedName name="ps" localSheetId="4">'[3]DCF old'!#REF!</definedName>
    <definedName name="ps" localSheetId="16">'[3]DCF old'!#REF!</definedName>
    <definedName name="ps" localSheetId="5">'[3]DCF old'!#REF!</definedName>
    <definedName name="ps" localSheetId="11">'[3]DCF old'!#REF!</definedName>
    <definedName name="ps" localSheetId="2">'[3]DCF old'!#REF!</definedName>
    <definedName name="ps" localSheetId="22">'[3]DCF old'!#REF!</definedName>
    <definedName name="ps">'[3]DCF old'!#REF!</definedName>
    <definedName name="ps_eq" localSheetId="4">'[3]DCF old'!#REF!</definedName>
    <definedName name="ps_eq" localSheetId="16">'[3]DCF old'!#REF!</definedName>
    <definedName name="ps_eq" localSheetId="5">'[3]DCF old'!#REF!</definedName>
    <definedName name="ps_eq" localSheetId="11">'[3]DCF old'!#REF!</definedName>
    <definedName name="ps_eq" localSheetId="2">'[3]DCF old'!#REF!</definedName>
    <definedName name="ps_eq" localSheetId="22">'[3]DCF old'!#REF!</definedName>
    <definedName name="ps_eq">'[3]DCF old'!#REF!</definedName>
    <definedName name="ptp" localSheetId="4">#REF!</definedName>
    <definedName name="ptp" localSheetId="16">#REF!</definedName>
    <definedName name="ptp" localSheetId="5">#REF!</definedName>
    <definedName name="ptp" localSheetId="11">#REF!</definedName>
    <definedName name="ptp" localSheetId="2">#REF!</definedName>
    <definedName name="ptp" localSheetId="22">#REF!</definedName>
    <definedName name="ptp">#REF!</definedName>
    <definedName name="Purchases" localSheetId="4">#REF!</definedName>
    <definedName name="Purchases" localSheetId="16">#REF!</definedName>
    <definedName name="Purchases" localSheetId="5">#REF!</definedName>
    <definedName name="Purchases" localSheetId="11">#REF!</definedName>
    <definedName name="Purchases" localSheetId="2">#REF!</definedName>
    <definedName name="Purchases" localSheetId="22">#REF!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11">'[3]DCF old'!#REF!</definedName>
    <definedName name="q_fin_net" localSheetId="2">'[3]DCF old'!#REF!</definedName>
    <definedName name="q_fin_net" localSheetId="22">'[3]DCF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11">'[3]DCF old'!#REF!</definedName>
    <definedName name="q_halfyear" localSheetId="2">'[3]DCF old'!#REF!</definedName>
    <definedName name="q_halfyear" localSheetId="22">'[3]DCF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11">'[3]DCF old'!#REF!</definedName>
    <definedName name="q_oper_exp" localSheetId="2">'[3]DCF old'!#REF!</definedName>
    <definedName name="q_oper_exp" localSheetId="22">'[3]DCF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11">'[3]DCF old'!#REF!</definedName>
    <definedName name="q_oper_inc" localSheetId="2">'[3]DCF old'!#REF!</definedName>
    <definedName name="q_oper_inc" localSheetId="22">'[3]DCF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11">'[3]DCF old'!#REF!</definedName>
    <definedName name="q_period" localSheetId="2">'[3]DCF old'!#REF!</definedName>
    <definedName name="q_period" localSheetId="22">'[3]DCF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11">'[3]DCF old'!#REF!</definedName>
    <definedName name="q_r_adep" localSheetId="2">'[3]DCF old'!#REF!</definedName>
    <definedName name="q_r_adep" localSheetId="22">'[3]DCF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11">'[3]DCF old'!#REF!</definedName>
    <definedName name="q_r_btax" localSheetId="2">'[3]DCF old'!#REF!</definedName>
    <definedName name="q_r_btax" localSheetId="22">'[3]DCF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11">'[3]DCF old'!#REF!</definedName>
    <definedName name="q_r_net" localSheetId="2">'[3]DCF old'!#REF!</definedName>
    <definedName name="q_r_net" localSheetId="22">'[3]DCF old'!#REF!</definedName>
    <definedName name="q_r_net">'[3]DCF old'!#REF!</definedName>
    <definedName name="q_tax" localSheetId="4">'[3]DCF old'!#REF!</definedName>
    <definedName name="q_tax" localSheetId="16">'[3]DCF old'!#REF!</definedName>
    <definedName name="q_tax" localSheetId="5">'[3]DCF old'!#REF!</definedName>
    <definedName name="q_tax" localSheetId="11">'[3]DCF old'!#REF!</definedName>
    <definedName name="q_tax" localSheetId="2">'[3]DCF old'!#REF!</definedName>
    <definedName name="q_tax" localSheetId="22">'[3]DCF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11">'[3]DCF old'!#REF!</definedName>
    <definedName name="q_year" localSheetId="2">'[3]DCF old'!#REF!</definedName>
    <definedName name="q_year" localSheetId="22">'[3]DCF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11">[29]QInterim!#REF!</definedName>
    <definedName name="Qdiv4" localSheetId="2">[29]QInterim!#REF!</definedName>
    <definedName name="Qdiv4" localSheetId="22">[29]QInterim!#REF!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11">#REF!</definedName>
    <definedName name="Quoted_investments" localSheetId="2">#REF!</definedName>
    <definedName name="Quoted_investments" localSheetId="22">#REF!</definedName>
    <definedName name="Quoted_investments">#REF!</definedName>
    <definedName name="R_D" localSheetId="4">#REF!</definedName>
    <definedName name="R_D" localSheetId="16">#REF!</definedName>
    <definedName name="R_D" localSheetId="5">#REF!</definedName>
    <definedName name="R_D" localSheetId="11">#REF!</definedName>
    <definedName name="R_D" localSheetId="2">#REF!</definedName>
    <definedName name="R_D" localSheetId="22">#REF!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11">'[3]DCF old'!#REF!</definedName>
    <definedName name="r_net_g" localSheetId="2">'[3]DCF old'!#REF!</definedName>
    <definedName name="r_net_g" localSheetId="22">'[3]DCF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11">'[3]DCF old'!#REF!</definedName>
    <definedName name="r_net_taxs" localSheetId="2">'[3]DCF old'!#REF!</definedName>
    <definedName name="r_net_taxs" localSheetId="22">'[3]DCF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11">'[3]DCF old'!#REF!</definedName>
    <definedName name="rafin_g" localSheetId="2">'[3]DCF old'!#REF!</definedName>
    <definedName name="rafin_g" localSheetId="22">'[3]DCF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11">#REF!</definedName>
    <definedName name="RATIOFULL" localSheetId="2">#REF!</definedName>
    <definedName name="RATIOFULL" localSheetId="22">#REF!</definedName>
    <definedName name="RATIOFULL">#REF!</definedName>
    <definedName name="Ratios" localSheetId="4">#REF!</definedName>
    <definedName name="Ratios" localSheetId="16">#REF!</definedName>
    <definedName name="Ratios" localSheetId="5">#REF!</definedName>
    <definedName name="Ratios" localSheetId="11">#REF!</definedName>
    <definedName name="Ratios" localSheetId="2">#REF!</definedName>
    <definedName name="Ratios" localSheetId="22">#REF!</definedName>
    <definedName name="Ratios">#REF!</definedName>
    <definedName name="ratios1" localSheetId="4">#REF!</definedName>
    <definedName name="ratios1" localSheetId="16">#REF!</definedName>
    <definedName name="ratios1" localSheetId="5">#REF!</definedName>
    <definedName name="ratios1" localSheetId="11">#REF!</definedName>
    <definedName name="ratios1" localSheetId="2">#REF!</definedName>
    <definedName name="ratios1" localSheetId="22">#REF!</definedName>
    <definedName name="ratios1">#REF!</definedName>
    <definedName name="RATIOS2" localSheetId="4">#REF!</definedName>
    <definedName name="RATIOS2" localSheetId="16">#REF!</definedName>
    <definedName name="RATIOS2" localSheetId="5">#REF!</definedName>
    <definedName name="RATIOS2" localSheetId="11">#REF!</definedName>
    <definedName name="RATIOS2" localSheetId="2">#REF!</definedName>
    <definedName name="RATIOS2" localSheetId="22">#REF!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11">'[3]DCF old'!#REF!</definedName>
    <definedName name="rd_aver" localSheetId="2">'[3]DCF old'!#REF!</definedName>
    <definedName name="rd_aver" localSheetId="22">'[3]DCF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11">#REF!</definedName>
    <definedName name="re_afgx1" localSheetId="2">#REF!</definedName>
    <definedName name="re_afgx1" localSheetId="22">#REF!</definedName>
    <definedName name="re_afgx1">#REF!</definedName>
    <definedName name="Receivable" localSheetId="4">#REF!</definedName>
    <definedName name="Receivable" localSheetId="16">#REF!</definedName>
    <definedName name="Receivable" localSheetId="5">#REF!</definedName>
    <definedName name="Receivable" localSheetId="11">#REF!</definedName>
    <definedName name="Receivable" localSheetId="2">#REF!</definedName>
    <definedName name="Receivable" localSheetId="22">#REF!</definedName>
    <definedName name="Receivable">#REF!</definedName>
    <definedName name="Receivables" localSheetId="4">#REF!</definedName>
    <definedName name="Receivables" localSheetId="16">#REF!</definedName>
    <definedName name="Receivables" localSheetId="5">#REF!</definedName>
    <definedName name="Receivables" localSheetId="11">#REF!</definedName>
    <definedName name="Receivables" localSheetId="2">#REF!</definedName>
    <definedName name="Receivables" localSheetId="22">#REF!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11">'[3]DCF old'!#REF!</definedName>
    <definedName name="rel_afgx1" localSheetId="2">'[3]DCF old'!#REF!</definedName>
    <definedName name="rel_afgx1" localSheetId="22">'[3]DCF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11">'[3]DCF old'!#REF!</definedName>
    <definedName name="rel_afgx12" localSheetId="2">'[3]DCF old'!#REF!</definedName>
    <definedName name="rel_afgx12" localSheetId="22">'[3]DCF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11">'[3]DCF old'!#REF!</definedName>
    <definedName name="rel_afgx3" localSheetId="2">'[3]DCF old'!#REF!</definedName>
    <definedName name="rel_afgx3" localSheetId="22">'[3]DCF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11">'[3]DCF old'!#REF!</definedName>
    <definedName name="Rem_curr_as" localSheetId="2">'[3]DCF old'!#REF!</definedName>
    <definedName name="Rem_curr_as" localSheetId="22">'[3]DCF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11">'[3]DCF old'!#REF!</definedName>
    <definedName name="rem_std" localSheetId="2">'[3]DCF old'!#REF!</definedName>
    <definedName name="rem_std" localSheetId="22">'[3]DCF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11">[15]Global!#REF!</definedName>
    <definedName name="rental_costs_1985" localSheetId="2">[15]Global!#REF!</definedName>
    <definedName name="rental_costs_1985" localSheetId="22">[15]Global!#REF!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11">[15]Global!#REF!</definedName>
    <definedName name="rental_costs_1986" localSheetId="2">[15]Global!#REF!</definedName>
    <definedName name="rental_costs_1986" localSheetId="22">[15]Global!#REF!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11">[15]Global!#REF!</definedName>
    <definedName name="rental_costs_1987" localSheetId="2">[15]Global!#REF!</definedName>
    <definedName name="rental_costs_1987" localSheetId="22">[15]Global!#REF!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11">[15]Global!#REF!</definedName>
    <definedName name="rental_costs_1988" localSheetId="2">[15]Global!#REF!</definedName>
    <definedName name="rental_costs_1988" localSheetId="22">[15]Global!#REF!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11">[15]Global!#REF!</definedName>
    <definedName name="rental_costs_1989" localSheetId="2">[15]Global!#REF!</definedName>
    <definedName name="rental_costs_1989" localSheetId="22">[15]Global!#REF!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11">[15]Global!#REF!</definedName>
    <definedName name="rental_costs_1990" localSheetId="2">[15]Global!#REF!</definedName>
    <definedName name="rental_costs_1990" localSheetId="22">[15]Global!#REF!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11">[15]Global!#REF!</definedName>
    <definedName name="rental_costs_1991" localSheetId="2">[15]Global!#REF!</definedName>
    <definedName name="rental_costs_1991" localSheetId="22">[15]Global!#REF!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11">[15]Global!#REF!</definedName>
    <definedName name="rental_costs_1992" localSheetId="2">[15]Global!#REF!</definedName>
    <definedName name="rental_costs_1992" localSheetId="22">[15]Global!#REF!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11">[15]Global!#REF!</definedName>
    <definedName name="rental_costs_1993" localSheetId="2">[15]Global!#REF!</definedName>
    <definedName name="rental_costs_1993" localSheetId="22">[15]Global!#REF!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11">[15]Global!#REF!</definedName>
    <definedName name="rental_costs_1994" localSheetId="2">[15]Global!#REF!</definedName>
    <definedName name="rental_costs_1994" localSheetId="22">[15]Global!#REF!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11">[15]Global!#REF!</definedName>
    <definedName name="rental_costs_1995" localSheetId="2">[15]Global!#REF!</definedName>
    <definedName name="rental_costs_1995" localSheetId="22">[15]Global!#REF!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11">[15]Global!#REF!</definedName>
    <definedName name="rental_costs_1996" localSheetId="2">[15]Global!#REF!</definedName>
    <definedName name="rental_costs_1996" localSheetId="22">[15]Global!#REF!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11">[15]Global!#REF!</definedName>
    <definedName name="rental_costs_1997" localSheetId="2">[15]Global!#REF!</definedName>
    <definedName name="rental_costs_1997" localSheetId="22">[15]Global!#REF!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11">[15]Global!#REF!</definedName>
    <definedName name="rental_costs_1998" localSheetId="2">[15]Global!#REF!</definedName>
    <definedName name="rental_costs_1998" localSheetId="22">[15]Global!#REF!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11">[15]Global!#REF!</definedName>
    <definedName name="rental_costs_1999" localSheetId="2">[15]Global!#REF!</definedName>
    <definedName name="rental_costs_1999" localSheetId="22">[15]Global!#REF!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11">[15]Global!#REF!</definedName>
    <definedName name="rental_costs_2000" localSheetId="2">[15]Global!#REF!</definedName>
    <definedName name="rental_costs_2000" localSheetId="22">[15]Global!#REF!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11">[15]Global!#REF!</definedName>
    <definedName name="rental_costs_2001" localSheetId="2">[15]Global!#REF!</definedName>
    <definedName name="rental_costs_2001" localSheetId="22">[15]Global!#REF!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11">[15]Global!#REF!</definedName>
    <definedName name="rental_costs_2002" localSheetId="2">[15]Global!#REF!</definedName>
    <definedName name="rental_costs_2002" localSheetId="22">[15]Global!#REF!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11">[15]Global!#REF!</definedName>
    <definedName name="rental_costs_2003" localSheetId="2">[15]Global!#REF!</definedName>
    <definedName name="rental_costs_2003" localSheetId="22">[15]Global!#REF!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11">[15]Global!#REF!</definedName>
    <definedName name="rental_costs_2004" localSheetId="2">[15]Global!#REF!</definedName>
    <definedName name="rental_costs_2004" localSheetId="22">[15]Global!#REF!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11">[15]Global!#REF!</definedName>
    <definedName name="rental_costs_2005" localSheetId="2">[15]Global!#REF!</definedName>
    <definedName name="rental_costs_2005" localSheetId="22">[15]Global!#REF!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11">[15]Global!#REF!</definedName>
    <definedName name="rental_costs_2006" localSheetId="2">[15]Global!#REF!</definedName>
    <definedName name="rental_costs_2006" localSheetId="22">[15]Global!#REF!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11">[15]Global!#REF!</definedName>
    <definedName name="rental_costs_2007" localSheetId="2">[15]Global!#REF!</definedName>
    <definedName name="rental_costs_2007" localSheetId="22">[15]Global!#REF!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11">[15]Global!#REF!</definedName>
    <definedName name="rental_costs_2008" localSheetId="2">[15]Global!#REF!</definedName>
    <definedName name="rental_costs_2008" localSheetId="22">[15]Global!#REF!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11">[15]Global!#REF!</definedName>
    <definedName name="rental_costs_2009" localSheetId="2">[15]Global!#REF!</definedName>
    <definedName name="rental_costs_2009" localSheetId="22">[15]Global!#REF!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11">[15]Global!#REF!</definedName>
    <definedName name="rental_costs_2010" localSheetId="2">[15]Global!#REF!</definedName>
    <definedName name="rental_costs_2010" localSheetId="22">[15]Global!#REF!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11">[15]Global!#REF!</definedName>
    <definedName name="rental_costs_comm" localSheetId="2">[15]Global!#REF!</definedName>
    <definedName name="rental_costs_comm" localSheetId="22">[15]Global!#REF!</definedName>
    <definedName name="rental_costs_comm">[15]Global!#REF!</definedName>
    <definedName name="rep_all" localSheetId="4">#REF!</definedName>
    <definedName name="rep_all" localSheetId="16">#REF!</definedName>
    <definedName name="rep_all" localSheetId="5">#REF!</definedName>
    <definedName name="rep_all" localSheetId="11">#REF!</definedName>
    <definedName name="rep_all" localSheetId="2">#REF!</definedName>
    <definedName name="rep_all" localSheetId="22">#REF!</definedName>
    <definedName name="rep_all">#REF!</definedName>
    <definedName name="rep_date" localSheetId="4">#REF!</definedName>
    <definedName name="rep_date" localSheetId="16">#REF!</definedName>
    <definedName name="rep_date" localSheetId="5">#REF!</definedName>
    <definedName name="rep_date" localSheetId="11">#REF!</definedName>
    <definedName name="rep_date" localSheetId="2">#REF!</definedName>
    <definedName name="rep_date" localSheetId="22">#REF!</definedName>
    <definedName name="rep_date">#REF!</definedName>
    <definedName name="rep_keyvals" localSheetId="4">#REF!</definedName>
    <definedName name="rep_keyvals" localSheetId="16">#REF!</definedName>
    <definedName name="rep_keyvals" localSheetId="5">#REF!</definedName>
    <definedName name="rep_keyvals" localSheetId="11">#REF!</definedName>
    <definedName name="rep_keyvals" localSheetId="2">#REF!</definedName>
    <definedName name="rep_keyvals" localSheetId="22">#REF!</definedName>
    <definedName name="rep_keyvals">#REF!</definedName>
    <definedName name="rep_pagehead" localSheetId="4">#REF!</definedName>
    <definedName name="rep_pagehead" localSheetId="16">#REF!</definedName>
    <definedName name="rep_pagehead" localSheetId="5">#REF!</definedName>
    <definedName name="rep_pagehead" localSheetId="11">#REF!</definedName>
    <definedName name="rep_pagehead" localSheetId="2">#REF!</definedName>
    <definedName name="rep_pagehead" localSheetId="22">#REF!</definedName>
    <definedName name="rep_pagehead">#REF!</definedName>
    <definedName name="rep_per" localSheetId="4">'[3]DCF old'!#REF!</definedName>
    <definedName name="rep_per" localSheetId="16">'[3]DCF old'!#REF!</definedName>
    <definedName name="rep_per" localSheetId="5">'[3]DCF old'!#REF!</definedName>
    <definedName name="rep_per" localSheetId="11">'[3]DCF old'!#REF!</definedName>
    <definedName name="rep_per" localSheetId="2">'[3]DCF old'!#REF!</definedName>
    <definedName name="rep_per" localSheetId="22">'[3]DCF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11">#REF!</definedName>
    <definedName name="rep_stockdata" localSheetId="2">#REF!</definedName>
    <definedName name="rep_stockdata" localSheetId="22">#REF!</definedName>
    <definedName name="rep_stockdata">#REF!</definedName>
    <definedName name="rep_stocks" localSheetId="4">#REF!</definedName>
    <definedName name="rep_stocks" localSheetId="16">#REF!</definedName>
    <definedName name="rep_stocks" localSheetId="5">#REF!</definedName>
    <definedName name="rep_stocks" localSheetId="11">#REF!</definedName>
    <definedName name="rep_stocks" localSheetId="2">#REF!</definedName>
    <definedName name="rep_stocks" localSheetId="22">#REF!</definedName>
    <definedName name="rep_stocks">#REF!</definedName>
    <definedName name="rep_sva" localSheetId="4">#REF!</definedName>
    <definedName name="rep_sva" localSheetId="16">#REF!</definedName>
    <definedName name="rep_sva" localSheetId="5">#REF!</definedName>
    <definedName name="rep_sva" localSheetId="11">#REF!</definedName>
    <definedName name="rep_sva" localSheetId="2">#REF!</definedName>
    <definedName name="rep_sva" localSheetId="22">#REF!</definedName>
    <definedName name="rep_sva">#REF!</definedName>
    <definedName name="rep_type" localSheetId="4">'[3]DCF old'!#REF!</definedName>
    <definedName name="rep_type" localSheetId="16">'[3]DCF old'!#REF!</definedName>
    <definedName name="rep_type" localSheetId="5">'[3]DCF old'!#REF!</definedName>
    <definedName name="rep_type" localSheetId="11">'[3]DCF old'!#REF!</definedName>
    <definedName name="rep_type" localSheetId="2">'[3]DCF old'!#REF!</definedName>
    <definedName name="rep_type" localSheetId="22">'[3]DCF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11">#REF!</definedName>
    <definedName name="REPORTED_PRETAX_PROFIT" localSheetId="2">#REF!</definedName>
    <definedName name="REPORTED_PRETAX_PROFIT" localSheetId="22">#REF!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11">#REF!</definedName>
    <definedName name="Restricted_equity" localSheetId="2">#REF!</definedName>
    <definedName name="Restricted_equity" localSheetId="22">#REF!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11">#REF!</definedName>
    <definedName name="Restructuring" localSheetId="2">#REF!</definedName>
    <definedName name="Restructuring" localSheetId="22">#REF!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11">'[8]Invested capital_VDF'!#REF!</definedName>
    <definedName name="Restructuring_charges" localSheetId="2">'[8]Invested capital_VDF'!#REF!</definedName>
    <definedName name="Restructuring_charges" localSheetId="22">'[8]Invested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11">#REF!</definedName>
    <definedName name="reuter" localSheetId="2">#REF!</definedName>
    <definedName name="reuter" localSheetId="22">#REF!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11">[15]Global!#REF!</definedName>
    <definedName name="revenue_per_ASK_1985" localSheetId="2">[15]Global!#REF!</definedName>
    <definedName name="revenue_per_ASK_1985" localSheetId="22">[15]Global!#REF!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11">[15]Global!#REF!</definedName>
    <definedName name="revenue_per_ASK_1986" localSheetId="2">[15]Global!#REF!</definedName>
    <definedName name="revenue_per_ASK_1986" localSheetId="22">[15]Global!#REF!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11">[15]Global!#REF!</definedName>
    <definedName name="revenue_per_ASK_1987" localSheetId="2">[15]Global!#REF!</definedName>
    <definedName name="revenue_per_ASK_1987" localSheetId="22">[15]Global!#REF!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11">[15]Global!#REF!</definedName>
    <definedName name="revenue_per_ASK_1988" localSheetId="2">[15]Global!#REF!</definedName>
    <definedName name="revenue_per_ASK_1988" localSheetId="22">[15]Global!#REF!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11">[15]Global!#REF!</definedName>
    <definedName name="revenue_per_ASK_1989" localSheetId="2">[15]Global!#REF!</definedName>
    <definedName name="revenue_per_ASK_1989" localSheetId="22">[15]Global!#REF!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11">[15]Global!#REF!</definedName>
    <definedName name="revenue_per_ASK_1990" localSheetId="2">[15]Global!#REF!</definedName>
    <definedName name="revenue_per_ASK_1990" localSheetId="22">[15]Global!#REF!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11">[15]Global!#REF!</definedName>
    <definedName name="revenue_per_ASK_1991" localSheetId="2">[15]Global!#REF!</definedName>
    <definedName name="revenue_per_ASK_1991" localSheetId="22">[15]Global!#REF!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11">[15]Global!#REF!</definedName>
    <definedName name="revenue_per_ASK_1992" localSheetId="2">[15]Global!#REF!</definedName>
    <definedName name="revenue_per_ASK_1992" localSheetId="22">[15]Global!#REF!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11">[15]Global!#REF!</definedName>
    <definedName name="revenue_per_ASK_1993" localSheetId="2">[15]Global!#REF!</definedName>
    <definedName name="revenue_per_ASK_1993" localSheetId="22">[15]Global!#REF!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11">[15]Global!#REF!</definedName>
    <definedName name="revenue_per_ASK_1994" localSheetId="2">[15]Global!#REF!</definedName>
    <definedName name="revenue_per_ASK_1994" localSheetId="22">[15]Global!#REF!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11">[15]Global!#REF!</definedName>
    <definedName name="revenue_per_ASK_1995" localSheetId="2">[15]Global!#REF!</definedName>
    <definedName name="revenue_per_ASK_1995" localSheetId="22">[15]Global!#REF!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11">[15]Global!#REF!</definedName>
    <definedName name="revenue_per_ASK_1996" localSheetId="2">[15]Global!#REF!</definedName>
    <definedName name="revenue_per_ASK_1996" localSheetId="22">[15]Global!#REF!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11">[15]Global!#REF!</definedName>
    <definedName name="revenue_per_ASK_1997" localSheetId="2">[15]Global!#REF!</definedName>
    <definedName name="revenue_per_ASK_1997" localSheetId="22">[15]Global!#REF!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11">[15]Global!#REF!</definedName>
    <definedName name="revenue_per_ASK_1998" localSheetId="2">[15]Global!#REF!</definedName>
    <definedName name="revenue_per_ASK_1998" localSheetId="22">[15]Global!#REF!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11">[15]Global!#REF!</definedName>
    <definedName name="revenue_per_ASK_1999" localSheetId="2">[15]Global!#REF!</definedName>
    <definedName name="revenue_per_ASK_1999" localSheetId="22">[15]Global!#REF!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11">[15]Global!#REF!</definedName>
    <definedName name="revenue_per_ASK_2000" localSheetId="2">[15]Global!#REF!</definedName>
    <definedName name="revenue_per_ASK_2000" localSheetId="22">[15]Global!#REF!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11">[15]Global!#REF!</definedName>
    <definedName name="revenue_per_ASK_2001" localSheetId="2">[15]Global!#REF!</definedName>
    <definedName name="revenue_per_ASK_2001" localSheetId="22">[15]Global!#REF!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11">[15]Global!#REF!</definedName>
    <definedName name="revenue_per_ASK_2002" localSheetId="2">[15]Global!#REF!</definedName>
    <definedName name="revenue_per_ASK_2002" localSheetId="22">[15]Global!#REF!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11">[15]Global!#REF!</definedName>
    <definedName name="revenue_per_ASK_2003" localSheetId="2">[15]Global!#REF!</definedName>
    <definedName name="revenue_per_ASK_2003" localSheetId="22">[15]Global!#REF!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11">[15]Global!#REF!</definedName>
    <definedName name="revenue_per_ASK_2004" localSheetId="2">[15]Global!#REF!</definedName>
    <definedName name="revenue_per_ASK_2004" localSheetId="22">[15]Global!#REF!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11">[15]Global!#REF!</definedName>
    <definedName name="revenue_per_ASK_2005" localSheetId="2">[15]Global!#REF!</definedName>
    <definedName name="revenue_per_ASK_2005" localSheetId="22">[15]Global!#REF!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11">[15]Global!#REF!</definedName>
    <definedName name="revenue_per_ASK_2006" localSheetId="2">[15]Global!#REF!</definedName>
    <definedName name="revenue_per_ASK_2006" localSheetId="22">[15]Global!#REF!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11">[15]Global!#REF!</definedName>
    <definedName name="revenue_per_ASK_2007" localSheetId="2">[15]Global!#REF!</definedName>
    <definedName name="revenue_per_ASK_2007" localSheetId="22">[15]Global!#REF!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11">[15]Global!#REF!</definedName>
    <definedName name="revenue_per_ASK_2008" localSheetId="2">[15]Global!#REF!</definedName>
    <definedName name="revenue_per_ASK_2008" localSheetId="22">[15]Global!#REF!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11">[15]Global!#REF!</definedName>
    <definedName name="revenue_per_ASK_2009" localSheetId="2">[15]Global!#REF!</definedName>
    <definedName name="revenue_per_ASK_2009" localSheetId="22">[15]Global!#REF!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11">[15]Global!#REF!</definedName>
    <definedName name="revenue_per_ASK_2010" localSheetId="2">[15]Global!#REF!</definedName>
    <definedName name="revenue_per_ASK_2010" localSheetId="22">[15]Global!#REF!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11">[15]Global!#REF!</definedName>
    <definedName name="revenue_per_ASK_comm" localSheetId="2">[15]Global!#REF!</definedName>
    <definedName name="revenue_per_ASK_comm" localSheetId="22">[15]Global!#REF!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11">[15]Global!#REF!</definedName>
    <definedName name="revenue_per_ASM_1985" localSheetId="2">[15]Global!#REF!</definedName>
    <definedName name="revenue_per_ASM_1985" localSheetId="22">[15]Global!#REF!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11">[15]Global!#REF!</definedName>
    <definedName name="revenue_per_ASM_1986" localSheetId="2">[15]Global!#REF!</definedName>
    <definedName name="revenue_per_ASM_1986" localSheetId="22">[15]Global!#REF!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11">[15]Global!#REF!</definedName>
    <definedName name="revenue_per_ASM_1987" localSheetId="2">[15]Global!#REF!</definedName>
    <definedName name="revenue_per_ASM_1987" localSheetId="22">[15]Global!#REF!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11">[15]Global!#REF!</definedName>
    <definedName name="revenue_per_ASM_1988" localSheetId="2">[15]Global!#REF!</definedName>
    <definedName name="revenue_per_ASM_1988" localSheetId="22">[15]Global!#REF!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11">[15]Global!#REF!</definedName>
    <definedName name="revenue_per_ASM_1989" localSheetId="2">[15]Global!#REF!</definedName>
    <definedName name="revenue_per_ASM_1989" localSheetId="22">[15]Global!#REF!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11">[15]Global!#REF!</definedName>
    <definedName name="revenue_per_ASM_1990" localSheetId="2">[15]Global!#REF!</definedName>
    <definedName name="revenue_per_ASM_1990" localSheetId="22">[15]Global!#REF!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11">[15]Global!#REF!</definedName>
    <definedName name="revenue_per_ASM_1991" localSheetId="2">[15]Global!#REF!</definedName>
    <definedName name="revenue_per_ASM_1991" localSheetId="22">[15]Global!#REF!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11">[15]Global!#REF!</definedName>
    <definedName name="revenue_per_ASM_1992" localSheetId="2">[15]Global!#REF!</definedName>
    <definedName name="revenue_per_ASM_1992" localSheetId="22">[15]Global!#REF!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11">[15]Global!#REF!</definedName>
    <definedName name="revenue_per_ASM_1993" localSheetId="2">[15]Global!#REF!</definedName>
    <definedName name="revenue_per_ASM_1993" localSheetId="22">[15]Global!#REF!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11">[15]Global!#REF!</definedName>
    <definedName name="revenue_per_ASM_1994" localSheetId="2">[15]Global!#REF!</definedName>
    <definedName name="revenue_per_ASM_1994" localSheetId="22">[15]Global!#REF!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11">[15]Global!#REF!</definedName>
    <definedName name="revenue_per_ASM_1995" localSheetId="2">[15]Global!#REF!</definedName>
    <definedName name="revenue_per_ASM_1995" localSheetId="22">[15]Global!#REF!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11">[15]Global!#REF!</definedName>
    <definedName name="revenue_per_ASM_1996" localSheetId="2">[15]Global!#REF!</definedName>
    <definedName name="revenue_per_ASM_1996" localSheetId="22">[15]Global!#REF!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11">[15]Global!#REF!</definedName>
    <definedName name="revenue_per_ASM_1997" localSheetId="2">[15]Global!#REF!</definedName>
    <definedName name="revenue_per_ASM_1997" localSheetId="22">[15]Global!#REF!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11">[15]Global!#REF!</definedName>
    <definedName name="revenue_per_ASM_1998" localSheetId="2">[15]Global!#REF!</definedName>
    <definedName name="revenue_per_ASM_1998" localSheetId="22">[15]Global!#REF!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11">[15]Global!#REF!</definedName>
    <definedName name="revenue_per_ASM_1999" localSheetId="2">[15]Global!#REF!</definedName>
    <definedName name="revenue_per_ASM_1999" localSheetId="22">[15]Global!#REF!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11">[15]Global!#REF!</definedName>
    <definedName name="revenue_per_ASM_2000" localSheetId="2">[15]Global!#REF!</definedName>
    <definedName name="revenue_per_ASM_2000" localSheetId="22">[15]Global!#REF!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11">[15]Global!#REF!</definedName>
    <definedName name="revenue_per_ASM_2001" localSheetId="2">[15]Global!#REF!</definedName>
    <definedName name="revenue_per_ASM_2001" localSheetId="22">[15]Global!#REF!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11">[15]Global!#REF!</definedName>
    <definedName name="revenue_per_ASM_2002" localSheetId="2">[15]Global!#REF!</definedName>
    <definedName name="revenue_per_ASM_2002" localSheetId="22">[15]Global!#REF!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11">[15]Global!#REF!</definedName>
    <definedName name="revenue_per_ASM_2003" localSheetId="2">[15]Global!#REF!</definedName>
    <definedName name="revenue_per_ASM_2003" localSheetId="22">[15]Global!#REF!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11">[15]Global!#REF!</definedName>
    <definedName name="revenue_per_ASM_2004" localSheetId="2">[15]Global!#REF!</definedName>
    <definedName name="revenue_per_ASM_2004" localSheetId="22">[15]Global!#REF!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11">[15]Global!#REF!</definedName>
    <definedName name="revenue_per_ASM_2005" localSheetId="2">[15]Global!#REF!</definedName>
    <definedName name="revenue_per_ASM_2005" localSheetId="22">[15]Global!#REF!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11">[15]Global!#REF!</definedName>
    <definedName name="revenue_per_ASM_2006" localSheetId="2">[15]Global!#REF!</definedName>
    <definedName name="revenue_per_ASM_2006" localSheetId="22">[15]Global!#REF!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11">[15]Global!#REF!</definedName>
    <definedName name="revenue_per_ASM_2007" localSheetId="2">[15]Global!#REF!</definedName>
    <definedName name="revenue_per_ASM_2007" localSheetId="22">[15]Global!#REF!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11">[15]Global!#REF!</definedName>
    <definedName name="revenue_per_ASM_2008" localSheetId="2">[15]Global!#REF!</definedName>
    <definedName name="revenue_per_ASM_2008" localSheetId="22">[15]Global!#REF!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11">[15]Global!#REF!</definedName>
    <definedName name="revenue_per_ASM_2009" localSheetId="2">[15]Global!#REF!</definedName>
    <definedName name="revenue_per_ASM_2009" localSheetId="22">[15]Global!#REF!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11">[15]Global!#REF!</definedName>
    <definedName name="revenue_per_ASM_2010" localSheetId="2">[15]Global!#REF!</definedName>
    <definedName name="revenue_per_ASM_2010" localSheetId="22">[15]Global!#REF!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11">[15]Global!#REF!</definedName>
    <definedName name="revenue_per_ASM_comm" localSheetId="2">[15]Global!#REF!</definedName>
    <definedName name="revenue_per_ASM_comm" localSheetId="22">[15]Global!#REF!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11">[15]Global!#REF!</definedName>
    <definedName name="revenue_per_ATK_1985" localSheetId="2">[15]Global!#REF!</definedName>
    <definedName name="revenue_per_ATK_1985" localSheetId="22">[15]Global!#REF!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11">[15]Global!#REF!</definedName>
    <definedName name="revenue_per_ATK_1986" localSheetId="2">[15]Global!#REF!</definedName>
    <definedName name="revenue_per_ATK_1986" localSheetId="22">[15]Global!#REF!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11">[15]Global!#REF!</definedName>
    <definedName name="revenue_per_ATK_1987" localSheetId="2">[15]Global!#REF!</definedName>
    <definedName name="revenue_per_ATK_1987" localSheetId="22">[15]Global!#REF!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11">[15]Global!#REF!</definedName>
    <definedName name="revenue_per_ATK_1988" localSheetId="2">[15]Global!#REF!</definedName>
    <definedName name="revenue_per_ATK_1988" localSheetId="22">[15]Global!#REF!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11">[15]Global!#REF!</definedName>
    <definedName name="revenue_per_ATK_1989" localSheetId="2">[15]Global!#REF!</definedName>
    <definedName name="revenue_per_ATK_1989" localSheetId="22">[15]Global!#REF!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11">[15]Global!#REF!</definedName>
    <definedName name="revenue_per_ATK_1990" localSheetId="2">[15]Global!#REF!</definedName>
    <definedName name="revenue_per_ATK_1990" localSheetId="22">[15]Global!#REF!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11">[15]Global!#REF!</definedName>
    <definedName name="revenue_per_ATK_1991" localSheetId="2">[15]Global!#REF!</definedName>
    <definedName name="revenue_per_ATK_1991" localSheetId="22">[15]Global!#REF!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11">[15]Global!#REF!</definedName>
    <definedName name="revenue_per_ATK_1992" localSheetId="2">[15]Global!#REF!</definedName>
    <definedName name="revenue_per_ATK_1992" localSheetId="22">[15]Global!#REF!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11">[15]Global!#REF!</definedName>
    <definedName name="revenue_per_ATK_1993" localSheetId="2">[15]Global!#REF!</definedName>
    <definedName name="revenue_per_ATK_1993" localSheetId="22">[15]Global!#REF!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11">[15]Global!#REF!</definedName>
    <definedName name="revenue_per_ATK_1994" localSheetId="2">[15]Global!#REF!</definedName>
    <definedName name="revenue_per_ATK_1994" localSheetId="22">[15]Global!#REF!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11">[15]Global!#REF!</definedName>
    <definedName name="revenue_per_ATK_1995" localSheetId="2">[15]Global!#REF!</definedName>
    <definedName name="revenue_per_ATK_1995" localSheetId="22">[15]Global!#REF!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11">[15]Global!#REF!</definedName>
    <definedName name="revenue_per_ATK_1996" localSheetId="2">[15]Global!#REF!</definedName>
    <definedName name="revenue_per_ATK_1996" localSheetId="22">[15]Global!#REF!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11">[15]Global!#REF!</definedName>
    <definedName name="revenue_per_ATK_1997" localSheetId="2">[15]Global!#REF!</definedName>
    <definedName name="revenue_per_ATK_1997" localSheetId="22">[15]Global!#REF!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11">[15]Global!#REF!</definedName>
    <definedName name="revenue_per_ATK_1998" localSheetId="2">[15]Global!#REF!</definedName>
    <definedName name="revenue_per_ATK_1998" localSheetId="22">[15]Global!#REF!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11">[15]Global!#REF!</definedName>
    <definedName name="revenue_per_ATK_1999" localSheetId="2">[15]Global!#REF!</definedName>
    <definedName name="revenue_per_ATK_1999" localSheetId="22">[15]Global!#REF!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11">[15]Global!#REF!</definedName>
    <definedName name="revenue_per_ATK_2000" localSheetId="2">[15]Global!#REF!</definedName>
    <definedName name="revenue_per_ATK_2000" localSheetId="22">[15]Global!#REF!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11">[15]Global!#REF!</definedName>
    <definedName name="revenue_per_ATK_2001" localSheetId="2">[15]Global!#REF!</definedName>
    <definedName name="revenue_per_ATK_2001" localSheetId="22">[15]Global!#REF!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11">[15]Global!#REF!</definedName>
    <definedName name="revenue_per_ATK_2002" localSheetId="2">[15]Global!#REF!</definedName>
    <definedName name="revenue_per_ATK_2002" localSheetId="22">[15]Global!#REF!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11">[15]Global!#REF!</definedName>
    <definedName name="revenue_per_ATK_2003" localSheetId="2">[15]Global!#REF!</definedName>
    <definedName name="revenue_per_ATK_2003" localSheetId="22">[15]Global!#REF!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11">[15]Global!#REF!</definedName>
    <definedName name="revenue_per_ATK_2004" localSheetId="2">[15]Global!#REF!</definedName>
    <definedName name="revenue_per_ATK_2004" localSheetId="22">[15]Global!#REF!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11">[15]Global!#REF!</definedName>
    <definedName name="revenue_per_ATK_2005" localSheetId="2">[15]Global!#REF!</definedName>
    <definedName name="revenue_per_ATK_2005" localSheetId="22">[15]Global!#REF!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11">[15]Global!#REF!</definedName>
    <definedName name="revenue_per_ATK_2006" localSheetId="2">[15]Global!#REF!</definedName>
    <definedName name="revenue_per_ATK_2006" localSheetId="22">[15]Global!#REF!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11">[15]Global!#REF!</definedName>
    <definedName name="revenue_per_ATK_2007" localSheetId="2">[15]Global!#REF!</definedName>
    <definedName name="revenue_per_ATK_2007" localSheetId="22">[15]Global!#REF!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11">[15]Global!#REF!</definedName>
    <definedName name="revenue_per_ATK_2008" localSheetId="2">[15]Global!#REF!</definedName>
    <definedName name="revenue_per_ATK_2008" localSheetId="22">[15]Global!#REF!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11">[15]Global!#REF!</definedName>
    <definedName name="revenue_per_ATK_2009" localSheetId="2">[15]Global!#REF!</definedName>
    <definedName name="revenue_per_ATK_2009" localSheetId="22">[15]Global!#REF!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11">[15]Global!#REF!</definedName>
    <definedName name="revenue_per_ATK_2010" localSheetId="2">[15]Global!#REF!</definedName>
    <definedName name="revenue_per_ATK_2010" localSheetId="22">[15]Global!#REF!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11">[15]Global!#REF!</definedName>
    <definedName name="revenue_per_ATK_comm" localSheetId="2">[15]Global!#REF!</definedName>
    <definedName name="revenue_per_ATK_comm" localSheetId="22">[15]Global!#REF!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11">[15]Global!#REF!</definedName>
    <definedName name="revenue_per_ATM_1985" localSheetId="2">[15]Global!#REF!</definedName>
    <definedName name="revenue_per_ATM_1985" localSheetId="22">[15]Global!#REF!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11">[15]Global!#REF!</definedName>
    <definedName name="revenue_per_ATM_1986" localSheetId="2">[15]Global!#REF!</definedName>
    <definedName name="revenue_per_ATM_1986" localSheetId="22">[15]Global!#REF!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11">[15]Global!#REF!</definedName>
    <definedName name="revenue_per_ATM_1987" localSheetId="2">[15]Global!#REF!</definedName>
    <definedName name="revenue_per_ATM_1987" localSheetId="22">[15]Global!#REF!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11">[15]Global!#REF!</definedName>
    <definedName name="revenue_per_ATM_1988" localSheetId="2">[15]Global!#REF!</definedName>
    <definedName name="revenue_per_ATM_1988" localSheetId="22">[15]Global!#REF!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11">[15]Global!#REF!</definedName>
    <definedName name="revenue_per_ATM_1989" localSheetId="2">[15]Global!#REF!</definedName>
    <definedName name="revenue_per_ATM_1989" localSheetId="22">[15]Global!#REF!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11">[15]Global!#REF!</definedName>
    <definedName name="revenue_per_ATM_1990" localSheetId="2">[15]Global!#REF!</definedName>
    <definedName name="revenue_per_ATM_1990" localSheetId="22">[15]Global!#REF!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11">[15]Global!#REF!</definedName>
    <definedName name="revenue_per_ATM_1991" localSheetId="2">[15]Global!#REF!</definedName>
    <definedName name="revenue_per_ATM_1991" localSheetId="22">[15]Global!#REF!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11">[15]Global!#REF!</definedName>
    <definedName name="revenue_per_ATM_1992" localSheetId="2">[15]Global!#REF!</definedName>
    <definedName name="revenue_per_ATM_1992" localSheetId="22">[15]Global!#REF!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11">[15]Global!#REF!</definedName>
    <definedName name="revenue_per_ATM_1993" localSheetId="2">[15]Global!#REF!</definedName>
    <definedName name="revenue_per_ATM_1993" localSheetId="22">[15]Global!#REF!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11">[15]Global!#REF!</definedName>
    <definedName name="revenue_per_ATM_1994" localSheetId="2">[15]Global!#REF!</definedName>
    <definedName name="revenue_per_ATM_1994" localSheetId="22">[15]Global!#REF!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11">[15]Global!#REF!</definedName>
    <definedName name="revenue_per_ATM_1995" localSheetId="2">[15]Global!#REF!</definedName>
    <definedName name="revenue_per_ATM_1995" localSheetId="22">[15]Global!#REF!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11">[15]Global!#REF!</definedName>
    <definedName name="revenue_per_ATM_1996" localSheetId="2">[15]Global!#REF!</definedName>
    <definedName name="revenue_per_ATM_1996" localSheetId="22">[15]Global!#REF!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11">[15]Global!#REF!</definedName>
    <definedName name="revenue_per_ATM_1997" localSheetId="2">[15]Global!#REF!</definedName>
    <definedName name="revenue_per_ATM_1997" localSheetId="22">[15]Global!#REF!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11">[15]Global!#REF!</definedName>
    <definedName name="revenue_per_ATM_1998" localSheetId="2">[15]Global!#REF!</definedName>
    <definedName name="revenue_per_ATM_1998" localSheetId="22">[15]Global!#REF!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11">[15]Global!#REF!</definedName>
    <definedName name="revenue_per_ATM_1999" localSheetId="2">[15]Global!#REF!</definedName>
    <definedName name="revenue_per_ATM_1999" localSheetId="22">[15]Global!#REF!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11">[15]Global!#REF!</definedName>
    <definedName name="revenue_per_ATM_2000" localSheetId="2">[15]Global!#REF!</definedName>
    <definedName name="revenue_per_ATM_2000" localSheetId="22">[15]Global!#REF!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11">[15]Global!#REF!</definedName>
    <definedName name="revenue_per_ATM_2001" localSheetId="2">[15]Global!#REF!</definedName>
    <definedName name="revenue_per_ATM_2001" localSheetId="22">[15]Global!#REF!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11">[15]Global!#REF!</definedName>
    <definedName name="revenue_per_ATM_2002" localSheetId="2">[15]Global!#REF!</definedName>
    <definedName name="revenue_per_ATM_2002" localSheetId="22">[15]Global!#REF!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11">[15]Global!#REF!</definedName>
    <definedName name="revenue_per_ATM_2003" localSheetId="2">[15]Global!#REF!</definedName>
    <definedName name="revenue_per_ATM_2003" localSheetId="22">[15]Global!#REF!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11">[15]Global!#REF!</definedName>
    <definedName name="revenue_per_ATM_2004" localSheetId="2">[15]Global!#REF!</definedName>
    <definedName name="revenue_per_ATM_2004" localSheetId="22">[15]Global!#REF!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11">[15]Global!#REF!</definedName>
    <definedName name="revenue_per_ATM_2005" localSheetId="2">[15]Global!#REF!</definedName>
    <definedName name="revenue_per_ATM_2005" localSheetId="22">[15]Global!#REF!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11">[15]Global!#REF!</definedName>
    <definedName name="revenue_per_ATM_2006" localSheetId="2">[15]Global!#REF!</definedName>
    <definedName name="revenue_per_ATM_2006" localSheetId="22">[15]Global!#REF!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11">[15]Global!#REF!</definedName>
    <definedName name="revenue_per_ATM_2007" localSheetId="2">[15]Global!#REF!</definedName>
    <definedName name="revenue_per_ATM_2007" localSheetId="22">[15]Global!#REF!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11">[15]Global!#REF!</definedName>
    <definedName name="revenue_per_ATM_2008" localSheetId="2">[15]Global!#REF!</definedName>
    <definedName name="revenue_per_ATM_2008" localSheetId="22">[15]Global!#REF!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11">[15]Global!#REF!</definedName>
    <definedName name="revenue_per_ATM_2009" localSheetId="2">[15]Global!#REF!</definedName>
    <definedName name="revenue_per_ATM_2009" localSheetId="22">[15]Global!#REF!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11">[15]Global!#REF!</definedName>
    <definedName name="revenue_per_ATM_2010" localSheetId="2">[15]Global!#REF!</definedName>
    <definedName name="revenue_per_ATM_2010" localSheetId="22">[15]Global!#REF!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11">[15]Global!#REF!</definedName>
    <definedName name="revenue_per_ATM_comm" localSheetId="2">[15]Global!#REF!</definedName>
    <definedName name="revenue_per_ATM_comm" localSheetId="22">[15]Global!#REF!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11">[15]Global!#REF!</definedName>
    <definedName name="revenue_per_RPK_1985" localSheetId="2">[15]Global!#REF!</definedName>
    <definedName name="revenue_per_RPK_1985" localSheetId="22">[15]Global!#REF!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11">[15]Global!#REF!</definedName>
    <definedName name="revenue_per_RPK_1986" localSheetId="2">[15]Global!#REF!</definedName>
    <definedName name="revenue_per_RPK_1986" localSheetId="22">[15]Global!#REF!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11">[15]Global!#REF!</definedName>
    <definedName name="revenue_per_RPK_1987" localSheetId="2">[15]Global!#REF!</definedName>
    <definedName name="revenue_per_RPK_1987" localSheetId="22">[15]Global!#REF!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11">[15]Global!#REF!</definedName>
    <definedName name="revenue_per_RPK_1988" localSheetId="2">[15]Global!#REF!</definedName>
    <definedName name="revenue_per_RPK_1988" localSheetId="22">[15]Global!#REF!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11">[15]Global!#REF!</definedName>
    <definedName name="revenue_per_RPK_1989" localSheetId="2">[15]Global!#REF!</definedName>
    <definedName name="revenue_per_RPK_1989" localSheetId="22">[15]Global!#REF!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11">[15]Global!#REF!</definedName>
    <definedName name="revenue_per_RPK_1990" localSheetId="2">[15]Global!#REF!</definedName>
    <definedName name="revenue_per_RPK_1990" localSheetId="22">[15]Global!#REF!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11">[15]Global!#REF!</definedName>
    <definedName name="revenue_per_RPK_1991" localSheetId="2">[15]Global!#REF!</definedName>
    <definedName name="revenue_per_RPK_1991" localSheetId="22">[15]Global!#REF!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11">[15]Global!#REF!</definedName>
    <definedName name="revenue_per_RPK_1992" localSheetId="2">[15]Global!#REF!</definedName>
    <definedName name="revenue_per_RPK_1992" localSheetId="22">[15]Global!#REF!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11">[15]Global!#REF!</definedName>
    <definedName name="revenue_per_RPK_1993" localSheetId="2">[15]Global!#REF!</definedName>
    <definedName name="revenue_per_RPK_1993" localSheetId="22">[15]Global!#REF!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11">[15]Global!#REF!</definedName>
    <definedName name="revenue_per_RPK_1994" localSheetId="2">[15]Global!#REF!</definedName>
    <definedName name="revenue_per_RPK_1994" localSheetId="22">[15]Global!#REF!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11">[15]Global!#REF!</definedName>
    <definedName name="revenue_per_RPK_1995" localSheetId="2">[15]Global!#REF!</definedName>
    <definedName name="revenue_per_RPK_1995" localSheetId="22">[15]Global!#REF!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11">[15]Global!#REF!</definedName>
    <definedName name="revenue_per_RPK_1996" localSheetId="2">[15]Global!#REF!</definedName>
    <definedName name="revenue_per_RPK_1996" localSheetId="22">[15]Global!#REF!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11">[15]Global!#REF!</definedName>
    <definedName name="revenue_per_RPK_1997" localSheetId="2">[15]Global!#REF!</definedName>
    <definedName name="revenue_per_RPK_1997" localSheetId="22">[15]Global!#REF!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11">[15]Global!#REF!</definedName>
    <definedName name="revenue_per_RPK_1998" localSheetId="2">[15]Global!#REF!</definedName>
    <definedName name="revenue_per_RPK_1998" localSheetId="22">[15]Global!#REF!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11">[15]Global!#REF!</definedName>
    <definedName name="revenue_per_RPK_1999" localSheetId="2">[15]Global!#REF!</definedName>
    <definedName name="revenue_per_RPK_1999" localSheetId="22">[15]Global!#REF!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11">[15]Global!#REF!</definedName>
    <definedName name="revenue_per_RPK_2000" localSheetId="2">[15]Global!#REF!</definedName>
    <definedName name="revenue_per_RPK_2000" localSheetId="22">[15]Global!#REF!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11">[15]Global!#REF!</definedName>
    <definedName name="revenue_per_RPK_2001" localSheetId="2">[15]Global!#REF!</definedName>
    <definedName name="revenue_per_RPK_2001" localSheetId="22">[15]Global!#REF!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11">[15]Global!#REF!</definedName>
    <definedName name="revenue_per_RPK_2002" localSheetId="2">[15]Global!#REF!</definedName>
    <definedName name="revenue_per_RPK_2002" localSheetId="22">[15]Global!#REF!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11">[15]Global!#REF!</definedName>
    <definedName name="revenue_per_RPK_2003" localSheetId="2">[15]Global!#REF!</definedName>
    <definedName name="revenue_per_RPK_2003" localSheetId="22">[15]Global!#REF!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11">[15]Global!#REF!</definedName>
    <definedName name="revenue_per_RPK_2004" localSheetId="2">[15]Global!#REF!</definedName>
    <definedName name="revenue_per_RPK_2004" localSheetId="22">[15]Global!#REF!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11">[15]Global!#REF!</definedName>
    <definedName name="revenue_per_RPK_2005" localSheetId="2">[15]Global!#REF!</definedName>
    <definedName name="revenue_per_RPK_2005" localSheetId="22">[15]Global!#REF!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11">[15]Global!#REF!</definedName>
    <definedName name="revenue_per_RPK_2006" localSheetId="2">[15]Global!#REF!</definedName>
    <definedName name="revenue_per_RPK_2006" localSheetId="22">[15]Global!#REF!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11">[15]Global!#REF!</definedName>
    <definedName name="revenue_per_RPK_2007" localSheetId="2">[15]Global!#REF!</definedName>
    <definedName name="revenue_per_RPK_2007" localSheetId="22">[15]Global!#REF!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11">[15]Global!#REF!</definedName>
    <definedName name="revenue_per_RPK_2008" localSheetId="2">[15]Global!#REF!</definedName>
    <definedName name="revenue_per_RPK_2008" localSheetId="22">[15]Global!#REF!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11">[15]Global!#REF!</definedName>
    <definedName name="revenue_per_RPK_2009" localSheetId="2">[15]Global!#REF!</definedName>
    <definedName name="revenue_per_RPK_2009" localSheetId="22">[15]Global!#REF!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11">[15]Global!#REF!</definedName>
    <definedName name="revenue_per_RPK_2010" localSheetId="2">[15]Global!#REF!</definedName>
    <definedName name="revenue_per_RPK_2010" localSheetId="22">[15]Global!#REF!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11">[15]Global!#REF!</definedName>
    <definedName name="revenue_per_RPK_comm" localSheetId="2">[15]Global!#REF!</definedName>
    <definedName name="revenue_per_RPK_comm" localSheetId="22">[15]Global!#REF!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11">[15]Global!#REF!</definedName>
    <definedName name="revenue_per_RPM_1985" localSheetId="2">[15]Global!#REF!</definedName>
    <definedName name="revenue_per_RPM_1985" localSheetId="22">[15]Global!#REF!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11">[15]Global!#REF!</definedName>
    <definedName name="revenue_per_RPM_1986" localSheetId="2">[15]Global!#REF!</definedName>
    <definedName name="revenue_per_RPM_1986" localSheetId="22">[15]Global!#REF!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11">[15]Global!#REF!</definedName>
    <definedName name="revenue_per_RPM_1987" localSheetId="2">[15]Global!#REF!</definedName>
    <definedName name="revenue_per_RPM_1987" localSheetId="22">[15]Global!#REF!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11">[15]Global!#REF!</definedName>
    <definedName name="revenue_per_RPM_1988" localSheetId="2">[15]Global!#REF!</definedName>
    <definedName name="revenue_per_RPM_1988" localSheetId="22">[15]Global!#REF!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11">[15]Global!#REF!</definedName>
    <definedName name="revenue_per_RPM_1989" localSheetId="2">[15]Global!#REF!</definedName>
    <definedName name="revenue_per_RPM_1989" localSheetId="22">[15]Global!#REF!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11">[15]Global!#REF!</definedName>
    <definedName name="revenue_per_RPM_1990" localSheetId="2">[15]Global!#REF!</definedName>
    <definedName name="revenue_per_RPM_1990" localSheetId="22">[15]Global!#REF!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11">[15]Global!#REF!</definedName>
    <definedName name="revenue_per_RPM_1991" localSheetId="2">[15]Global!#REF!</definedName>
    <definedName name="revenue_per_RPM_1991" localSheetId="22">[15]Global!#REF!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11">[15]Global!#REF!</definedName>
    <definedName name="revenue_per_RPM_1992" localSheetId="2">[15]Global!#REF!</definedName>
    <definedName name="revenue_per_RPM_1992" localSheetId="22">[15]Global!#REF!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11">[15]Global!#REF!</definedName>
    <definedName name="revenue_per_RPM_1993" localSheetId="2">[15]Global!#REF!</definedName>
    <definedName name="revenue_per_RPM_1993" localSheetId="22">[15]Global!#REF!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11">[15]Global!#REF!</definedName>
    <definedName name="revenue_per_RPM_1994" localSheetId="2">[15]Global!#REF!</definedName>
    <definedName name="revenue_per_RPM_1994" localSheetId="22">[15]Global!#REF!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11">[15]Global!#REF!</definedName>
    <definedName name="revenue_per_RPM_1995" localSheetId="2">[15]Global!#REF!</definedName>
    <definedName name="revenue_per_RPM_1995" localSheetId="22">[15]Global!#REF!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11">[15]Global!#REF!</definedName>
    <definedName name="revenue_per_RPM_1996" localSheetId="2">[15]Global!#REF!</definedName>
    <definedName name="revenue_per_RPM_1996" localSheetId="22">[15]Global!#REF!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11">[15]Global!#REF!</definedName>
    <definedName name="revenue_per_RPM_1997" localSheetId="2">[15]Global!#REF!</definedName>
    <definedName name="revenue_per_RPM_1997" localSheetId="22">[15]Global!#REF!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11">[15]Global!#REF!</definedName>
    <definedName name="revenue_per_RPM_1998" localSheetId="2">[15]Global!#REF!</definedName>
    <definedName name="revenue_per_RPM_1998" localSheetId="22">[15]Global!#REF!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11">[15]Global!#REF!</definedName>
    <definedName name="revenue_per_RPM_1999" localSheetId="2">[15]Global!#REF!</definedName>
    <definedName name="revenue_per_RPM_1999" localSheetId="22">[15]Global!#REF!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11">[15]Global!#REF!</definedName>
    <definedName name="revenue_per_RPM_2000" localSheetId="2">[15]Global!#REF!</definedName>
    <definedName name="revenue_per_RPM_2000" localSheetId="22">[15]Global!#REF!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11">[15]Global!#REF!</definedName>
    <definedName name="revenue_per_RPM_2001" localSheetId="2">[15]Global!#REF!</definedName>
    <definedName name="revenue_per_RPM_2001" localSheetId="22">[15]Global!#REF!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11">[15]Global!#REF!</definedName>
    <definedName name="revenue_per_RPM_2002" localSheetId="2">[15]Global!#REF!</definedName>
    <definedName name="revenue_per_RPM_2002" localSheetId="22">[15]Global!#REF!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11">[15]Global!#REF!</definedName>
    <definedName name="revenue_per_RPM_2003" localSheetId="2">[15]Global!#REF!</definedName>
    <definedName name="revenue_per_RPM_2003" localSheetId="22">[15]Global!#REF!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11">[15]Global!#REF!</definedName>
    <definedName name="revenue_per_RPM_2004" localSheetId="2">[15]Global!#REF!</definedName>
    <definedName name="revenue_per_RPM_2004" localSheetId="22">[15]Global!#REF!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11">[15]Global!#REF!</definedName>
    <definedName name="revenue_per_RPM_2005" localSheetId="2">[15]Global!#REF!</definedName>
    <definedName name="revenue_per_RPM_2005" localSheetId="22">[15]Global!#REF!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11">[15]Global!#REF!</definedName>
    <definedName name="revenue_per_RPM_2006" localSheetId="2">[15]Global!#REF!</definedName>
    <definedName name="revenue_per_RPM_2006" localSheetId="22">[15]Global!#REF!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11">[15]Global!#REF!</definedName>
    <definedName name="revenue_per_RPM_2007" localSheetId="2">[15]Global!#REF!</definedName>
    <definedName name="revenue_per_RPM_2007" localSheetId="22">[15]Global!#REF!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11">[15]Global!#REF!</definedName>
    <definedName name="revenue_per_RPM_2008" localSheetId="2">[15]Global!#REF!</definedName>
    <definedName name="revenue_per_RPM_2008" localSheetId="22">[15]Global!#REF!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11">[15]Global!#REF!</definedName>
    <definedName name="revenue_per_RPM_2009" localSheetId="2">[15]Global!#REF!</definedName>
    <definedName name="revenue_per_RPM_2009" localSheetId="22">[15]Global!#REF!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11">[15]Global!#REF!</definedName>
    <definedName name="revenue_per_RPM_2010" localSheetId="2">[15]Global!#REF!</definedName>
    <definedName name="revenue_per_RPM_2010" localSheetId="22">[15]Global!#REF!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11">[15]Global!#REF!</definedName>
    <definedName name="revenue_per_RPM_comm" localSheetId="2">[15]Global!#REF!</definedName>
    <definedName name="revenue_per_RPM_comm" localSheetId="22">[15]Global!#REF!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11">[15]Global!#REF!</definedName>
    <definedName name="revenue_per_RTK_1985" localSheetId="2">[15]Global!#REF!</definedName>
    <definedName name="revenue_per_RTK_1985" localSheetId="22">[15]Global!#REF!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11">[15]Global!#REF!</definedName>
    <definedName name="revenue_per_RTK_1986" localSheetId="2">[15]Global!#REF!</definedName>
    <definedName name="revenue_per_RTK_1986" localSheetId="22">[15]Global!#REF!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11">[15]Global!#REF!</definedName>
    <definedName name="revenue_per_RTK_1987" localSheetId="2">[15]Global!#REF!</definedName>
    <definedName name="revenue_per_RTK_1987" localSheetId="22">[15]Global!#REF!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11">[15]Global!#REF!</definedName>
    <definedName name="revenue_per_RTK_1988" localSheetId="2">[15]Global!#REF!</definedName>
    <definedName name="revenue_per_RTK_1988" localSheetId="22">[15]Global!#REF!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11">[15]Global!#REF!</definedName>
    <definedName name="revenue_per_RTK_1989" localSheetId="2">[15]Global!#REF!</definedName>
    <definedName name="revenue_per_RTK_1989" localSheetId="22">[15]Global!#REF!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11">[15]Global!#REF!</definedName>
    <definedName name="revenue_per_RTK_1990" localSheetId="2">[15]Global!#REF!</definedName>
    <definedName name="revenue_per_RTK_1990" localSheetId="22">[15]Global!#REF!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11">[15]Global!#REF!</definedName>
    <definedName name="revenue_per_RTK_1991" localSheetId="2">[15]Global!#REF!</definedName>
    <definedName name="revenue_per_RTK_1991" localSheetId="22">[15]Global!#REF!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11">[15]Global!#REF!</definedName>
    <definedName name="revenue_per_RTK_1992" localSheetId="2">[15]Global!#REF!</definedName>
    <definedName name="revenue_per_RTK_1992" localSheetId="22">[15]Global!#REF!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11">[15]Global!#REF!</definedName>
    <definedName name="revenue_per_RTK_1993" localSheetId="2">[15]Global!#REF!</definedName>
    <definedName name="revenue_per_RTK_1993" localSheetId="22">[15]Global!#REF!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11">[15]Global!#REF!</definedName>
    <definedName name="revenue_per_RTK_1994" localSheetId="2">[15]Global!#REF!</definedName>
    <definedName name="revenue_per_RTK_1994" localSheetId="22">[15]Global!#REF!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11">[15]Global!#REF!</definedName>
    <definedName name="revenue_per_RTK_1995" localSheetId="2">[15]Global!#REF!</definedName>
    <definedName name="revenue_per_RTK_1995" localSheetId="22">[15]Global!#REF!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11">[15]Global!#REF!</definedName>
    <definedName name="revenue_per_RTK_1996" localSheetId="2">[15]Global!#REF!</definedName>
    <definedName name="revenue_per_RTK_1996" localSheetId="22">[15]Global!#REF!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11">[15]Global!#REF!</definedName>
    <definedName name="revenue_per_RTK_1997" localSheetId="2">[15]Global!#REF!</definedName>
    <definedName name="revenue_per_RTK_1997" localSheetId="22">[15]Global!#REF!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11">[15]Global!#REF!</definedName>
    <definedName name="revenue_per_RTK_1998" localSheetId="2">[15]Global!#REF!</definedName>
    <definedName name="revenue_per_RTK_1998" localSheetId="22">[15]Global!#REF!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11">[15]Global!#REF!</definedName>
    <definedName name="revenue_per_RTK_1999" localSheetId="2">[15]Global!#REF!</definedName>
    <definedName name="revenue_per_RTK_1999" localSheetId="22">[15]Global!#REF!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11">[15]Global!#REF!</definedName>
    <definedName name="revenue_per_RTK_2000" localSheetId="2">[15]Global!#REF!</definedName>
    <definedName name="revenue_per_RTK_2000" localSheetId="22">[15]Global!#REF!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11">[15]Global!#REF!</definedName>
    <definedName name="revenue_per_RTK_2001" localSheetId="2">[15]Global!#REF!</definedName>
    <definedName name="revenue_per_RTK_2001" localSheetId="22">[15]Global!#REF!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11">[15]Global!#REF!</definedName>
    <definedName name="revenue_per_RTK_2002" localSheetId="2">[15]Global!#REF!</definedName>
    <definedName name="revenue_per_RTK_2002" localSheetId="22">[15]Global!#REF!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11">[15]Global!#REF!</definedName>
    <definedName name="revenue_per_RTK_2003" localSheetId="2">[15]Global!#REF!</definedName>
    <definedName name="revenue_per_RTK_2003" localSheetId="22">[15]Global!#REF!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11">[15]Global!#REF!</definedName>
    <definedName name="revenue_per_RTK_2004" localSheetId="2">[15]Global!#REF!</definedName>
    <definedName name="revenue_per_RTK_2004" localSheetId="22">[15]Global!#REF!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11">[15]Global!#REF!</definedName>
    <definedName name="revenue_per_RTK_2005" localSheetId="2">[15]Global!#REF!</definedName>
    <definedName name="revenue_per_RTK_2005" localSheetId="22">[15]Global!#REF!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11">[15]Global!#REF!</definedName>
    <definedName name="revenue_per_RTK_2006" localSheetId="2">[15]Global!#REF!</definedName>
    <definedName name="revenue_per_RTK_2006" localSheetId="22">[15]Global!#REF!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11">[15]Global!#REF!</definedName>
    <definedName name="revenue_per_RTK_2007" localSheetId="2">[15]Global!#REF!</definedName>
    <definedName name="revenue_per_RTK_2007" localSheetId="22">[15]Global!#REF!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11">[15]Global!#REF!</definedName>
    <definedName name="revenue_per_RTK_2008" localSheetId="2">[15]Global!#REF!</definedName>
    <definedName name="revenue_per_RTK_2008" localSheetId="22">[15]Global!#REF!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11">[15]Global!#REF!</definedName>
    <definedName name="revenue_per_RTK_2009" localSheetId="2">[15]Global!#REF!</definedName>
    <definedName name="revenue_per_RTK_2009" localSheetId="22">[15]Global!#REF!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11">[15]Global!#REF!</definedName>
    <definedName name="revenue_per_RTK_2010" localSheetId="2">[15]Global!#REF!</definedName>
    <definedName name="revenue_per_RTK_2010" localSheetId="22">[15]Global!#REF!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11">[15]Global!#REF!</definedName>
    <definedName name="revenue_per_RTK_comm" localSheetId="2">[15]Global!#REF!</definedName>
    <definedName name="revenue_per_RTK_comm" localSheetId="22">[15]Global!#REF!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11">[15]Global!#REF!</definedName>
    <definedName name="revenue_per_RTM_1985" localSheetId="2">[15]Global!#REF!</definedName>
    <definedName name="revenue_per_RTM_1985" localSheetId="22">[15]Global!#REF!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11">[15]Global!#REF!</definedName>
    <definedName name="revenue_per_RTM_1986" localSheetId="2">[15]Global!#REF!</definedName>
    <definedName name="revenue_per_RTM_1986" localSheetId="22">[15]Global!#REF!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11">[15]Global!#REF!</definedName>
    <definedName name="revenue_per_RTM_1987" localSheetId="2">[15]Global!#REF!</definedName>
    <definedName name="revenue_per_RTM_1987" localSheetId="22">[15]Global!#REF!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11">[15]Global!#REF!</definedName>
    <definedName name="revenue_per_RTM_1988" localSheetId="2">[15]Global!#REF!</definedName>
    <definedName name="revenue_per_RTM_1988" localSheetId="22">[15]Global!#REF!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11">[15]Global!#REF!</definedName>
    <definedName name="revenue_per_RTM_1989" localSheetId="2">[15]Global!#REF!</definedName>
    <definedName name="revenue_per_RTM_1989" localSheetId="22">[15]Global!#REF!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11">[15]Global!#REF!</definedName>
    <definedName name="revenue_per_RTM_1990" localSheetId="2">[15]Global!#REF!</definedName>
    <definedName name="revenue_per_RTM_1990" localSheetId="22">[15]Global!#REF!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11">[15]Global!#REF!</definedName>
    <definedName name="revenue_per_RTM_1991" localSheetId="2">[15]Global!#REF!</definedName>
    <definedName name="revenue_per_RTM_1991" localSheetId="22">[15]Global!#REF!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11">[15]Global!#REF!</definedName>
    <definedName name="revenue_per_RTM_1992" localSheetId="2">[15]Global!#REF!</definedName>
    <definedName name="revenue_per_RTM_1992" localSheetId="22">[15]Global!#REF!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11">[15]Global!#REF!</definedName>
    <definedName name="revenue_per_RTM_1993" localSheetId="2">[15]Global!#REF!</definedName>
    <definedName name="revenue_per_RTM_1993" localSheetId="22">[15]Global!#REF!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11">[15]Global!#REF!</definedName>
    <definedName name="revenue_per_RTM_1994" localSheetId="2">[15]Global!#REF!</definedName>
    <definedName name="revenue_per_RTM_1994" localSheetId="22">[15]Global!#REF!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11">[15]Global!#REF!</definedName>
    <definedName name="revenue_per_RTM_1995" localSheetId="2">[15]Global!#REF!</definedName>
    <definedName name="revenue_per_RTM_1995" localSheetId="22">[15]Global!#REF!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11">[15]Global!#REF!</definedName>
    <definedName name="revenue_per_RTM_1996" localSheetId="2">[15]Global!#REF!</definedName>
    <definedName name="revenue_per_RTM_1996" localSheetId="22">[15]Global!#REF!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11">[15]Global!#REF!</definedName>
    <definedName name="revenue_per_RTM_1997" localSheetId="2">[15]Global!#REF!</definedName>
    <definedName name="revenue_per_RTM_1997" localSheetId="22">[15]Global!#REF!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11">[15]Global!#REF!</definedName>
    <definedName name="revenue_per_RTM_1998" localSheetId="2">[15]Global!#REF!</definedName>
    <definedName name="revenue_per_RTM_1998" localSheetId="22">[15]Global!#REF!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11">[15]Global!#REF!</definedName>
    <definedName name="revenue_per_RTM_1999" localSheetId="2">[15]Global!#REF!</definedName>
    <definedName name="revenue_per_RTM_1999" localSheetId="22">[15]Global!#REF!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11">[15]Global!#REF!</definedName>
    <definedName name="revenue_per_RTM_2000" localSheetId="2">[15]Global!#REF!</definedName>
    <definedName name="revenue_per_RTM_2000" localSheetId="22">[15]Global!#REF!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11">[15]Global!#REF!</definedName>
    <definedName name="revenue_per_RTM_2001" localSheetId="2">[15]Global!#REF!</definedName>
    <definedName name="revenue_per_RTM_2001" localSheetId="22">[15]Global!#REF!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11">[15]Global!#REF!</definedName>
    <definedName name="revenue_per_RTM_2002" localSheetId="2">[15]Global!#REF!</definedName>
    <definedName name="revenue_per_RTM_2002" localSheetId="22">[15]Global!#REF!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11">[15]Global!#REF!</definedName>
    <definedName name="revenue_per_RTM_2003" localSheetId="2">[15]Global!#REF!</definedName>
    <definedName name="revenue_per_RTM_2003" localSheetId="22">[15]Global!#REF!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11">[15]Global!#REF!</definedName>
    <definedName name="revenue_per_RTM_2004" localSheetId="2">[15]Global!#REF!</definedName>
    <definedName name="revenue_per_RTM_2004" localSheetId="22">[15]Global!#REF!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11">[15]Global!#REF!</definedName>
    <definedName name="revenue_per_RTM_2005" localSheetId="2">[15]Global!#REF!</definedName>
    <definedName name="revenue_per_RTM_2005" localSheetId="22">[15]Global!#REF!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11">[15]Global!#REF!</definedName>
    <definedName name="revenue_per_RTM_2006" localSheetId="2">[15]Global!#REF!</definedName>
    <definedName name="revenue_per_RTM_2006" localSheetId="22">[15]Global!#REF!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11">[15]Global!#REF!</definedName>
    <definedName name="revenue_per_RTM_2007" localSheetId="2">[15]Global!#REF!</definedName>
    <definedName name="revenue_per_RTM_2007" localSheetId="22">[15]Global!#REF!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11">[15]Global!#REF!</definedName>
    <definedName name="revenue_per_RTM_2008" localSheetId="2">[15]Global!#REF!</definedName>
    <definedName name="revenue_per_RTM_2008" localSheetId="22">[15]Global!#REF!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11">[15]Global!#REF!</definedName>
    <definedName name="revenue_per_RTM_2009" localSheetId="2">[15]Global!#REF!</definedName>
    <definedName name="revenue_per_RTM_2009" localSheetId="22">[15]Global!#REF!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11">[15]Global!#REF!</definedName>
    <definedName name="revenue_per_RTM_2010" localSheetId="2">[15]Global!#REF!</definedName>
    <definedName name="revenue_per_RTM_2010" localSheetId="22">[15]Global!#REF!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11">[15]Global!#REF!</definedName>
    <definedName name="revenue_per_RTM_comm" localSheetId="2">[15]Global!#REF!</definedName>
    <definedName name="revenue_per_RTM_comm" localSheetId="22">[15]Global!#REF!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11">'[3]DCF old'!#REF!</definedName>
    <definedName name="rf_old" localSheetId="2">'[3]DCF old'!#REF!</definedName>
    <definedName name="rf_old" localSheetId="22">'[3]DCF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11">'[3]DCF old'!#REF!</definedName>
    <definedName name="rng_BS" localSheetId="2">'[3]DCF old'!#REF!</definedName>
    <definedName name="rng_BS" localSheetId="22">'[3]DCF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11">'[3]DCF old'!#REF!</definedName>
    <definedName name="rng_FA" localSheetId="2">'[3]DCF old'!#REF!</definedName>
    <definedName name="rng_FA" localSheetId="22">'[3]DCF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11">'[3]DCF old'!#REF!</definedName>
    <definedName name="rng_KV" localSheetId="2">'[3]DCF old'!#REF!</definedName>
    <definedName name="rng_KV" localSheetId="22">'[3]DCF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11">'[3]DCF old'!#REF!</definedName>
    <definedName name="rng_otherkeyval" localSheetId="2">'[3]DCF old'!#REF!</definedName>
    <definedName name="rng_otherkeyval" localSheetId="22">'[3]DCF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11">'[3]DCF old'!#REF!</definedName>
    <definedName name="rng_qdata" localSheetId="2">'[3]DCF old'!#REF!</definedName>
    <definedName name="rng_qdata" localSheetId="22">'[3]DCF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11">'[3]DCF old'!#REF!</definedName>
    <definedName name="rng_SA" localSheetId="2">'[3]DCF old'!#REF!</definedName>
    <definedName name="rng_SA" localSheetId="22">'[3]DCF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11">'[3]DCF old'!#REF!</definedName>
    <definedName name="rng_sa_beta" localSheetId="2">'[3]DCF old'!#REF!</definedName>
    <definedName name="rng_sa_beta" localSheetId="22">'[3]DCF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11">'[3]DCF old'!#REF!</definedName>
    <definedName name="rng_sa_noplat" localSheetId="2">'[3]DCF old'!#REF!</definedName>
    <definedName name="rng_sa_noplat" localSheetId="22">'[3]DCF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11">'[3]DCF old'!#REF!</definedName>
    <definedName name="rng_sa_noplat_p2" localSheetId="2">'[3]DCF old'!#REF!</definedName>
    <definedName name="rng_sa_noplat_p2" localSheetId="22">'[3]DCF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11">'[3]DCF old'!#REF!</definedName>
    <definedName name="rng_sa_noplat_p3" localSheetId="2">'[3]DCF old'!#REF!</definedName>
    <definedName name="rng_sa_noplat_p3" localSheetId="22">'[3]DCF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11">'[3]DCF old'!#REF!</definedName>
    <definedName name="rng_sa_rf" localSheetId="2">'[3]DCF old'!#REF!</definedName>
    <definedName name="rng_sa_rf" localSheetId="22">'[3]DCF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11">'[3]DCF old'!#REF!</definedName>
    <definedName name="rng_sa_riskprem" localSheetId="2">'[3]DCF old'!#REF!</definedName>
    <definedName name="rng_sa_riskprem" localSheetId="22">'[3]DCF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11">'[3]DCF old'!#REF!</definedName>
    <definedName name="rng_sa_solid" localSheetId="2">'[3]DCF old'!#REF!</definedName>
    <definedName name="rng_sa_solid" localSheetId="22">'[3]DCF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11">'[3]DCF old'!#REF!</definedName>
    <definedName name="rng_sa_wacc" localSheetId="2">'[3]DCF old'!#REF!</definedName>
    <definedName name="rng_sa_wacc" localSheetId="22">'[3]DCF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11">'[3]DCF old'!#REF!</definedName>
    <definedName name="rng_stock" localSheetId="2">'[3]DCF old'!#REF!</definedName>
    <definedName name="rng_stock" localSheetId="22">'[3]DCF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11">'[3]DCF old'!#REF!</definedName>
    <definedName name="roc_margin" localSheetId="2">'[3]DCF old'!#REF!</definedName>
    <definedName name="roc_margin" localSheetId="22">'[3]DCF old'!#REF!</definedName>
    <definedName name="roc_margin">'[3]DCF old'!#REF!</definedName>
    <definedName name="roce" localSheetId="4">'[3]DCF old'!#REF!</definedName>
    <definedName name="roce" localSheetId="16">'[3]DCF old'!#REF!</definedName>
    <definedName name="roce" localSheetId="5">'[3]DCF old'!#REF!</definedName>
    <definedName name="roce" localSheetId="11">'[3]DCF old'!#REF!</definedName>
    <definedName name="roce" localSheetId="2">'[3]DCF old'!#REF!</definedName>
    <definedName name="roce" localSheetId="22">'[3]DCF old'!#REF!</definedName>
    <definedName name="roce">'[3]DCF old'!#REF!</definedName>
    <definedName name="roce_00" localSheetId="4">#REF!</definedName>
    <definedName name="roce_00" localSheetId="16">#REF!</definedName>
    <definedName name="roce_00" localSheetId="5">#REF!</definedName>
    <definedName name="roce_00" localSheetId="11">#REF!</definedName>
    <definedName name="roce_00" localSheetId="2">#REF!</definedName>
    <definedName name="roce_00" localSheetId="22">#REF!</definedName>
    <definedName name="roce_00">#REF!</definedName>
    <definedName name="roce_01" localSheetId="4">#REF!</definedName>
    <definedName name="roce_01" localSheetId="16">#REF!</definedName>
    <definedName name="roce_01" localSheetId="5">#REF!</definedName>
    <definedName name="roce_01" localSheetId="11">#REF!</definedName>
    <definedName name="roce_01" localSheetId="2">#REF!</definedName>
    <definedName name="roce_01" localSheetId="22">#REF!</definedName>
    <definedName name="roce_01">#REF!</definedName>
    <definedName name="roce_02" localSheetId="4">#REF!</definedName>
    <definedName name="roce_02" localSheetId="16">#REF!</definedName>
    <definedName name="roce_02" localSheetId="5">#REF!</definedName>
    <definedName name="roce_02" localSheetId="11">#REF!</definedName>
    <definedName name="roce_02" localSheetId="2">#REF!</definedName>
    <definedName name="roce_02" localSheetId="22">#REF!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11">#REF!</definedName>
    <definedName name="roce_99" localSheetId="2">#REF!</definedName>
    <definedName name="roce_99" localSheetId="22">#REF!</definedName>
    <definedName name="roce_99">#REF!</definedName>
    <definedName name="roe" localSheetId="4">'[3]DCF old'!#REF!</definedName>
    <definedName name="roe" localSheetId="16">'[3]DCF old'!#REF!</definedName>
    <definedName name="roe" localSheetId="5">'[3]DCF old'!#REF!</definedName>
    <definedName name="roe" localSheetId="11">'[3]DCF old'!#REF!</definedName>
    <definedName name="roe" localSheetId="2">'[3]DCF old'!#REF!</definedName>
    <definedName name="roe" localSheetId="22">'[3]DCF old'!#REF!</definedName>
    <definedName name="roe">'[3]DCF old'!#REF!</definedName>
    <definedName name="roe_00" localSheetId="4">#REF!</definedName>
    <definedName name="roe_00" localSheetId="16">#REF!</definedName>
    <definedName name="roe_00" localSheetId="5">#REF!</definedName>
    <definedName name="roe_00" localSheetId="11">#REF!</definedName>
    <definedName name="roe_00" localSheetId="2">#REF!</definedName>
    <definedName name="roe_00" localSheetId="22">#REF!</definedName>
    <definedName name="roe_00">#REF!</definedName>
    <definedName name="roe_01" localSheetId="4">#REF!</definedName>
    <definedName name="roe_01" localSheetId="16">#REF!</definedName>
    <definedName name="roe_01" localSheetId="5">#REF!</definedName>
    <definedName name="roe_01" localSheetId="11">#REF!</definedName>
    <definedName name="roe_01" localSheetId="2">#REF!</definedName>
    <definedName name="roe_01" localSheetId="22">#REF!</definedName>
    <definedName name="roe_01">#REF!</definedName>
    <definedName name="roe_02" localSheetId="4">#REF!</definedName>
    <definedName name="roe_02" localSheetId="16">#REF!</definedName>
    <definedName name="roe_02" localSheetId="5">#REF!</definedName>
    <definedName name="roe_02" localSheetId="11">#REF!</definedName>
    <definedName name="roe_02" localSheetId="2">#REF!</definedName>
    <definedName name="roe_02" localSheetId="22">#REF!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11">#REF!</definedName>
    <definedName name="roe_99" localSheetId="2">#REF!</definedName>
    <definedName name="roe_99" localSheetId="22">#REF!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11">'[3]DCF old'!#REF!</definedName>
    <definedName name="roic_ex_gw" localSheetId="2">'[3]DCF old'!#REF!</definedName>
    <definedName name="roic_ex_gw" localSheetId="22">'[3]DCF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11">'[3]DCF old'!#REF!</definedName>
    <definedName name="roic_imp" localSheetId="2">'[3]DCF old'!#REF!</definedName>
    <definedName name="roic_imp" localSheetId="22">'[3]DCF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11">'[3]DCF old'!#REF!</definedName>
    <definedName name="roic_incl_gw" localSheetId="2">'[3]DCF old'!#REF!</definedName>
    <definedName name="roic_incl_gw" localSheetId="22">'[3]DCF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11">'[3]DCF old'!#REF!</definedName>
    <definedName name="roic_new" localSheetId="2">'[3]DCF old'!#REF!</definedName>
    <definedName name="roic_new" localSheetId="22">'[3]DCF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11">#REF!</definedName>
    <definedName name="ROIC2" localSheetId="2">#REF!</definedName>
    <definedName name="ROIC2" localSheetId="22">#REF!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11">'[3]DCF old'!#REF!</definedName>
    <definedName name="rotc" localSheetId="2">'[3]DCF old'!#REF!</definedName>
    <definedName name="rotc" localSheetId="22">'[3]DCF old'!#REF!</definedName>
    <definedName name="rotc">'[3]DCF old'!#REF!</definedName>
    <definedName name="RoW" localSheetId="4">#REF!</definedName>
    <definedName name="RoW" localSheetId="16">#REF!</definedName>
    <definedName name="RoW" localSheetId="5">#REF!</definedName>
    <definedName name="RoW" localSheetId="11">#REF!</definedName>
    <definedName name="RoW" localSheetId="2">#REF!</definedName>
    <definedName name="RoW" localSheetId="22">#REF!</definedName>
    <definedName name="RoW">#REF!</definedName>
    <definedName name="RoW_w" localSheetId="4">#REF!</definedName>
    <definedName name="RoW_w" localSheetId="16">#REF!</definedName>
    <definedName name="RoW_w" localSheetId="5">#REF!</definedName>
    <definedName name="RoW_w" localSheetId="11">#REF!</definedName>
    <definedName name="RoW_w" localSheetId="2">#REF!</definedName>
    <definedName name="RoW_w" localSheetId="22">#REF!</definedName>
    <definedName name="RoW_w">#REF!</definedName>
    <definedName name="rowno" localSheetId="4">#REF!</definedName>
    <definedName name="rowno" localSheetId="16">#REF!</definedName>
    <definedName name="rowno" localSheetId="5">#REF!</definedName>
    <definedName name="rowno" localSheetId="11">#REF!</definedName>
    <definedName name="rowno" localSheetId="2">#REF!</definedName>
    <definedName name="rowno" localSheetId="22">#REF!</definedName>
    <definedName name="rowno">#REF!</definedName>
    <definedName name="rta" localSheetId="4">[4]Börskurser!#REF!</definedName>
    <definedName name="rta" localSheetId="16">[4]Börskurser!#REF!</definedName>
    <definedName name="rta" localSheetId="5">[4]Börskurser!#REF!</definedName>
    <definedName name="rta" localSheetId="11">[4]Börskurser!#REF!</definedName>
    <definedName name="rta" localSheetId="2">[4]Börskurser!#REF!</definedName>
    <definedName name="rta" localSheetId="22">[4]Börskurser!#REF!</definedName>
    <definedName name="rta">[4]Börskurser!#REF!</definedName>
    <definedName name="s_ce00" localSheetId="4">#REF!</definedName>
    <definedName name="s_ce00" localSheetId="16">#REF!</definedName>
    <definedName name="s_ce00" localSheetId="5">#REF!</definedName>
    <definedName name="s_ce00" localSheetId="11">#REF!</definedName>
    <definedName name="s_ce00" localSheetId="2">#REF!</definedName>
    <definedName name="s_ce00" localSheetId="22">#REF!</definedName>
    <definedName name="s_ce00">#REF!</definedName>
    <definedName name="s_ce01" localSheetId="4">#REF!</definedName>
    <definedName name="s_ce01" localSheetId="16">#REF!</definedName>
    <definedName name="s_ce01" localSheetId="5">#REF!</definedName>
    <definedName name="s_ce01" localSheetId="11">#REF!</definedName>
    <definedName name="s_ce01" localSheetId="2">#REF!</definedName>
    <definedName name="s_ce01" localSheetId="22">#REF!</definedName>
    <definedName name="s_ce01">#REF!</definedName>
    <definedName name="s_ce02" localSheetId="4">#REF!</definedName>
    <definedName name="s_ce02" localSheetId="16">#REF!</definedName>
    <definedName name="s_ce02" localSheetId="5">#REF!</definedName>
    <definedName name="s_ce02" localSheetId="11">#REF!</definedName>
    <definedName name="s_ce02" localSheetId="2">#REF!</definedName>
    <definedName name="s_ce02" localSheetId="22">#REF!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11">#REF!</definedName>
    <definedName name="s_ce99" localSheetId="2">#REF!</definedName>
    <definedName name="s_ce99" localSheetId="22">#REF!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11">#REF!</definedName>
    <definedName name="sa" localSheetId="2">#REF!</definedName>
    <definedName name="sa" localSheetId="22">#REF!</definedName>
    <definedName name="sa">#REF!</definedName>
    <definedName name="sa_beta1" localSheetId="4">'[3]DCF old'!#REF!</definedName>
    <definedName name="sa_beta1" localSheetId="16">'[3]DCF old'!#REF!</definedName>
    <definedName name="sa_beta1" localSheetId="5">'[3]DCF old'!#REF!</definedName>
    <definedName name="sa_beta1" localSheetId="11">'[3]DCF old'!#REF!</definedName>
    <definedName name="sa_beta1" localSheetId="2">'[3]DCF old'!#REF!</definedName>
    <definedName name="sa_beta1" localSheetId="22">'[3]DCF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11">'[3]DCF old'!#REF!</definedName>
    <definedName name="sa_beta2" localSheetId="2">'[3]DCF old'!#REF!</definedName>
    <definedName name="sa_beta2" localSheetId="22">'[3]DCF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11">'[3]DCF old'!#REF!</definedName>
    <definedName name="sa_beta3" localSheetId="2">'[3]DCF old'!#REF!</definedName>
    <definedName name="sa_beta3" localSheetId="22">'[3]DCF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11">'[3]DCF old'!#REF!</definedName>
    <definedName name="sa_beta4" localSheetId="2">'[3]DCF old'!#REF!</definedName>
    <definedName name="sa_beta4" localSheetId="22">'[3]DCF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11">'[3]DCF old'!#REF!</definedName>
    <definedName name="sa_beta5" localSheetId="2">'[3]DCF old'!#REF!</definedName>
    <definedName name="sa_beta5" localSheetId="22">'[3]DCF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11">'[3]DCF old'!#REF!</definedName>
    <definedName name="sa_beta6" localSheetId="2">'[3]DCF old'!#REF!</definedName>
    <definedName name="sa_beta6" localSheetId="22">'[3]DCF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11">'[3]DCF old'!#REF!</definedName>
    <definedName name="sa_beta7" localSheetId="2">'[3]DCF old'!#REF!</definedName>
    <definedName name="sa_beta7" localSheetId="22">'[3]DCF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11">'[3]DCF old'!#REF!</definedName>
    <definedName name="sa_betadiff" localSheetId="2">'[3]DCF old'!#REF!</definedName>
    <definedName name="sa_betadiff" localSheetId="22">'[3]DCF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11">'[3]DCF old'!#REF!,'[3]DCF old'!#REF!,'[3]DCF old'!#REF!,'[3]DCF old'!#REF!,'[3]DCF old'!#REF!,'[3]DCF old'!#REF!,'[3]DCF old'!#REF!,'[3]DCF old'!#REF!</definedName>
    <definedName name="sa_clear" localSheetId="2">'[3]DCF old'!#REF!,'[3]DCF old'!#REF!,'[3]DCF old'!#REF!,'[3]DCF old'!#REF!,'[3]DCF old'!#REF!,'[3]DCF old'!#REF!,'[3]DCF old'!#REF!,'[3]DCF old'!#REF!</definedName>
    <definedName name="sa_clear" localSheetId="22">'[3]DCF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11">'[3]DCF old'!#REF!</definedName>
    <definedName name="sa_noplat_p2_1" localSheetId="2">'[3]DCF old'!#REF!</definedName>
    <definedName name="sa_noplat_p2_1" localSheetId="22">'[3]DCF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11">'[3]DCF old'!#REF!</definedName>
    <definedName name="sa_noplat_p2_2" localSheetId="2">'[3]DCF old'!#REF!</definedName>
    <definedName name="sa_noplat_p2_2" localSheetId="22">'[3]DCF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11">'[3]DCF old'!#REF!</definedName>
    <definedName name="sa_noplat_p2_3" localSheetId="2">'[3]DCF old'!#REF!</definedName>
    <definedName name="sa_noplat_p2_3" localSheetId="22">'[3]DCF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11">'[3]DCF old'!#REF!</definedName>
    <definedName name="sa_noplat_p2_4" localSheetId="2">'[3]DCF old'!#REF!</definedName>
    <definedName name="sa_noplat_p2_4" localSheetId="22">'[3]DCF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11">'[3]DCF old'!#REF!</definedName>
    <definedName name="sa_noplat_p2_5" localSheetId="2">'[3]DCF old'!#REF!</definedName>
    <definedName name="sa_noplat_p2_5" localSheetId="22">'[3]DCF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11">'[3]DCF old'!#REF!</definedName>
    <definedName name="sa_noplat_p3_1" localSheetId="2">'[3]DCF old'!#REF!</definedName>
    <definedName name="sa_noplat_p3_1" localSheetId="22">'[3]DCF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11">'[3]DCF old'!#REF!</definedName>
    <definedName name="sa_noplat_p3_2" localSheetId="2">'[3]DCF old'!#REF!</definedName>
    <definedName name="sa_noplat_p3_2" localSheetId="22">'[3]DCF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11">'[3]DCF old'!#REF!</definedName>
    <definedName name="sa_noplat_p3_3" localSheetId="2">'[3]DCF old'!#REF!</definedName>
    <definedName name="sa_noplat_p3_3" localSheetId="22">'[3]DCF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11">'[3]DCF old'!#REF!</definedName>
    <definedName name="sa_noplat_p3_4" localSheetId="2">'[3]DCF old'!#REF!</definedName>
    <definedName name="sa_noplat_p3_4" localSheetId="22">'[3]DCF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11">'[3]DCF old'!#REF!</definedName>
    <definedName name="sa_noplat_p3_5" localSheetId="2">'[3]DCF old'!#REF!</definedName>
    <definedName name="sa_noplat_p3_5" localSheetId="22">'[3]DCF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11">'[3]DCF old'!#REF!</definedName>
    <definedName name="sa_noplat1" localSheetId="2">'[3]DCF old'!#REF!</definedName>
    <definedName name="sa_noplat1" localSheetId="22">'[3]DCF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11">'[3]DCF old'!#REF!</definedName>
    <definedName name="sa_noplat2" localSheetId="2">'[3]DCF old'!#REF!</definedName>
    <definedName name="sa_noplat2" localSheetId="22">'[3]DCF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11">'[3]DCF old'!#REF!</definedName>
    <definedName name="sa_noplat3" localSheetId="2">'[3]DCF old'!#REF!</definedName>
    <definedName name="sa_noplat3" localSheetId="22">'[3]DCF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11">'[3]DCF old'!#REF!</definedName>
    <definedName name="sa_noplat4" localSheetId="2">'[3]DCF old'!#REF!</definedName>
    <definedName name="sa_noplat4" localSheetId="22">'[3]DCF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11">'[3]DCF old'!#REF!</definedName>
    <definedName name="sa_noplat5" localSheetId="2">'[3]DCF old'!#REF!</definedName>
    <definedName name="sa_noplat5" localSheetId="22">'[3]DCF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11">'[3]DCF old'!#REF!</definedName>
    <definedName name="sa_noplat6" localSheetId="2">'[3]DCF old'!#REF!</definedName>
    <definedName name="sa_noplat6" localSheetId="22">'[3]DCF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11">'[3]DCF old'!#REF!</definedName>
    <definedName name="sa_noplat7" localSheetId="2">'[3]DCF old'!#REF!</definedName>
    <definedName name="sa_noplat7" localSheetId="22">'[3]DCF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11">'[3]DCF old'!#REF!</definedName>
    <definedName name="sa_noplatdiff" localSheetId="2">'[3]DCF old'!#REF!</definedName>
    <definedName name="sa_noplatdiff" localSheetId="22">'[3]DCF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11">'[3]DCF old'!#REF!</definedName>
    <definedName name="sa_noplatdiff2" localSheetId="2">'[3]DCF old'!#REF!</definedName>
    <definedName name="sa_noplatdiff2" localSheetId="22">'[3]DCF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11">'[3]DCF old'!#REF!</definedName>
    <definedName name="sa_rf1" localSheetId="2">'[3]DCF old'!#REF!</definedName>
    <definedName name="sa_rf1" localSheetId="22">'[3]DCF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11">'[3]DCF old'!#REF!</definedName>
    <definedName name="sa_rf2" localSheetId="2">'[3]DCF old'!#REF!</definedName>
    <definedName name="sa_rf2" localSheetId="22">'[3]DCF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11">'[3]DCF old'!#REF!</definedName>
    <definedName name="sa_rf3" localSheetId="2">'[3]DCF old'!#REF!</definedName>
    <definedName name="sa_rf3" localSheetId="22">'[3]DCF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11">'[3]DCF old'!#REF!</definedName>
    <definedName name="sa_rf4" localSheetId="2">'[3]DCF old'!#REF!</definedName>
    <definedName name="sa_rf4" localSheetId="22">'[3]DCF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11">'[3]DCF old'!#REF!</definedName>
    <definedName name="sa_rf5" localSheetId="2">'[3]DCF old'!#REF!</definedName>
    <definedName name="sa_rf5" localSheetId="22">'[3]DCF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11">'[3]DCF old'!#REF!</definedName>
    <definedName name="sa_rf6" localSheetId="2">'[3]DCF old'!#REF!</definedName>
    <definedName name="sa_rf6" localSheetId="22">'[3]DCF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11">'[3]DCF old'!#REF!</definedName>
    <definedName name="sa_rf7" localSheetId="2">'[3]DCF old'!#REF!</definedName>
    <definedName name="sa_rf7" localSheetId="22">'[3]DCF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11">'[3]DCF old'!#REF!</definedName>
    <definedName name="sa_rfdiff" localSheetId="2">'[3]DCF old'!#REF!</definedName>
    <definedName name="sa_rfdiff" localSheetId="22">'[3]DCF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11">'[3]DCF old'!#REF!</definedName>
    <definedName name="sa_riskprem1" localSheetId="2">'[3]DCF old'!#REF!</definedName>
    <definedName name="sa_riskprem1" localSheetId="22">'[3]DCF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11">'[3]DCF old'!#REF!</definedName>
    <definedName name="sa_riskprem2" localSheetId="2">'[3]DCF old'!#REF!</definedName>
    <definedName name="sa_riskprem2" localSheetId="22">'[3]DCF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11">'[3]DCF old'!#REF!</definedName>
    <definedName name="sa_riskprem3" localSheetId="2">'[3]DCF old'!#REF!</definedName>
    <definedName name="sa_riskprem3" localSheetId="22">'[3]DCF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11">'[3]DCF old'!#REF!</definedName>
    <definedName name="sa_riskprem4" localSheetId="2">'[3]DCF old'!#REF!</definedName>
    <definedName name="sa_riskprem4" localSheetId="22">'[3]DCF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11">'[3]DCF old'!#REF!</definedName>
    <definedName name="sa_riskprem5" localSheetId="2">'[3]DCF old'!#REF!</definedName>
    <definedName name="sa_riskprem5" localSheetId="22">'[3]DCF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11">'[3]DCF old'!#REF!</definedName>
    <definedName name="sa_riskprem6" localSheetId="2">'[3]DCF old'!#REF!</definedName>
    <definedName name="sa_riskprem6" localSheetId="22">'[3]DCF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11">'[3]DCF old'!#REF!</definedName>
    <definedName name="sa_riskprem7" localSheetId="2">'[3]DCF old'!#REF!</definedName>
    <definedName name="sa_riskprem7" localSheetId="22">'[3]DCF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11">'[3]DCF old'!#REF!</definedName>
    <definedName name="sa_riskpremdiff" localSheetId="2">'[3]DCF old'!#REF!</definedName>
    <definedName name="sa_riskpremdiff" localSheetId="22">'[3]DCF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11">'[3]DCF old'!#REF!</definedName>
    <definedName name="sa_roic_value_p2" localSheetId="2">'[3]DCF old'!#REF!</definedName>
    <definedName name="sa_roic_value_p2" localSheetId="22">'[3]DCF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11">'[3]DCF old'!#REF!</definedName>
    <definedName name="sa_roic_value_p3" localSheetId="2">'[3]DCF old'!#REF!</definedName>
    <definedName name="sa_roic_value_p3" localSheetId="22">'[3]DCF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11">'[3]DCF old'!#REF!</definedName>
    <definedName name="sa_roic1" localSheetId="2">'[3]DCF old'!#REF!</definedName>
    <definedName name="sa_roic1" localSheetId="22">'[3]DCF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11">'[3]DCF old'!#REF!</definedName>
    <definedName name="sa_roic2" localSheetId="2">'[3]DCF old'!#REF!</definedName>
    <definedName name="sa_roic2" localSheetId="22">'[3]DCF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11">'[3]DCF old'!#REF!</definedName>
    <definedName name="sa_roic3" localSheetId="2">'[3]DCF old'!#REF!</definedName>
    <definedName name="sa_roic3" localSheetId="22">'[3]DCF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11">'[3]DCF old'!#REF!</definedName>
    <definedName name="sa_roic4" localSheetId="2">'[3]DCF old'!#REF!</definedName>
    <definedName name="sa_roic4" localSheetId="22">'[3]DCF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11">'[3]DCF old'!#REF!</definedName>
    <definedName name="sa_roic5" localSheetId="2">'[3]DCF old'!#REF!</definedName>
    <definedName name="sa_roic5" localSheetId="22">'[3]DCF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11">'[3]DCF old'!#REF!</definedName>
    <definedName name="sa_roicdiff" localSheetId="2">'[3]DCF old'!#REF!</definedName>
    <definedName name="sa_roicdiff" localSheetId="22">'[3]DCF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11">'[3]DCF old'!#REF!</definedName>
    <definedName name="sa_solid1" localSheetId="2">'[3]DCF old'!#REF!</definedName>
    <definedName name="sa_solid1" localSheetId="22">'[3]DCF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11">'[3]DCF old'!#REF!</definedName>
    <definedName name="sa_solid2" localSheetId="2">'[3]DCF old'!#REF!</definedName>
    <definedName name="sa_solid2" localSheetId="22">'[3]DCF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11">'[3]DCF old'!#REF!</definedName>
    <definedName name="sa_solid3" localSheetId="2">'[3]DCF old'!#REF!</definedName>
    <definedName name="sa_solid3" localSheetId="22">'[3]DCF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11">'[3]DCF old'!#REF!</definedName>
    <definedName name="sa_solid4" localSheetId="2">'[3]DCF old'!#REF!</definedName>
    <definedName name="sa_solid4" localSheetId="22">'[3]DCF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11">'[3]DCF old'!#REF!</definedName>
    <definedName name="sa_solid5" localSheetId="2">'[3]DCF old'!#REF!</definedName>
    <definedName name="sa_solid5" localSheetId="22">'[3]DCF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11">'[3]DCF old'!#REF!</definedName>
    <definedName name="sa_solid6" localSheetId="2">'[3]DCF old'!#REF!</definedName>
    <definedName name="sa_solid6" localSheetId="22">'[3]DCF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11">'[3]DCF old'!#REF!</definedName>
    <definedName name="sa_solid7" localSheetId="2">'[3]DCF old'!#REF!</definedName>
    <definedName name="sa_solid7" localSheetId="22">'[3]DCF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11">'[3]DCF old'!#REF!</definedName>
    <definedName name="sa_soliddiff" localSheetId="2">'[3]DCF old'!#REF!</definedName>
    <definedName name="sa_soliddiff" localSheetId="22">'[3]DCF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11">'[3]DCF old'!#REF!</definedName>
    <definedName name="sa_wacc1" localSheetId="2">'[3]DCF old'!#REF!</definedName>
    <definedName name="sa_wacc1" localSheetId="22">'[3]DCF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11">'[3]DCF old'!#REF!</definedName>
    <definedName name="sa_wacc2" localSheetId="2">'[3]DCF old'!#REF!</definedName>
    <definedName name="sa_wacc2" localSheetId="22">'[3]DCF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11">'[3]DCF old'!#REF!</definedName>
    <definedName name="sa_wacc3" localSheetId="2">'[3]DCF old'!#REF!</definedName>
    <definedName name="sa_wacc3" localSheetId="22">'[3]DCF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11">'[3]DCF old'!#REF!</definedName>
    <definedName name="sa_wacc4" localSheetId="2">'[3]DCF old'!#REF!</definedName>
    <definedName name="sa_wacc4" localSheetId="22">'[3]DCF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11">'[3]DCF old'!#REF!</definedName>
    <definedName name="sa_wacc5" localSheetId="2">'[3]DCF old'!#REF!</definedName>
    <definedName name="sa_wacc5" localSheetId="22">'[3]DCF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11">'[3]DCF old'!#REF!</definedName>
    <definedName name="sa_wacc6" localSheetId="2">'[3]DCF old'!#REF!</definedName>
    <definedName name="sa_wacc6" localSheetId="22">'[3]DCF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11">'[3]DCF old'!#REF!</definedName>
    <definedName name="sa_wacc7" localSheetId="2">'[3]DCF old'!#REF!</definedName>
    <definedName name="sa_wacc7" localSheetId="22">'[3]DCF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11">'[3]DCF old'!#REF!</definedName>
    <definedName name="sa_waccdiff" localSheetId="2">'[3]DCF old'!#REF!</definedName>
    <definedName name="sa_waccdiff" localSheetId="22">'[3]DCF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11">'[3]DCF old'!#REF!</definedName>
    <definedName name="sale_g" localSheetId="2">'[3]DCF old'!#REF!</definedName>
    <definedName name="sale_g" localSheetId="22">'[3]DCF old'!#REF!</definedName>
    <definedName name="sale_g">'[3]DCF old'!#REF!</definedName>
    <definedName name="sales" localSheetId="4">#REF!</definedName>
    <definedName name="sales" localSheetId="16">#REF!</definedName>
    <definedName name="sales" localSheetId="5">#REF!</definedName>
    <definedName name="sales" localSheetId="11">#REF!</definedName>
    <definedName name="sales" localSheetId="2">#REF!</definedName>
    <definedName name="sales" localSheetId="22">#REF!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11">'[3]DCF old'!#REF!</definedName>
    <definedName name="sector" localSheetId="2">'[3]DCF old'!#REF!</definedName>
    <definedName name="sector" localSheetId="22">'[3]DCF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11">'[3]DCF old'!#REF!</definedName>
    <definedName name="sector_en" localSheetId="2">'[3]DCF old'!#REF!</definedName>
    <definedName name="sector_en" localSheetId="22">'[3]DCF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11">#REF!</definedName>
    <definedName name="SEK_USD" localSheetId="2">#REF!</definedName>
    <definedName name="SEK_USD" localSheetId="22">#REF!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11">[8]NOPAT_VDF!#REF!</definedName>
    <definedName name="SGA_growth" localSheetId="2">[8]NOPAT_VDF!#REF!</definedName>
    <definedName name="SGA_growth" localSheetId="22">[8]NOPAT_VDF!#REF!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11">[8]Forecasts_VDF!#REF!</definedName>
    <definedName name="SGA_margin_fore" localSheetId="2">[8]Forecasts_VDF!#REF!</definedName>
    <definedName name="SGA_margin_fore" localSheetId="22">[8]Forecasts_VDF!#REF!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11">#REF!</definedName>
    <definedName name="share_info" localSheetId="2">#REF!</definedName>
    <definedName name="share_info" localSheetId="22">#REF!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11">#REF!</definedName>
    <definedName name="Shares" localSheetId="2">#REF!</definedName>
    <definedName name="Shares" localSheetId="22">#REF!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11">'[8]Invested capital_VDF'!#REF!</definedName>
    <definedName name="Shares_repurchase_liability" localSheetId="2">'[8]Invested capital_VDF'!#REF!</definedName>
    <definedName name="Shares_repurchase_liability" localSheetId="22">'[8]Invested capital_VDF'!#REF!</definedName>
    <definedName name="Shares_repurchase_liability">'[8]Invested capital_VDF'!#REF!</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5">OFFSET(ChartStartpoint,ChartarrayStartpoint,0,ChartarraySize,1)</definedName>
    <definedName name="Sheet2" localSheetId="11">OFFSET(ChartStartpoint,ChartarrayStartpoint,0,ChartarraySize,1)</definedName>
    <definedName name="Sheet2" localSheetId="2">OFFSET(ChartStartpoint,ChartarrayStartpoint,0,ChartarraySize,1)</definedName>
    <definedName name="Sheet2" localSheetId="22">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11">#REF!</definedName>
    <definedName name="Short_term_debt" localSheetId="2">#REF!</definedName>
    <definedName name="Short_term_debt" localSheetId="22">#REF!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11">#REF!</definedName>
    <definedName name="SHRFULL" localSheetId="2">#REF!</definedName>
    <definedName name="SHRFULL" localSheetId="22">#REF!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11">#REF!</definedName>
    <definedName name="sorteringtest" localSheetId="2">#REF!</definedName>
    <definedName name="sorteringtest" localSheetId="22">#REF!</definedName>
    <definedName name="sorteringtest">#REF!</definedName>
    <definedName name="South_America" localSheetId="4">#REF!</definedName>
    <definedName name="South_America" localSheetId="16">#REF!</definedName>
    <definedName name="South_America" localSheetId="5">#REF!</definedName>
    <definedName name="South_America" localSheetId="11">#REF!</definedName>
    <definedName name="South_America" localSheetId="2">#REF!</definedName>
    <definedName name="South_America" localSheetId="22">#REF!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11">#REF!</definedName>
    <definedName name="South_America_w" localSheetId="2">#REF!</definedName>
    <definedName name="South_America_w" localSheetId="22">#REF!</definedName>
    <definedName name="South_America_w">#REF!</definedName>
    <definedName name="spcurrency" localSheetId="4">#REF!</definedName>
    <definedName name="spcurrency" localSheetId="16">#REF!</definedName>
    <definedName name="spcurrency" localSheetId="5">#REF!</definedName>
    <definedName name="spcurrency" localSheetId="11">#REF!</definedName>
    <definedName name="spcurrency" localSheetId="2">#REF!</definedName>
    <definedName name="spcurrency" localSheetId="22">#REF!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11">'[6]old template'!#REF!</definedName>
    <definedName name="sqm00" localSheetId="2">'[6]old template'!#REF!</definedName>
    <definedName name="sqm00" localSheetId="22">'[6]old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11">#REF!</definedName>
    <definedName name="Start_Year_JCF" localSheetId="2">#REF!</definedName>
    <definedName name="Start_Year_JCF" localSheetId="22">#REF!</definedName>
    <definedName name="Start_Year_JCF">#REF!</definedName>
    <definedName name="startday" localSheetId="4">#REF!</definedName>
    <definedName name="startday" localSheetId="16">#REF!</definedName>
    <definedName name="startday" localSheetId="5">#REF!</definedName>
    <definedName name="startday" localSheetId="11">#REF!</definedName>
    <definedName name="startday" localSheetId="2">#REF!</definedName>
    <definedName name="startday" localSheetId="22">#REF!</definedName>
    <definedName name="startday">#REF!</definedName>
    <definedName name="startmonth" localSheetId="4">#REF!</definedName>
    <definedName name="startmonth" localSheetId="16">#REF!</definedName>
    <definedName name="startmonth" localSheetId="5">#REF!</definedName>
    <definedName name="startmonth" localSheetId="11">#REF!</definedName>
    <definedName name="startmonth" localSheetId="2">#REF!</definedName>
    <definedName name="startmonth" localSheetId="22">#REF!</definedName>
    <definedName name="startmonth">#REF!</definedName>
    <definedName name="StartPosition" localSheetId="4">#REF!</definedName>
    <definedName name="StartPosition" localSheetId="16">#REF!</definedName>
    <definedName name="StartPosition" localSheetId="5">#REF!</definedName>
    <definedName name="StartPosition" localSheetId="11">#REF!</definedName>
    <definedName name="StartPosition" localSheetId="2">#REF!</definedName>
    <definedName name="StartPosition" localSheetId="22">#REF!</definedName>
    <definedName name="StartPosition">#REF!</definedName>
    <definedName name="startyear" localSheetId="4">#REF!</definedName>
    <definedName name="startyear" localSheetId="16">#REF!</definedName>
    <definedName name="startyear" localSheetId="5">#REF!</definedName>
    <definedName name="startyear" localSheetId="11">#REF!</definedName>
    <definedName name="startyear" localSheetId="2">#REF!</definedName>
    <definedName name="startyear" localSheetId="22">#REF!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11">#REF!</definedName>
    <definedName name="strategy_key" localSheetId="2">#REF!</definedName>
    <definedName name="strategy_key" localSheetId="22">#REF!</definedName>
    <definedName name="strategy_key">#REF!</definedName>
    <definedName name="subdebt" localSheetId="4">#REF!</definedName>
    <definedName name="subdebt" localSheetId="16">#REF!</definedName>
    <definedName name="subdebt" localSheetId="5">#REF!</definedName>
    <definedName name="subdebt" localSheetId="11">#REF!</definedName>
    <definedName name="subdebt" localSheetId="2">#REF!</definedName>
    <definedName name="subdebt" localSheetId="22">#REF!</definedName>
    <definedName name="subdebt">#REF!</definedName>
    <definedName name="Summary" localSheetId="4">#REF!</definedName>
    <definedName name="Summary" localSheetId="16">#REF!</definedName>
    <definedName name="Summary" localSheetId="5">#REF!</definedName>
    <definedName name="Summary" localSheetId="11">#REF!</definedName>
    <definedName name="Summary" localSheetId="2">#REF!</definedName>
    <definedName name="Summary" localSheetId="22">#REF!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11">'[3]DCF old'!#REF!</definedName>
    <definedName name="svaps" localSheetId="2">'[3]DCF old'!#REF!</definedName>
    <definedName name="svaps" localSheetId="22">'[3]DCF old'!#REF!</definedName>
    <definedName name="svaps">'[3]DCF old'!#REF!</definedName>
    <definedName name="SVASolver" localSheetId="4">#REF!</definedName>
    <definedName name="SVASolver" localSheetId="16">#REF!</definedName>
    <definedName name="SVASolver" localSheetId="5">#REF!</definedName>
    <definedName name="SVASolver" localSheetId="11">#REF!</definedName>
    <definedName name="SVASolver" localSheetId="2">#REF!</definedName>
    <definedName name="SVASolver" localSheetId="22">#REF!</definedName>
    <definedName name="SVASolver">#REF!</definedName>
    <definedName name="Sweden" localSheetId="4">#REF!</definedName>
    <definedName name="Sweden" localSheetId="16">#REF!</definedName>
    <definedName name="Sweden" localSheetId="5">#REF!</definedName>
    <definedName name="Sweden" localSheetId="11">#REF!</definedName>
    <definedName name="Sweden" localSheetId="2">#REF!</definedName>
    <definedName name="Sweden" localSheetId="22">#REF!</definedName>
    <definedName name="Sweden">#REF!</definedName>
    <definedName name="Sweden_w" localSheetId="4">#REF!</definedName>
    <definedName name="Sweden_w" localSheetId="16">#REF!</definedName>
    <definedName name="Sweden_w" localSheetId="5">#REF!</definedName>
    <definedName name="Sweden_w" localSheetId="11">#REF!</definedName>
    <definedName name="Sweden_w" localSheetId="2">#REF!</definedName>
    <definedName name="Sweden_w" localSheetId="22">#REF!</definedName>
    <definedName name="Sweden_w">#REF!</definedName>
    <definedName name="syss_kap" localSheetId="4">'[3]DCF old'!#REF!</definedName>
    <definedName name="syss_kap" localSheetId="16">'[3]DCF old'!#REF!</definedName>
    <definedName name="syss_kap" localSheetId="5">'[3]DCF old'!#REF!</definedName>
    <definedName name="syss_kap" localSheetId="11">'[3]DCF old'!#REF!</definedName>
    <definedName name="syss_kap" localSheetId="2">'[3]DCF old'!#REF!</definedName>
    <definedName name="syss_kap" localSheetId="22">'[3]DCF old'!#REF!</definedName>
    <definedName name="syss_kap">'[3]DCF old'!#REF!</definedName>
    <definedName name="t" localSheetId="4">#REF!</definedName>
    <definedName name="t" localSheetId="16">#REF!</definedName>
    <definedName name="t" localSheetId="5">#REF!</definedName>
    <definedName name="t" localSheetId="11">#REF!</definedName>
    <definedName name="t" localSheetId="2">#REF!</definedName>
    <definedName name="t" localSheetId="22">#REF!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11">'[11]A table'!#REF!</definedName>
    <definedName name="Tabell_A_USD" localSheetId="2">'[11]A table'!#REF!</definedName>
    <definedName name="Tabell_A_USD" localSheetId="22">'[11]A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11">'[11]A table'!#REF!</definedName>
    <definedName name="Tabell_C_Eng" localSheetId="2">'[11]A table'!#REF!</definedName>
    <definedName name="Tabell_C_Eng" localSheetId="22">'[11]A table'!#REF!</definedName>
    <definedName name="Tabell_C_Eng">'[11]A table'!#REF!</definedName>
    <definedName name="table1" localSheetId="4">#REF!</definedName>
    <definedName name="table1" localSheetId="16">#REF!</definedName>
    <definedName name="table1" localSheetId="5">#REF!</definedName>
    <definedName name="table1" localSheetId="11">#REF!</definedName>
    <definedName name="table1" localSheetId="2">#REF!</definedName>
    <definedName name="table1" localSheetId="22">#REF!</definedName>
    <definedName name="table1">#REF!</definedName>
    <definedName name="tablea" localSheetId="4">#REF!</definedName>
    <definedName name="tablea" localSheetId="16">#REF!</definedName>
    <definedName name="tablea" localSheetId="5">#REF!</definedName>
    <definedName name="tablea" localSheetId="11">#REF!</definedName>
    <definedName name="tablea" localSheetId="2">#REF!</definedName>
    <definedName name="tablea" localSheetId="22">#REF!</definedName>
    <definedName name="tablea">#REF!</definedName>
    <definedName name="tablec" localSheetId="4">#REF!</definedName>
    <definedName name="tablec" localSheetId="16">#REF!</definedName>
    <definedName name="tablec" localSheetId="5">#REF!</definedName>
    <definedName name="tablec" localSheetId="11">#REF!</definedName>
    <definedName name="tablec" localSheetId="2">#REF!</definedName>
    <definedName name="tablec" localSheetId="22">#REF!</definedName>
    <definedName name="tablec">#REF!</definedName>
    <definedName name="Tangible_Assets" localSheetId="4">#REF!</definedName>
    <definedName name="Tangible_Assets" localSheetId="16">#REF!</definedName>
    <definedName name="Tangible_Assets" localSheetId="5">#REF!</definedName>
    <definedName name="Tangible_Assets" localSheetId="11">#REF!</definedName>
    <definedName name="Tangible_Assets" localSheetId="2">#REF!</definedName>
    <definedName name="Tangible_Assets" localSheetId="22">#REF!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11">#REF!</definedName>
    <definedName name="Target_Price" localSheetId="2">#REF!</definedName>
    <definedName name="Target_Price" localSheetId="22">#REF!</definedName>
    <definedName name="Target_Price">#REF!</definedName>
    <definedName name="tas_00" localSheetId="4">#REF!</definedName>
    <definedName name="tas_00" localSheetId="16">#REF!</definedName>
    <definedName name="tas_00" localSheetId="5">#REF!</definedName>
    <definedName name="tas_00" localSheetId="11">#REF!</definedName>
    <definedName name="tas_00" localSheetId="2">#REF!</definedName>
    <definedName name="tas_00" localSheetId="22">#REF!</definedName>
    <definedName name="tas_00">#REF!</definedName>
    <definedName name="tas_01" localSheetId="4">#REF!</definedName>
    <definedName name="tas_01" localSheetId="16">#REF!</definedName>
    <definedName name="tas_01" localSheetId="5">#REF!</definedName>
    <definedName name="tas_01" localSheetId="11">#REF!</definedName>
    <definedName name="tas_01" localSheetId="2">#REF!</definedName>
    <definedName name="tas_01" localSheetId="22">#REF!</definedName>
    <definedName name="tas_01">#REF!</definedName>
    <definedName name="tas_02" localSheetId="4">#REF!</definedName>
    <definedName name="tas_02" localSheetId="16">#REF!</definedName>
    <definedName name="tas_02" localSheetId="5">#REF!</definedName>
    <definedName name="tas_02" localSheetId="11">#REF!</definedName>
    <definedName name="tas_02" localSheetId="2">#REF!</definedName>
    <definedName name="tas_02" localSheetId="22">#REF!</definedName>
    <definedName name="tas_02">#REF!</definedName>
    <definedName name="tas_99" localSheetId="4">#REF!</definedName>
    <definedName name="tas_99" localSheetId="16">#REF!</definedName>
    <definedName name="tas_99" localSheetId="5">#REF!</definedName>
    <definedName name="tas_99" localSheetId="11">#REF!</definedName>
    <definedName name="tas_99" localSheetId="2">#REF!</definedName>
    <definedName name="tas_99" localSheetId="22">#REF!</definedName>
    <definedName name="tas_99">#REF!</definedName>
    <definedName name="tas_av00" localSheetId="4">#REF!</definedName>
    <definedName name="tas_av00" localSheetId="16">#REF!</definedName>
    <definedName name="tas_av00" localSheetId="5">#REF!</definedName>
    <definedName name="tas_av00" localSheetId="11">#REF!</definedName>
    <definedName name="tas_av00" localSheetId="2">#REF!</definedName>
    <definedName name="tas_av00" localSheetId="22">#REF!</definedName>
    <definedName name="tas_av00">#REF!</definedName>
    <definedName name="tas_av01" localSheetId="4">#REF!</definedName>
    <definedName name="tas_av01" localSheetId="16">#REF!</definedName>
    <definedName name="tas_av01" localSheetId="5">#REF!</definedName>
    <definedName name="tas_av01" localSheetId="11">#REF!</definedName>
    <definedName name="tas_av01" localSheetId="2">#REF!</definedName>
    <definedName name="tas_av01" localSheetId="22">#REF!</definedName>
    <definedName name="tas_av01">#REF!</definedName>
    <definedName name="tas_av02" localSheetId="4">#REF!</definedName>
    <definedName name="tas_av02" localSheetId="16">#REF!</definedName>
    <definedName name="tas_av02" localSheetId="5">#REF!</definedName>
    <definedName name="tas_av02" localSheetId="11">#REF!</definedName>
    <definedName name="tas_av02" localSheetId="2">#REF!</definedName>
    <definedName name="tas_av02" localSheetId="22">#REF!</definedName>
    <definedName name="tas_av02">#REF!</definedName>
    <definedName name="tas_av99" localSheetId="4">#REF!</definedName>
    <definedName name="tas_av99" localSheetId="16">#REF!</definedName>
    <definedName name="tas_av99" localSheetId="5">#REF!</definedName>
    <definedName name="tas_av99" localSheetId="11">#REF!</definedName>
    <definedName name="tas_av99" localSheetId="2">#REF!</definedName>
    <definedName name="tas_av99" localSheetId="22">#REF!</definedName>
    <definedName name="tas_av99">#REF!</definedName>
    <definedName name="tas_s00" localSheetId="4">#REF!</definedName>
    <definedName name="tas_s00" localSheetId="16">#REF!</definedName>
    <definedName name="tas_s00" localSheetId="5">#REF!</definedName>
    <definedName name="tas_s00" localSheetId="11">#REF!</definedName>
    <definedName name="tas_s00" localSheetId="2">#REF!</definedName>
    <definedName name="tas_s00" localSheetId="22">#REF!</definedName>
    <definedName name="tas_s00">#REF!</definedName>
    <definedName name="tas_s01" localSheetId="4">#REF!</definedName>
    <definedName name="tas_s01" localSheetId="16">#REF!</definedName>
    <definedName name="tas_s01" localSheetId="5">#REF!</definedName>
    <definedName name="tas_s01" localSheetId="11">#REF!</definedName>
    <definedName name="tas_s01" localSheetId="2">#REF!</definedName>
    <definedName name="tas_s01" localSheetId="22">#REF!</definedName>
    <definedName name="tas_s01">#REF!</definedName>
    <definedName name="tas_s02" localSheetId="4">#REF!</definedName>
    <definedName name="tas_s02" localSheetId="16">#REF!</definedName>
    <definedName name="tas_s02" localSheetId="5">#REF!</definedName>
    <definedName name="tas_s02" localSheetId="11">#REF!</definedName>
    <definedName name="tas_s02" localSheetId="2">#REF!</definedName>
    <definedName name="tas_s02" localSheetId="22">#REF!</definedName>
    <definedName name="tas_s02">#REF!</definedName>
    <definedName name="tas_s99" localSheetId="4">#REF!</definedName>
    <definedName name="tas_s99" localSheetId="16">#REF!</definedName>
    <definedName name="tas_s99" localSheetId="5">#REF!</definedName>
    <definedName name="tas_s99" localSheetId="11">#REF!</definedName>
    <definedName name="tas_s99" localSheetId="2">#REF!</definedName>
    <definedName name="tas_s99" localSheetId="22">#REF!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11">[8]WACC_VDF!#REF!</definedName>
    <definedName name="Tax_rate_for_WACC" localSheetId="2">[8]WACC_VDF!#REF!</definedName>
    <definedName name="Tax_rate_for_WACC" localSheetId="22">[8]WACC_VDF!#REF!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11">#REF!</definedName>
    <definedName name="Taxes_deferred" localSheetId="2">#REF!</definedName>
    <definedName name="Taxes_deferred" localSheetId="22">#REF!</definedName>
    <definedName name="Taxes_deferred">#REF!</definedName>
    <definedName name="Taxes_paid" localSheetId="4">#REF!</definedName>
    <definedName name="Taxes_paid" localSheetId="16">#REF!</definedName>
    <definedName name="Taxes_paid" localSheetId="5">#REF!</definedName>
    <definedName name="Taxes_paid" localSheetId="11">#REF!</definedName>
    <definedName name="Taxes_paid" localSheetId="2">#REF!</definedName>
    <definedName name="Taxes_paid" localSheetId="22">#REF!</definedName>
    <definedName name="Taxes_paid">#REF!</definedName>
    <definedName name="taxrate">'[3]DCF old'!$C$36</definedName>
    <definedName name="temp" localSheetId="2" hidden="1">{"Full annual",#N/A,FALSE,"Master"}</definedName>
    <definedName name="temp" hidden="1">{"Full annual",#N/A,FALSE,"Master"}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2" hidden="1">{"P and L halfyearly",#N/A,FALSE,"Master"}</definedName>
    <definedName name="temp3" hidden="1">{"P and L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11">#REF!</definedName>
    <definedName name="TEST" localSheetId="2">#REF!</definedName>
    <definedName name="TEST" localSheetId="22">#REF!</definedName>
    <definedName name="TEST">#REF!</definedName>
    <definedName name="textToday" localSheetId="4">#REF!</definedName>
    <definedName name="textToday" localSheetId="16">#REF!</definedName>
    <definedName name="textToday" localSheetId="5">#REF!</definedName>
    <definedName name="textToday" localSheetId="11">#REF!</definedName>
    <definedName name="textToday" localSheetId="2">#REF!</definedName>
    <definedName name="textToday" localSheetId="22">#REF!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11">#REF!</definedName>
    <definedName name="ticker" localSheetId="2">#REF!</definedName>
    <definedName name="ticker" localSheetId="22">#REF!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11">[15]Global!#REF!</definedName>
    <definedName name="tot_airline_revenue_1985" localSheetId="2">[15]Global!#REF!</definedName>
    <definedName name="tot_airline_revenue_1985" localSheetId="22">[15]Global!#REF!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11">[15]Global!#REF!</definedName>
    <definedName name="tot_airline_revenue_1986" localSheetId="2">[15]Global!#REF!</definedName>
    <definedName name="tot_airline_revenue_1986" localSheetId="22">[15]Global!#REF!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11">[15]Global!#REF!</definedName>
    <definedName name="tot_airline_revenue_1987" localSheetId="2">[15]Global!#REF!</definedName>
    <definedName name="tot_airline_revenue_1987" localSheetId="22">[15]Global!#REF!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11">[15]Global!#REF!</definedName>
    <definedName name="tot_airline_revenue_1988" localSheetId="2">[15]Global!#REF!</definedName>
    <definedName name="tot_airline_revenue_1988" localSheetId="22">[15]Global!#REF!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11">[15]Global!#REF!</definedName>
    <definedName name="tot_airline_revenue_1989" localSheetId="2">[15]Global!#REF!</definedName>
    <definedName name="tot_airline_revenue_1989" localSheetId="22">[15]Global!#REF!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11">[15]Global!#REF!</definedName>
    <definedName name="tot_airline_revenue_1990" localSheetId="2">[15]Global!#REF!</definedName>
    <definedName name="tot_airline_revenue_1990" localSheetId="22">[15]Global!#REF!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11">[15]Global!#REF!</definedName>
    <definedName name="tot_airline_revenue_1991" localSheetId="2">[15]Global!#REF!</definedName>
    <definedName name="tot_airline_revenue_1991" localSheetId="22">[15]Global!#REF!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11">[15]Global!#REF!</definedName>
    <definedName name="tot_airline_revenue_1992" localSheetId="2">[15]Global!#REF!</definedName>
    <definedName name="tot_airline_revenue_1992" localSheetId="22">[15]Global!#REF!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11">[15]Global!#REF!</definedName>
    <definedName name="tot_airline_revenue_1993" localSheetId="2">[15]Global!#REF!</definedName>
    <definedName name="tot_airline_revenue_1993" localSheetId="22">[15]Global!#REF!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11">[15]Global!#REF!</definedName>
    <definedName name="tot_airline_revenue_1994" localSheetId="2">[15]Global!#REF!</definedName>
    <definedName name="tot_airline_revenue_1994" localSheetId="22">[15]Global!#REF!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11">[15]Global!#REF!</definedName>
    <definedName name="tot_airline_revenue_1995" localSheetId="2">[15]Global!#REF!</definedName>
    <definedName name="tot_airline_revenue_1995" localSheetId="22">[15]Global!#REF!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11">[15]Global!#REF!</definedName>
    <definedName name="tot_airline_revenue_1996" localSheetId="2">[15]Global!#REF!</definedName>
    <definedName name="tot_airline_revenue_1996" localSheetId="22">[15]Global!#REF!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11">[15]Global!#REF!</definedName>
    <definedName name="tot_airline_revenue_1997" localSheetId="2">[15]Global!#REF!</definedName>
    <definedName name="tot_airline_revenue_1997" localSheetId="22">[15]Global!#REF!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11">[15]Global!#REF!</definedName>
    <definedName name="tot_airline_revenue_1998" localSheetId="2">[15]Global!#REF!</definedName>
    <definedName name="tot_airline_revenue_1998" localSheetId="22">[15]Global!#REF!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11">[15]Global!#REF!</definedName>
    <definedName name="tot_airline_revenue_1999" localSheetId="2">[15]Global!#REF!</definedName>
    <definedName name="tot_airline_revenue_1999" localSheetId="22">[15]Global!#REF!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11">[15]Global!#REF!</definedName>
    <definedName name="tot_airline_revenue_2000" localSheetId="2">[15]Global!#REF!</definedName>
    <definedName name="tot_airline_revenue_2000" localSheetId="22">[15]Global!#REF!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11">[15]Global!#REF!</definedName>
    <definedName name="tot_airline_revenue_2001" localSheetId="2">[15]Global!#REF!</definedName>
    <definedName name="tot_airline_revenue_2001" localSheetId="22">[15]Global!#REF!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11">[15]Global!#REF!</definedName>
    <definedName name="tot_airline_revenue_2002" localSheetId="2">[15]Global!#REF!</definedName>
    <definedName name="tot_airline_revenue_2002" localSheetId="22">[15]Global!#REF!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11">[15]Global!#REF!</definedName>
    <definedName name="tot_airline_revenue_2003" localSheetId="2">[15]Global!#REF!</definedName>
    <definedName name="tot_airline_revenue_2003" localSheetId="22">[15]Global!#REF!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11">[15]Global!#REF!</definedName>
    <definedName name="tot_airline_revenue_2004" localSheetId="2">[15]Global!#REF!</definedName>
    <definedName name="tot_airline_revenue_2004" localSheetId="22">[15]Global!#REF!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11">[15]Global!#REF!</definedName>
    <definedName name="tot_airline_revenue_2005" localSheetId="2">[15]Global!#REF!</definedName>
    <definedName name="tot_airline_revenue_2005" localSheetId="22">[15]Global!#REF!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11">[15]Global!#REF!</definedName>
    <definedName name="tot_airline_revenue_2006" localSheetId="2">[15]Global!#REF!</definedName>
    <definedName name="tot_airline_revenue_2006" localSheetId="22">[15]Global!#REF!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11">[15]Global!#REF!</definedName>
    <definedName name="tot_airline_revenue_2007" localSheetId="2">[15]Global!#REF!</definedName>
    <definedName name="tot_airline_revenue_2007" localSheetId="22">[15]Global!#REF!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11">[15]Global!#REF!</definedName>
    <definedName name="tot_airline_revenue_2008" localSheetId="2">[15]Global!#REF!</definedName>
    <definedName name="tot_airline_revenue_2008" localSheetId="22">[15]Global!#REF!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11">[15]Global!#REF!</definedName>
    <definedName name="tot_airline_revenue_2009" localSheetId="2">[15]Global!#REF!</definedName>
    <definedName name="tot_airline_revenue_2009" localSheetId="22">[15]Global!#REF!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11">[15]Global!#REF!</definedName>
    <definedName name="tot_airline_revenue_2010" localSheetId="2">[15]Global!#REF!</definedName>
    <definedName name="tot_airline_revenue_2010" localSheetId="22">[15]Global!#REF!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11">[15]Global!#REF!</definedName>
    <definedName name="tot_airline_revenue_comm" localSheetId="2">[15]Global!#REF!</definedName>
    <definedName name="tot_airline_revenue_comm" localSheetId="22">[15]Global!#REF!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11">'[3]DCF old'!#REF!</definedName>
    <definedName name="tot_as" localSheetId="2">'[3]DCF old'!#REF!</definedName>
    <definedName name="tot_as" localSheetId="22">'[3]DCF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11">'[3]DCF old'!#REF!</definedName>
    <definedName name="tot_bal" localSheetId="2">'[3]DCF old'!#REF!</definedName>
    <definedName name="tot_bal" localSheetId="22">'[3]DCF old'!#REF!</definedName>
    <definedName name="tot_bal">'[3]DCF old'!#REF!</definedName>
    <definedName name="tot_d" localSheetId="4">'[3]DCF old'!#REF!</definedName>
    <definedName name="tot_d" localSheetId="16">'[3]DCF old'!#REF!</definedName>
    <definedName name="tot_d" localSheetId="5">'[3]DCF old'!#REF!</definedName>
    <definedName name="tot_d" localSheetId="11">'[3]DCF old'!#REF!</definedName>
    <definedName name="tot_d" localSheetId="2">'[3]DCF old'!#REF!</definedName>
    <definedName name="tot_d" localSheetId="22">'[3]DCF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11">'[3]DCF old'!#REF!</definedName>
    <definedName name="tot_div" localSheetId="2">'[3]DCF old'!#REF!</definedName>
    <definedName name="tot_div" localSheetId="22">'[3]DCF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11">[15]Global!#REF!</definedName>
    <definedName name="total_airline_capacity_ATM_1985" localSheetId="2">[15]Global!#REF!</definedName>
    <definedName name="total_airline_capacity_ATM_1985" localSheetId="22">[15]Global!#REF!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11">[15]Global!#REF!</definedName>
    <definedName name="total_airline_capacity_ATM_1986" localSheetId="2">[15]Global!#REF!</definedName>
    <definedName name="total_airline_capacity_ATM_1986" localSheetId="22">[15]Global!#REF!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11">[15]Global!#REF!</definedName>
    <definedName name="total_airline_capacity_ATM_1987" localSheetId="2">[15]Global!#REF!</definedName>
    <definedName name="total_airline_capacity_ATM_1987" localSheetId="22">[15]Global!#REF!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11">[15]Global!#REF!</definedName>
    <definedName name="total_airline_capacity_ATM_1988" localSheetId="2">[15]Global!#REF!</definedName>
    <definedName name="total_airline_capacity_ATM_1988" localSheetId="22">[15]Global!#REF!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11">[15]Global!#REF!</definedName>
    <definedName name="total_airline_capacity_ATM_1989" localSheetId="2">[15]Global!#REF!</definedName>
    <definedName name="total_airline_capacity_ATM_1989" localSheetId="22">[15]Global!#REF!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11">[15]Global!#REF!</definedName>
    <definedName name="total_airline_capacity_ATM_1990" localSheetId="2">[15]Global!#REF!</definedName>
    <definedName name="total_airline_capacity_ATM_1990" localSheetId="22">[15]Global!#REF!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11">[15]Global!#REF!</definedName>
    <definedName name="total_airline_capacity_ATM_1991" localSheetId="2">[15]Global!#REF!</definedName>
    <definedName name="total_airline_capacity_ATM_1991" localSheetId="22">[15]Global!#REF!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11">[15]Global!#REF!</definedName>
    <definedName name="total_airline_capacity_ATM_1992" localSheetId="2">[15]Global!#REF!</definedName>
    <definedName name="total_airline_capacity_ATM_1992" localSheetId="22">[15]Global!#REF!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11">[15]Global!#REF!</definedName>
    <definedName name="total_airline_capacity_ATM_1993" localSheetId="2">[15]Global!#REF!</definedName>
    <definedName name="total_airline_capacity_ATM_1993" localSheetId="22">[15]Global!#REF!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11">[15]Global!#REF!</definedName>
    <definedName name="total_airline_capacity_ATM_1994" localSheetId="2">[15]Global!#REF!</definedName>
    <definedName name="total_airline_capacity_ATM_1994" localSheetId="22">[15]Global!#REF!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11">[15]Global!#REF!</definedName>
    <definedName name="total_airline_capacity_ATM_1995" localSheetId="2">[15]Global!#REF!</definedName>
    <definedName name="total_airline_capacity_ATM_1995" localSheetId="22">[15]Global!#REF!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11">[15]Global!#REF!</definedName>
    <definedName name="total_airline_capacity_ATM_1996" localSheetId="2">[15]Global!#REF!</definedName>
    <definedName name="total_airline_capacity_ATM_1996" localSheetId="22">[15]Global!#REF!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11">[15]Global!#REF!</definedName>
    <definedName name="total_airline_capacity_ATM_1997" localSheetId="2">[15]Global!#REF!</definedName>
    <definedName name="total_airline_capacity_ATM_1997" localSheetId="22">[15]Global!#REF!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11">[15]Global!#REF!</definedName>
    <definedName name="total_airline_capacity_ATM_1998" localSheetId="2">[15]Global!#REF!</definedName>
    <definedName name="total_airline_capacity_ATM_1998" localSheetId="22">[15]Global!#REF!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11">[15]Global!#REF!</definedName>
    <definedName name="total_airline_capacity_ATM_1999" localSheetId="2">[15]Global!#REF!</definedName>
    <definedName name="total_airline_capacity_ATM_1999" localSheetId="22">[15]Global!#REF!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11">[15]Global!#REF!</definedName>
    <definedName name="total_airline_capacity_ATM_2000" localSheetId="2">[15]Global!#REF!</definedName>
    <definedName name="total_airline_capacity_ATM_2000" localSheetId="22">[15]Global!#REF!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11">[15]Global!#REF!</definedName>
    <definedName name="total_airline_capacity_ATM_2001" localSheetId="2">[15]Global!#REF!</definedName>
    <definedName name="total_airline_capacity_ATM_2001" localSheetId="22">[15]Global!#REF!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11">[15]Global!#REF!</definedName>
    <definedName name="total_airline_capacity_ATM_2002" localSheetId="2">[15]Global!#REF!</definedName>
    <definedName name="total_airline_capacity_ATM_2002" localSheetId="22">[15]Global!#REF!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11">[15]Global!#REF!</definedName>
    <definedName name="total_airline_capacity_ATM_2003" localSheetId="2">[15]Global!#REF!</definedName>
    <definedName name="total_airline_capacity_ATM_2003" localSheetId="22">[15]Global!#REF!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11">[15]Global!#REF!</definedName>
    <definedName name="total_airline_capacity_ATM_2004" localSheetId="2">[15]Global!#REF!</definedName>
    <definedName name="total_airline_capacity_ATM_2004" localSheetId="22">[15]Global!#REF!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11">[15]Global!#REF!</definedName>
    <definedName name="total_airline_capacity_ATM_2005" localSheetId="2">[15]Global!#REF!</definedName>
    <definedName name="total_airline_capacity_ATM_2005" localSheetId="22">[15]Global!#REF!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11">[15]Global!#REF!</definedName>
    <definedName name="total_airline_capacity_ATM_2006" localSheetId="2">[15]Global!#REF!</definedName>
    <definedName name="total_airline_capacity_ATM_2006" localSheetId="22">[15]Global!#REF!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11">[15]Global!#REF!</definedName>
    <definedName name="total_airline_capacity_ATM_2007" localSheetId="2">[15]Global!#REF!</definedName>
    <definedName name="total_airline_capacity_ATM_2007" localSheetId="22">[15]Global!#REF!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11">[15]Global!#REF!</definedName>
    <definedName name="total_airline_capacity_ATM_2008" localSheetId="2">[15]Global!#REF!</definedName>
    <definedName name="total_airline_capacity_ATM_2008" localSheetId="22">[15]Global!#REF!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11">[15]Global!#REF!</definedName>
    <definedName name="total_airline_capacity_ATM_2009" localSheetId="2">[15]Global!#REF!</definedName>
    <definedName name="total_airline_capacity_ATM_2009" localSheetId="22">[15]Global!#REF!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11">[15]Global!#REF!</definedName>
    <definedName name="total_airline_capacity_ATM_2010" localSheetId="2">[15]Global!#REF!</definedName>
    <definedName name="total_airline_capacity_ATM_2010" localSheetId="22">[15]Global!#REF!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11">[15]Global!#REF!</definedName>
    <definedName name="total_airline_capacity_ATM_comm" localSheetId="2">[15]Global!#REF!</definedName>
    <definedName name="total_airline_capacity_ATM_comm" localSheetId="22">[15]Global!#REF!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11">[15]Global!#REF!</definedName>
    <definedName name="total_airline_capacity_RPK_1985" localSheetId="2">[15]Global!#REF!</definedName>
    <definedName name="total_airline_capacity_RPK_1985" localSheetId="22">[15]Global!#REF!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11">[15]Global!#REF!</definedName>
    <definedName name="total_airline_capacity_RPK_1986" localSheetId="2">[15]Global!#REF!</definedName>
    <definedName name="total_airline_capacity_RPK_1986" localSheetId="22">[15]Global!#REF!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11">[15]Global!#REF!</definedName>
    <definedName name="total_airline_capacity_RPK_1987" localSheetId="2">[15]Global!#REF!</definedName>
    <definedName name="total_airline_capacity_RPK_1987" localSheetId="22">[15]Global!#REF!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11">[15]Global!#REF!</definedName>
    <definedName name="total_airline_capacity_RPK_1988" localSheetId="2">[15]Global!#REF!</definedName>
    <definedName name="total_airline_capacity_RPK_1988" localSheetId="22">[15]Global!#REF!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11">[15]Global!#REF!</definedName>
    <definedName name="total_airline_capacity_RPK_1989" localSheetId="2">[15]Global!#REF!</definedName>
    <definedName name="total_airline_capacity_RPK_1989" localSheetId="22">[15]Global!#REF!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11">[15]Global!#REF!</definedName>
    <definedName name="total_airline_capacity_RPK_1990" localSheetId="2">[15]Global!#REF!</definedName>
    <definedName name="total_airline_capacity_RPK_1990" localSheetId="22">[15]Global!#REF!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11">[15]Global!#REF!</definedName>
    <definedName name="total_airline_capacity_RPK_1991" localSheetId="2">[15]Global!#REF!</definedName>
    <definedName name="total_airline_capacity_RPK_1991" localSheetId="22">[15]Global!#REF!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11">[15]Global!#REF!</definedName>
    <definedName name="total_airline_capacity_RPK_1992" localSheetId="2">[15]Global!#REF!</definedName>
    <definedName name="total_airline_capacity_RPK_1992" localSheetId="22">[15]Global!#REF!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11">[15]Global!#REF!</definedName>
    <definedName name="total_airline_capacity_RPK_1993" localSheetId="2">[15]Global!#REF!</definedName>
    <definedName name="total_airline_capacity_RPK_1993" localSheetId="22">[15]Global!#REF!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11">[15]Global!#REF!</definedName>
    <definedName name="total_airline_capacity_RPK_1994" localSheetId="2">[15]Global!#REF!</definedName>
    <definedName name="total_airline_capacity_RPK_1994" localSheetId="22">[15]Global!#REF!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11">[15]Global!#REF!</definedName>
    <definedName name="total_airline_capacity_RPK_1995" localSheetId="2">[15]Global!#REF!</definedName>
    <definedName name="total_airline_capacity_RPK_1995" localSheetId="22">[15]Global!#REF!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11">[15]Global!#REF!</definedName>
    <definedName name="total_airline_capacity_RPK_1996" localSheetId="2">[15]Global!#REF!</definedName>
    <definedName name="total_airline_capacity_RPK_1996" localSheetId="22">[15]Global!#REF!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11">[15]Global!#REF!</definedName>
    <definedName name="total_airline_capacity_RPK_1997" localSheetId="2">[15]Global!#REF!</definedName>
    <definedName name="total_airline_capacity_RPK_1997" localSheetId="22">[15]Global!#REF!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11">[15]Global!#REF!</definedName>
    <definedName name="total_airline_capacity_RPK_1998" localSheetId="2">[15]Global!#REF!</definedName>
    <definedName name="total_airline_capacity_RPK_1998" localSheetId="22">[15]Global!#REF!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11">[15]Global!#REF!</definedName>
    <definedName name="total_airline_capacity_RPK_1999" localSheetId="2">[15]Global!#REF!</definedName>
    <definedName name="total_airline_capacity_RPK_1999" localSheetId="22">[15]Global!#REF!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11">[15]Global!#REF!</definedName>
    <definedName name="total_airline_capacity_RPK_2000" localSheetId="2">[15]Global!#REF!</definedName>
    <definedName name="total_airline_capacity_RPK_2000" localSheetId="22">[15]Global!#REF!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11">[15]Global!#REF!</definedName>
    <definedName name="total_airline_capacity_RPK_2001" localSheetId="2">[15]Global!#REF!</definedName>
    <definedName name="total_airline_capacity_RPK_2001" localSheetId="22">[15]Global!#REF!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11">[15]Global!#REF!</definedName>
    <definedName name="total_airline_capacity_RPK_2002" localSheetId="2">[15]Global!#REF!</definedName>
    <definedName name="total_airline_capacity_RPK_2002" localSheetId="22">[15]Global!#REF!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11">[15]Global!#REF!</definedName>
    <definedName name="total_airline_capacity_RPK_2003" localSheetId="2">[15]Global!#REF!</definedName>
    <definedName name="total_airline_capacity_RPK_2003" localSheetId="22">[15]Global!#REF!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11">[15]Global!#REF!</definedName>
    <definedName name="total_airline_capacity_RPK_2004" localSheetId="2">[15]Global!#REF!</definedName>
    <definedName name="total_airline_capacity_RPK_2004" localSheetId="22">[15]Global!#REF!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11">[15]Global!#REF!</definedName>
    <definedName name="total_airline_capacity_RPK_2005" localSheetId="2">[15]Global!#REF!</definedName>
    <definedName name="total_airline_capacity_RPK_2005" localSheetId="22">[15]Global!#REF!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11">[15]Global!#REF!</definedName>
    <definedName name="total_airline_capacity_RPK_2006" localSheetId="2">[15]Global!#REF!</definedName>
    <definedName name="total_airline_capacity_RPK_2006" localSheetId="22">[15]Global!#REF!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11">[15]Global!#REF!</definedName>
    <definedName name="total_airline_capacity_RPK_2007" localSheetId="2">[15]Global!#REF!</definedName>
    <definedName name="total_airline_capacity_RPK_2007" localSheetId="22">[15]Global!#REF!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11">[15]Global!#REF!</definedName>
    <definedName name="total_airline_capacity_RPK_2008" localSheetId="2">[15]Global!#REF!</definedName>
    <definedName name="total_airline_capacity_RPK_2008" localSheetId="22">[15]Global!#REF!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11">[15]Global!#REF!</definedName>
    <definedName name="total_airline_capacity_RPK_2009" localSheetId="2">[15]Global!#REF!</definedName>
    <definedName name="total_airline_capacity_RPK_2009" localSheetId="22">[15]Global!#REF!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11">[15]Global!#REF!</definedName>
    <definedName name="total_airline_capacity_RPK_2010" localSheetId="2">[15]Global!#REF!</definedName>
    <definedName name="total_airline_capacity_RPK_2010" localSheetId="22">[15]Global!#REF!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11">[15]Global!#REF!</definedName>
    <definedName name="total_airline_capacity_RPK_comm" localSheetId="2">[15]Global!#REF!</definedName>
    <definedName name="total_airline_capacity_RPK_comm" localSheetId="22">[15]Global!#REF!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11">[15]Global!#REF!</definedName>
    <definedName name="total_airline_load_factor_1985" localSheetId="2">[15]Global!#REF!</definedName>
    <definedName name="total_airline_load_factor_1985" localSheetId="22">[15]Global!#REF!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11">[15]Global!#REF!</definedName>
    <definedName name="total_airline_load_factor_1986" localSheetId="2">[15]Global!#REF!</definedName>
    <definedName name="total_airline_load_factor_1986" localSheetId="22">[15]Global!#REF!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11">[15]Global!#REF!</definedName>
    <definedName name="total_airline_load_factor_1987" localSheetId="2">[15]Global!#REF!</definedName>
    <definedName name="total_airline_load_factor_1987" localSheetId="22">[15]Global!#REF!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11">[15]Global!#REF!</definedName>
    <definedName name="total_airline_load_factor_1988" localSheetId="2">[15]Global!#REF!</definedName>
    <definedName name="total_airline_load_factor_1988" localSheetId="22">[15]Global!#REF!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11">[15]Global!#REF!</definedName>
    <definedName name="total_airline_load_factor_1989" localSheetId="2">[15]Global!#REF!</definedName>
    <definedName name="total_airline_load_factor_1989" localSheetId="22">[15]Global!#REF!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11">[15]Global!#REF!</definedName>
    <definedName name="total_airline_load_factor_1990" localSheetId="2">[15]Global!#REF!</definedName>
    <definedName name="total_airline_load_factor_1990" localSheetId="22">[15]Global!#REF!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11">[15]Global!#REF!</definedName>
    <definedName name="total_airline_load_factor_1991" localSheetId="2">[15]Global!#REF!</definedName>
    <definedName name="total_airline_load_factor_1991" localSheetId="22">[15]Global!#REF!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11">[15]Global!#REF!</definedName>
    <definedName name="total_airline_load_factor_1992" localSheetId="2">[15]Global!#REF!</definedName>
    <definedName name="total_airline_load_factor_1992" localSheetId="22">[15]Global!#REF!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11">[15]Global!#REF!</definedName>
    <definedName name="total_airline_load_factor_1993" localSheetId="2">[15]Global!#REF!</definedName>
    <definedName name="total_airline_load_factor_1993" localSheetId="22">[15]Global!#REF!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11">[15]Global!#REF!</definedName>
    <definedName name="total_airline_load_factor_1994" localSheetId="2">[15]Global!#REF!</definedName>
    <definedName name="total_airline_load_factor_1994" localSheetId="22">[15]Global!#REF!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11">[15]Global!#REF!</definedName>
    <definedName name="total_airline_load_factor_1995" localSheetId="2">[15]Global!#REF!</definedName>
    <definedName name="total_airline_load_factor_1995" localSheetId="22">[15]Global!#REF!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11">[15]Global!#REF!</definedName>
    <definedName name="total_airline_load_factor_1996" localSheetId="2">[15]Global!#REF!</definedName>
    <definedName name="total_airline_load_factor_1996" localSheetId="22">[15]Global!#REF!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11">[15]Global!#REF!</definedName>
    <definedName name="total_airline_load_factor_1997" localSheetId="2">[15]Global!#REF!</definedName>
    <definedName name="total_airline_load_factor_1997" localSheetId="22">[15]Global!#REF!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11">[15]Global!#REF!</definedName>
    <definedName name="total_airline_load_factor_1998" localSheetId="2">[15]Global!#REF!</definedName>
    <definedName name="total_airline_load_factor_1998" localSheetId="22">[15]Global!#REF!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11">[15]Global!#REF!</definedName>
    <definedName name="total_airline_load_factor_1999" localSheetId="2">[15]Global!#REF!</definedName>
    <definedName name="total_airline_load_factor_1999" localSheetId="22">[15]Global!#REF!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11">[15]Global!#REF!</definedName>
    <definedName name="total_airline_load_factor_2000" localSheetId="2">[15]Global!#REF!</definedName>
    <definedName name="total_airline_load_factor_2000" localSheetId="22">[15]Global!#REF!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11">[15]Global!#REF!</definedName>
    <definedName name="total_airline_load_factor_2001" localSheetId="2">[15]Global!#REF!</definedName>
    <definedName name="total_airline_load_factor_2001" localSheetId="22">[15]Global!#REF!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11">[15]Global!#REF!</definedName>
    <definedName name="total_airline_load_factor_2002" localSheetId="2">[15]Global!#REF!</definedName>
    <definedName name="total_airline_load_factor_2002" localSheetId="22">[15]Global!#REF!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11">[15]Global!#REF!</definedName>
    <definedName name="total_airline_load_factor_2003" localSheetId="2">[15]Global!#REF!</definedName>
    <definedName name="total_airline_load_factor_2003" localSheetId="22">[15]Global!#REF!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11">[15]Global!#REF!</definedName>
    <definedName name="total_airline_load_factor_2004" localSheetId="2">[15]Global!#REF!</definedName>
    <definedName name="total_airline_load_factor_2004" localSheetId="22">[15]Global!#REF!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11">[15]Global!#REF!</definedName>
    <definedName name="total_airline_load_factor_2005" localSheetId="2">[15]Global!#REF!</definedName>
    <definedName name="total_airline_load_factor_2005" localSheetId="22">[15]Global!#REF!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11">[15]Global!#REF!</definedName>
    <definedName name="total_airline_load_factor_2006" localSheetId="2">[15]Global!#REF!</definedName>
    <definedName name="total_airline_load_factor_2006" localSheetId="22">[15]Global!#REF!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11">[15]Global!#REF!</definedName>
    <definedName name="total_airline_load_factor_2007" localSheetId="2">[15]Global!#REF!</definedName>
    <definedName name="total_airline_load_factor_2007" localSheetId="22">[15]Global!#REF!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11">[15]Global!#REF!</definedName>
    <definedName name="total_airline_load_factor_2008" localSheetId="2">[15]Global!#REF!</definedName>
    <definedName name="total_airline_load_factor_2008" localSheetId="22">[15]Global!#REF!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11">[15]Global!#REF!</definedName>
    <definedName name="total_airline_load_factor_2009" localSheetId="2">[15]Global!#REF!</definedName>
    <definedName name="total_airline_load_factor_2009" localSheetId="22">[15]Global!#REF!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11">[15]Global!#REF!</definedName>
    <definedName name="total_airline_load_factor_2010" localSheetId="2">[15]Global!#REF!</definedName>
    <definedName name="total_airline_load_factor_2010" localSheetId="22">[15]Global!#REF!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11">[15]Global!#REF!</definedName>
    <definedName name="total_airline_load_factor_comm" localSheetId="2">[15]Global!#REF!</definedName>
    <definedName name="total_airline_load_factor_comm" localSheetId="22">[15]Global!#REF!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11">[15]Global!#REF!</definedName>
    <definedName name="total_airline_traffic_RPK_1985" localSheetId="2">[15]Global!#REF!</definedName>
    <definedName name="total_airline_traffic_RPK_1985" localSheetId="22">[15]Global!#REF!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11">[15]Global!#REF!</definedName>
    <definedName name="total_airline_traffic_RPK_1986" localSheetId="2">[15]Global!#REF!</definedName>
    <definedName name="total_airline_traffic_RPK_1986" localSheetId="22">[15]Global!#REF!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11">[15]Global!#REF!</definedName>
    <definedName name="total_airline_traffic_RPK_1987" localSheetId="2">[15]Global!#REF!</definedName>
    <definedName name="total_airline_traffic_RPK_1987" localSheetId="22">[15]Global!#REF!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11">[15]Global!#REF!</definedName>
    <definedName name="total_airline_traffic_RPK_1988" localSheetId="2">[15]Global!#REF!</definedName>
    <definedName name="total_airline_traffic_RPK_1988" localSheetId="22">[15]Global!#REF!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11">[15]Global!#REF!</definedName>
    <definedName name="total_airline_traffic_RPK_1989" localSheetId="2">[15]Global!#REF!</definedName>
    <definedName name="total_airline_traffic_RPK_1989" localSheetId="22">[15]Global!#REF!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11">[15]Global!#REF!</definedName>
    <definedName name="total_airline_traffic_RPK_1990" localSheetId="2">[15]Global!#REF!</definedName>
    <definedName name="total_airline_traffic_RPK_1990" localSheetId="22">[15]Global!#REF!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11">[15]Global!#REF!</definedName>
    <definedName name="total_airline_traffic_RPK_1991" localSheetId="2">[15]Global!#REF!</definedName>
    <definedName name="total_airline_traffic_RPK_1991" localSheetId="22">[15]Global!#REF!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11">[15]Global!#REF!</definedName>
    <definedName name="total_airline_traffic_RPK_1992" localSheetId="2">[15]Global!#REF!</definedName>
    <definedName name="total_airline_traffic_RPK_1992" localSheetId="22">[15]Global!#REF!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11">[15]Global!#REF!</definedName>
    <definedName name="total_airline_traffic_RPK_1993" localSheetId="2">[15]Global!#REF!</definedName>
    <definedName name="total_airline_traffic_RPK_1993" localSheetId="22">[15]Global!#REF!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11">[15]Global!#REF!</definedName>
    <definedName name="total_airline_traffic_RPK_1994" localSheetId="2">[15]Global!#REF!</definedName>
    <definedName name="total_airline_traffic_RPK_1994" localSheetId="22">[15]Global!#REF!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11">[15]Global!#REF!</definedName>
    <definedName name="total_airline_traffic_RPK_1995" localSheetId="2">[15]Global!#REF!</definedName>
    <definedName name="total_airline_traffic_RPK_1995" localSheetId="22">[15]Global!#REF!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11">[15]Global!#REF!</definedName>
    <definedName name="total_airline_traffic_RPK_1996" localSheetId="2">[15]Global!#REF!</definedName>
    <definedName name="total_airline_traffic_RPK_1996" localSheetId="22">[15]Global!#REF!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11">[15]Global!#REF!</definedName>
    <definedName name="total_airline_traffic_RPK_1997" localSheetId="2">[15]Global!#REF!</definedName>
    <definedName name="total_airline_traffic_RPK_1997" localSheetId="22">[15]Global!#REF!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11">[15]Global!#REF!</definedName>
    <definedName name="total_airline_traffic_RPK_1998" localSheetId="2">[15]Global!#REF!</definedName>
    <definedName name="total_airline_traffic_RPK_1998" localSheetId="22">[15]Global!#REF!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11">[15]Global!#REF!</definedName>
    <definedName name="total_airline_traffic_RPK_1999" localSheetId="2">[15]Global!#REF!</definedName>
    <definedName name="total_airline_traffic_RPK_1999" localSheetId="22">[15]Global!#REF!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11">[15]Global!#REF!</definedName>
    <definedName name="total_airline_traffic_RPK_2000" localSheetId="2">[15]Global!#REF!</definedName>
    <definedName name="total_airline_traffic_RPK_2000" localSheetId="22">[15]Global!#REF!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11">[15]Global!#REF!</definedName>
    <definedName name="total_airline_traffic_RPK_2001" localSheetId="2">[15]Global!#REF!</definedName>
    <definedName name="total_airline_traffic_RPK_2001" localSheetId="22">[15]Global!#REF!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11">[15]Global!#REF!</definedName>
    <definedName name="total_airline_traffic_RPK_2002" localSheetId="2">[15]Global!#REF!</definedName>
    <definedName name="total_airline_traffic_RPK_2002" localSheetId="22">[15]Global!#REF!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11">[15]Global!#REF!</definedName>
    <definedName name="total_airline_traffic_RPK_2003" localSheetId="2">[15]Global!#REF!</definedName>
    <definedName name="total_airline_traffic_RPK_2003" localSheetId="22">[15]Global!#REF!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11">[15]Global!#REF!</definedName>
    <definedName name="total_airline_traffic_RPK_2004" localSheetId="2">[15]Global!#REF!</definedName>
    <definedName name="total_airline_traffic_RPK_2004" localSheetId="22">[15]Global!#REF!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11">[15]Global!#REF!</definedName>
    <definedName name="total_airline_traffic_RPK_2005" localSheetId="2">[15]Global!#REF!</definedName>
    <definedName name="total_airline_traffic_RPK_2005" localSheetId="22">[15]Global!#REF!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11">[15]Global!#REF!</definedName>
    <definedName name="total_airline_traffic_RPK_2006" localSheetId="2">[15]Global!#REF!</definedName>
    <definedName name="total_airline_traffic_RPK_2006" localSheetId="22">[15]Global!#REF!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11">[15]Global!#REF!</definedName>
    <definedName name="total_airline_traffic_RPK_2007" localSheetId="2">[15]Global!#REF!</definedName>
    <definedName name="total_airline_traffic_RPK_2007" localSheetId="22">[15]Global!#REF!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11">[15]Global!#REF!</definedName>
    <definedName name="total_airline_traffic_RPK_2008" localSheetId="2">[15]Global!#REF!</definedName>
    <definedName name="total_airline_traffic_RPK_2008" localSheetId="22">[15]Global!#REF!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11">[15]Global!#REF!</definedName>
    <definedName name="total_airline_traffic_RPK_2009" localSheetId="2">[15]Global!#REF!</definedName>
    <definedName name="total_airline_traffic_RPK_2009" localSheetId="22">[15]Global!#REF!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11">[15]Global!#REF!</definedName>
    <definedName name="total_airline_traffic_RPK_2010" localSheetId="2">[15]Global!#REF!</definedName>
    <definedName name="total_airline_traffic_RPK_2010" localSheetId="22">[15]Global!#REF!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11">[15]Global!#REF!</definedName>
    <definedName name="total_airline_traffic_RPK_comm" localSheetId="2">[15]Global!#REF!</definedName>
    <definedName name="total_airline_traffic_RPK_comm" localSheetId="22">[15]Global!#REF!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11">[15]Global!#REF!</definedName>
    <definedName name="total_airline_traffic_RTM_1985" localSheetId="2">[15]Global!#REF!</definedName>
    <definedName name="total_airline_traffic_RTM_1985" localSheetId="22">[15]Global!#REF!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11">[15]Global!#REF!</definedName>
    <definedName name="total_airline_traffic_RTM_1986" localSheetId="2">[15]Global!#REF!</definedName>
    <definedName name="total_airline_traffic_RTM_1986" localSheetId="22">[15]Global!#REF!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11">[15]Global!#REF!</definedName>
    <definedName name="total_airline_traffic_RTM_1987" localSheetId="2">[15]Global!#REF!</definedName>
    <definedName name="total_airline_traffic_RTM_1987" localSheetId="22">[15]Global!#REF!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11">[15]Global!#REF!</definedName>
    <definedName name="total_airline_traffic_RTM_1988" localSheetId="2">[15]Global!#REF!</definedName>
    <definedName name="total_airline_traffic_RTM_1988" localSheetId="22">[15]Global!#REF!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11">[15]Global!#REF!</definedName>
    <definedName name="total_airline_traffic_RTM_1989" localSheetId="2">[15]Global!#REF!</definedName>
    <definedName name="total_airline_traffic_RTM_1989" localSheetId="22">[15]Global!#REF!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11">[15]Global!#REF!</definedName>
    <definedName name="total_airline_traffic_RTM_1990" localSheetId="2">[15]Global!#REF!</definedName>
    <definedName name="total_airline_traffic_RTM_1990" localSheetId="22">[15]Global!#REF!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11">[15]Global!#REF!</definedName>
    <definedName name="total_airline_traffic_RTM_1991" localSheetId="2">[15]Global!#REF!</definedName>
    <definedName name="total_airline_traffic_RTM_1991" localSheetId="22">[15]Global!#REF!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11">[15]Global!#REF!</definedName>
    <definedName name="total_airline_traffic_RTM_1992" localSheetId="2">[15]Global!#REF!</definedName>
    <definedName name="total_airline_traffic_RTM_1992" localSheetId="22">[15]Global!#REF!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11">[15]Global!#REF!</definedName>
    <definedName name="total_airline_traffic_RTM_1993" localSheetId="2">[15]Global!#REF!</definedName>
    <definedName name="total_airline_traffic_RTM_1993" localSheetId="22">[15]Global!#REF!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11">[15]Global!#REF!</definedName>
    <definedName name="total_airline_traffic_RTM_1994" localSheetId="2">[15]Global!#REF!</definedName>
    <definedName name="total_airline_traffic_RTM_1994" localSheetId="22">[15]Global!#REF!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11">[15]Global!#REF!</definedName>
    <definedName name="total_airline_traffic_RTM_1995" localSheetId="2">[15]Global!#REF!</definedName>
    <definedName name="total_airline_traffic_RTM_1995" localSheetId="22">[15]Global!#REF!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11">[15]Global!#REF!</definedName>
    <definedName name="total_airline_traffic_RTM_1996" localSheetId="2">[15]Global!#REF!</definedName>
    <definedName name="total_airline_traffic_RTM_1996" localSheetId="22">[15]Global!#REF!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11">[15]Global!#REF!</definedName>
    <definedName name="total_airline_traffic_RTM_1997" localSheetId="2">[15]Global!#REF!</definedName>
    <definedName name="total_airline_traffic_RTM_1997" localSheetId="22">[15]Global!#REF!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11">[15]Global!#REF!</definedName>
    <definedName name="total_airline_traffic_RTM_1998" localSheetId="2">[15]Global!#REF!</definedName>
    <definedName name="total_airline_traffic_RTM_1998" localSheetId="22">[15]Global!#REF!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11">[15]Global!#REF!</definedName>
    <definedName name="total_airline_traffic_RTM_1999" localSheetId="2">[15]Global!#REF!</definedName>
    <definedName name="total_airline_traffic_RTM_1999" localSheetId="22">[15]Global!#REF!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11">[15]Global!#REF!</definedName>
    <definedName name="total_airline_traffic_RTM_2000" localSheetId="2">[15]Global!#REF!</definedName>
    <definedName name="total_airline_traffic_RTM_2000" localSheetId="22">[15]Global!#REF!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11">[15]Global!#REF!</definedName>
    <definedName name="total_airline_traffic_RTM_2001" localSheetId="2">[15]Global!#REF!</definedName>
    <definedName name="total_airline_traffic_RTM_2001" localSheetId="22">[15]Global!#REF!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11">[15]Global!#REF!</definedName>
    <definedName name="total_airline_traffic_RTM_2002" localSheetId="2">[15]Global!#REF!</definedName>
    <definedName name="total_airline_traffic_RTM_2002" localSheetId="22">[15]Global!#REF!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11">[15]Global!#REF!</definedName>
    <definedName name="total_airline_traffic_RTM_2003" localSheetId="2">[15]Global!#REF!</definedName>
    <definedName name="total_airline_traffic_RTM_2003" localSheetId="22">[15]Global!#REF!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11">[15]Global!#REF!</definedName>
    <definedName name="total_airline_traffic_RTM_2004" localSheetId="2">[15]Global!#REF!</definedName>
    <definedName name="total_airline_traffic_RTM_2004" localSheetId="22">[15]Global!#REF!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11">[15]Global!#REF!</definedName>
    <definedName name="total_airline_traffic_RTM_2005" localSheetId="2">[15]Global!#REF!</definedName>
    <definedName name="total_airline_traffic_RTM_2005" localSheetId="22">[15]Global!#REF!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11">[15]Global!#REF!</definedName>
    <definedName name="total_airline_traffic_RTM_2006" localSheetId="2">[15]Global!#REF!</definedName>
    <definedName name="total_airline_traffic_RTM_2006" localSheetId="22">[15]Global!#REF!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11">[15]Global!#REF!</definedName>
    <definedName name="total_airline_traffic_RTM_2007" localSheetId="2">[15]Global!#REF!</definedName>
    <definedName name="total_airline_traffic_RTM_2007" localSheetId="22">[15]Global!#REF!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11">[15]Global!#REF!</definedName>
    <definedName name="total_airline_traffic_RTM_2008" localSheetId="2">[15]Global!#REF!</definedName>
    <definedName name="total_airline_traffic_RTM_2008" localSheetId="22">[15]Global!#REF!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11">[15]Global!#REF!</definedName>
    <definedName name="total_airline_traffic_RTM_2009" localSheetId="2">[15]Global!#REF!</definedName>
    <definedName name="total_airline_traffic_RTM_2009" localSheetId="22">[15]Global!#REF!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11">[15]Global!#REF!</definedName>
    <definedName name="total_airline_traffic_RTM_2010" localSheetId="2">[15]Global!#REF!</definedName>
    <definedName name="total_airline_traffic_RTM_2010" localSheetId="22">[15]Global!#REF!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11">[15]Global!#REF!</definedName>
    <definedName name="total_airline_traffic_RTM_comm" localSheetId="2">[15]Global!#REF!</definedName>
    <definedName name="total_airline_traffic_RTM_comm" localSheetId="22">[15]Global!#REF!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11">[15]Global!#REF!</definedName>
    <definedName name="total_cargo_load_factor_1985" localSheetId="2">[15]Global!#REF!</definedName>
    <definedName name="total_cargo_load_factor_1985" localSheetId="22">[15]Global!#REF!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11">[15]Global!#REF!</definedName>
    <definedName name="total_cargo_load_factor_1986" localSheetId="2">[15]Global!#REF!</definedName>
    <definedName name="total_cargo_load_factor_1986" localSheetId="22">[15]Global!#REF!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11">[15]Global!#REF!</definedName>
    <definedName name="total_cargo_load_factor_1987" localSheetId="2">[15]Global!#REF!</definedName>
    <definedName name="total_cargo_load_factor_1987" localSheetId="22">[15]Global!#REF!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11">[15]Global!#REF!</definedName>
    <definedName name="total_cargo_load_factor_1988" localSheetId="2">[15]Global!#REF!</definedName>
    <definedName name="total_cargo_load_factor_1988" localSheetId="22">[15]Global!#REF!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11">[15]Global!#REF!</definedName>
    <definedName name="total_cargo_load_factor_1989" localSheetId="2">[15]Global!#REF!</definedName>
    <definedName name="total_cargo_load_factor_1989" localSheetId="22">[15]Global!#REF!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11">[15]Global!#REF!</definedName>
    <definedName name="total_cargo_load_factor_1990" localSheetId="2">[15]Global!#REF!</definedName>
    <definedName name="total_cargo_load_factor_1990" localSheetId="22">[15]Global!#REF!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11">[15]Global!#REF!</definedName>
    <definedName name="total_cargo_load_factor_1991" localSheetId="2">[15]Global!#REF!</definedName>
    <definedName name="total_cargo_load_factor_1991" localSheetId="22">[15]Global!#REF!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11">[15]Global!#REF!</definedName>
    <definedName name="total_cargo_load_factor_1992" localSheetId="2">[15]Global!#REF!</definedName>
    <definedName name="total_cargo_load_factor_1992" localSheetId="22">[15]Global!#REF!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11">[15]Global!#REF!</definedName>
    <definedName name="total_cargo_load_factor_1993" localSheetId="2">[15]Global!#REF!</definedName>
    <definedName name="total_cargo_load_factor_1993" localSheetId="22">[15]Global!#REF!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11">[15]Global!#REF!</definedName>
    <definedName name="total_cargo_load_factor_1994" localSheetId="2">[15]Global!#REF!</definedName>
    <definedName name="total_cargo_load_factor_1994" localSheetId="22">[15]Global!#REF!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11">[15]Global!#REF!</definedName>
    <definedName name="total_cargo_load_factor_1995" localSheetId="2">[15]Global!#REF!</definedName>
    <definedName name="total_cargo_load_factor_1995" localSheetId="22">[15]Global!#REF!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11">[15]Global!#REF!</definedName>
    <definedName name="total_cargo_load_factor_1996" localSheetId="2">[15]Global!#REF!</definedName>
    <definedName name="total_cargo_load_factor_1996" localSheetId="22">[15]Global!#REF!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11">[15]Global!#REF!</definedName>
    <definedName name="total_cargo_load_factor_1997" localSheetId="2">[15]Global!#REF!</definedName>
    <definedName name="total_cargo_load_factor_1997" localSheetId="22">[15]Global!#REF!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11">[15]Global!#REF!</definedName>
    <definedName name="total_cargo_load_factor_1998" localSheetId="2">[15]Global!#REF!</definedName>
    <definedName name="total_cargo_load_factor_1998" localSheetId="22">[15]Global!#REF!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11">[15]Global!#REF!</definedName>
    <definedName name="total_cargo_load_factor_1999" localSheetId="2">[15]Global!#REF!</definedName>
    <definedName name="total_cargo_load_factor_1999" localSheetId="22">[15]Global!#REF!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11">[15]Global!#REF!</definedName>
    <definedName name="total_cargo_load_factor_2000" localSheetId="2">[15]Global!#REF!</definedName>
    <definedName name="total_cargo_load_factor_2000" localSheetId="22">[15]Global!#REF!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11">[15]Global!#REF!</definedName>
    <definedName name="total_cargo_load_factor_2001" localSheetId="2">[15]Global!#REF!</definedName>
    <definedName name="total_cargo_load_factor_2001" localSheetId="22">[15]Global!#REF!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11">[15]Global!#REF!</definedName>
    <definedName name="total_cargo_load_factor_2002" localSheetId="2">[15]Global!#REF!</definedName>
    <definedName name="total_cargo_load_factor_2002" localSheetId="22">[15]Global!#REF!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11">[15]Global!#REF!</definedName>
    <definedName name="total_cargo_load_factor_2003" localSheetId="2">[15]Global!#REF!</definedName>
    <definedName name="total_cargo_load_factor_2003" localSheetId="22">[15]Global!#REF!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11">[15]Global!#REF!</definedName>
    <definedName name="total_cargo_load_factor_2004" localSheetId="2">[15]Global!#REF!</definedName>
    <definedName name="total_cargo_load_factor_2004" localSheetId="22">[15]Global!#REF!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11">[15]Global!#REF!</definedName>
    <definedName name="total_cargo_load_factor_2005" localSheetId="2">[15]Global!#REF!</definedName>
    <definedName name="total_cargo_load_factor_2005" localSheetId="22">[15]Global!#REF!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11">[15]Global!#REF!</definedName>
    <definedName name="total_cargo_load_factor_2006" localSheetId="2">[15]Global!#REF!</definedName>
    <definedName name="total_cargo_load_factor_2006" localSheetId="22">[15]Global!#REF!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11">[15]Global!#REF!</definedName>
    <definedName name="total_cargo_load_factor_2007" localSheetId="2">[15]Global!#REF!</definedName>
    <definedName name="total_cargo_load_factor_2007" localSheetId="22">[15]Global!#REF!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11">[15]Global!#REF!</definedName>
    <definedName name="total_cargo_load_factor_2008" localSheetId="2">[15]Global!#REF!</definedName>
    <definedName name="total_cargo_load_factor_2008" localSheetId="22">[15]Global!#REF!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11">[15]Global!#REF!</definedName>
    <definedName name="total_cargo_load_factor_2009" localSheetId="2">[15]Global!#REF!</definedName>
    <definedName name="total_cargo_load_factor_2009" localSheetId="22">[15]Global!#REF!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11">[15]Global!#REF!</definedName>
    <definedName name="total_cargo_load_factor_2010" localSheetId="2">[15]Global!#REF!</definedName>
    <definedName name="total_cargo_load_factor_2010" localSheetId="22">[15]Global!#REF!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11">[15]Global!#REF!</definedName>
    <definedName name="total_cargo_load_factor_comm" localSheetId="2">[15]Global!#REF!</definedName>
    <definedName name="total_cargo_load_factor_comm" localSheetId="22">[15]Global!#REF!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11">[15]Global!#REF!</definedName>
    <definedName name="total_cargo_traffic_CTK_1985" localSheetId="2">[15]Global!#REF!</definedName>
    <definedName name="total_cargo_traffic_CTK_1985" localSheetId="22">[15]Global!#REF!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11">[15]Global!#REF!</definedName>
    <definedName name="total_cargo_traffic_CTK_1986" localSheetId="2">[15]Global!#REF!</definedName>
    <definedName name="total_cargo_traffic_CTK_1986" localSheetId="22">[15]Global!#REF!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11">[15]Global!#REF!</definedName>
    <definedName name="total_cargo_traffic_CTK_1987" localSheetId="2">[15]Global!#REF!</definedName>
    <definedName name="total_cargo_traffic_CTK_1987" localSheetId="22">[15]Global!#REF!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11">[15]Global!#REF!</definedName>
    <definedName name="total_cargo_traffic_CTK_1988" localSheetId="2">[15]Global!#REF!</definedName>
    <definedName name="total_cargo_traffic_CTK_1988" localSheetId="22">[15]Global!#REF!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11">[15]Global!#REF!</definedName>
    <definedName name="total_cargo_traffic_CTK_1989" localSheetId="2">[15]Global!#REF!</definedName>
    <definedName name="total_cargo_traffic_CTK_1989" localSheetId="22">[15]Global!#REF!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11">[15]Global!#REF!</definedName>
    <definedName name="total_cargo_traffic_CTK_1990" localSheetId="2">[15]Global!#REF!</definedName>
    <definedName name="total_cargo_traffic_CTK_1990" localSheetId="22">[15]Global!#REF!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11">[15]Global!#REF!</definedName>
    <definedName name="total_cargo_traffic_CTK_1991" localSheetId="2">[15]Global!#REF!</definedName>
    <definedName name="total_cargo_traffic_CTK_1991" localSheetId="22">[15]Global!#REF!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11">[15]Global!#REF!</definedName>
    <definedName name="total_cargo_traffic_CTK_1992" localSheetId="2">[15]Global!#REF!</definedName>
    <definedName name="total_cargo_traffic_CTK_1992" localSheetId="22">[15]Global!#REF!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11">[15]Global!#REF!</definedName>
    <definedName name="total_cargo_traffic_CTK_1993" localSheetId="2">[15]Global!#REF!</definedName>
    <definedName name="total_cargo_traffic_CTK_1993" localSheetId="22">[15]Global!#REF!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11">[15]Global!#REF!</definedName>
    <definedName name="total_cargo_traffic_CTK_1994" localSheetId="2">[15]Global!#REF!</definedName>
    <definedName name="total_cargo_traffic_CTK_1994" localSheetId="22">[15]Global!#REF!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11">[15]Global!#REF!</definedName>
    <definedName name="total_cargo_traffic_CTK_1995" localSheetId="2">[15]Global!#REF!</definedName>
    <definedName name="total_cargo_traffic_CTK_1995" localSheetId="22">[15]Global!#REF!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11">[15]Global!#REF!</definedName>
    <definedName name="total_cargo_traffic_CTK_1996" localSheetId="2">[15]Global!#REF!</definedName>
    <definedName name="total_cargo_traffic_CTK_1996" localSheetId="22">[15]Global!#REF!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11">[15]Global!#REF!</definedName>
    <definedName name="total_cargo_traffic_CTK_1997" localSheetId="2">[15]Global!#REF!</definedName>
    <definedName name="total_cargo_traffic_CTK_1997" localSheetId="22">[15]Global!#REF!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11">[15]Global!#REF!</definedName>
    <definedName name="total_cargo_traffic_CTK_1998" localSheetId="2">[15]Global!#REF!</definedName>
    <definedName name="total_cargo_traffic_CTK_1998" localSheetId="22">[15]Global!#REF!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11">[15]Global!#REF!</definedName>
    <definedName name="total_cargo_traffic_CTK_1999" localSheetId="2">[15]Global!#REF!</definedName>
    <definedName name="total_cargo_traffic_CTK_1999" localSheetId="22">[15]Global!#REF!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11">[15]Global!#REF!</definedName>
    <definedName name="total_cargo_traffic_CTK_2000" localSheetId="2">[15]Global!#REF!</definedName>
    <definedName name="total_cargo_traffic_CTK_2000" localSheetId="22">[15]Global!#REF!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11">[15]Global!#REF!</definedName>
    <definedName name="total_cargo_traffic_CTK_2001" localSheetId="2">[15]Global!#REF!</definedName>
    <definedName name="total_cargo_traffic_CTK_2001" localSheetId="22">[15]Global!#REF!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11">[15]Global!#REF!</definedName>
    <definedName name="total_cargo_traffic_CTK_2002" localSheetId="2">[15]Global!#REF!</definedName>
    <definedName name="total_cargo_traffic_CTK_2002" localSheetId="22">[15]Global!#REF!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11">[15]Global!#REF!</definedName>
    <definedName name="total_cargo_traffic_CTK_2003" localSheetId="2">[15]Global!#REF!</definedName>
    <definedName name="total_cargo_traffic_CTK_2003" localSheetId="22">[15]Global!#REF!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11">[15]Global!#REF!</definedName>
    <definedName name="total_cargo_traffic_CTK_2004" localSheetId="2">[15]Global!#REF!</definedName>
    <definedName name="total_cargo_traffic_CTK_2004" localSheetId="22">[15]Global!#REF!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11">[15]Global!#REF!</definedName>
    <definedName name="total_cargo_traffic_CTK_2005" localSheetId="2">[15]Global!#REF!</definedName>
    <definedName name="total_cargo_traffic_CTK_2005" localSheetId="22">[15]Global!#REF!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11">[15]Global!#REF!</definedName>
    <definedName name="total_cargo_traffic_CTK_2006" localSheetId="2">[15]Global!#REF!</definedName>
    <definedName name="total_cargo_traffic_CTK_2006" localSheetId="22">[15]Global!#REF!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11">[15]Global!#REF!</definedName>
    <definedName name="total_cargo_traffic_CTK_2007" localSheetId="2">[15]Global!#REF!</definedName>
    <definedName name="total_cargo_traffic_CTK_2007" localSheetId="22">[15]Global!#REF!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11">[15]Global!#REF!</definedName>
    <definedName name="total_cargo_traffic_CTK_2008" localSheetId="2">[15]Global!#REF!</definedName>
    <definedName name="total_cargo_traffic_CTK_2008" localSheetId="22">[15]Global!#REF!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11">[15]Global!#REF!</definedName>
    <definedName name="total_cargo_traffic_CTK_2009" localSheetId="2">[15]Global!#REF!</definedName>
    <definedName name="total_cargo_traffic_CTK_2009" localSheetId="22">[15]Global!#REF!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11">[15]Global!#REF!</definedName>
    <definedName name="total_cargo_traffic_CTK_2010" localSheetId="2">[15]Global!#REF!</definedName>
    <definedName name="total_cargo_traffic_CTK_2010" localSheetId="22">[15]Global!#REF!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11">[15]Global!#REF!</definedName>
    <definedName name="total_cargo_traffic_CTK_comm" localSheetId="2">[15]Global!#REF!</definedName>
    <definedName name="total_cargo_traffic_CTK_comm" localSheetId="22">[15]Global!#REF!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11">[15]Global!#REF!</definedName>
    <definedName name="total_cargo_traffic_CTM_1985" localSheetId="2">[15]Global!#REF!</definedName>
    <definedName name="total_cargo_traffic_CTM_1985" localSheetId="22">[15]Global!#REF!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11">[15]Global!#REF!</definedName>
    <definedName name="total_cargo_traffic_CTM_1986" localSheetId="2">[15]Global!#REF!</definedName>
    <definedName name="total_cargo_traffic_CTM_1986" localSheetId="22">[15]Global!#REF!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11">[15]Global!#REF!</definedName>
    <definedName name="total_cargo_traffic_CTM_1987" localSheetId="2">[15]Global!#REF!</definedName>
    <definedName name="total_cargo_traffic_CTM_1987" localSheetId="22">[15]Global!#REF!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11">[15]Global!#REF!</definedName>
    <definedName name="total_cargo_traffic_CTM_1988" localSheetId="2">[15]Global!#REF!</definedName>
    <definedName name="total_cargo_traffic_CTM_1988" localSheetId="22">[15]Global!#REF!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11">[15]Global!#REF!</definedName>
    <definedName name="total_cargo_traffic_CTM_1989" localSheetId="2">[15]Global!#REF!</definedName>
    <definedName name="total_cargo_traffic_CTM_1989" localSheetId="22">[15]Global!#REF!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11">[15]Global!#REF!</definedName>
    <definedName name="total_cargo_traffic_CTM_1990" localSheetId="2">[15]Global!#REF!</definedName>
    <definedName name="total_cargo_traffic_CTM_1990" localSheetId="22">[15]Global!#REF!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11">[15]Global!#REF!</definedName>
    <definedName name="total_cargo_traffic_CTM_1991" localSheetId="2">[15]Global!#REF!</definedName>
    <definedName name="total_cargo_traffic_CTM_1991" localSheetId="22">[15]Global!#REF!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11">[15]Global!#REF!</definedName>
    <definedName name="total_cargo_traffic_CTM_1992" localSheetId="2">[15]Global!#REF!</definedName>
    <definedName name="total_cargo_traffic_CTM_1992" localSheetId="22">[15]Global!#REF!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11">[15]Global!#REF!</definedName>
    <definedName name="total_cargo_traffic_CTM_1993" localSheetId="2">[15]Global!#REF!</definedName>
    <definedName name="total_cargo_traffic_CTM_1993" localSheetId="22">[15]Global!#REF!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11">[15]Global!#REF!</definedName>
    <definedName name="total_cargo_traffic_CTM_1994" localSheetId="2">[15]Global!#REF!</definedName>
    <definedName name="total_cargo_traffic_CTM_1994" localSheetId="22">[15]Global!#REF!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11">[15]Global!#REF!</definedName>
    <definedName name="total_cargo_traffic_CTM_1995" localSheetId="2">[15]Global!#REF!</definedName>
    <definedName name="total_cargo_traffic_CTM_1995" localSheetId="22">[15]Global!#REF!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11">[15]Global!#REF!</definedName>
    <definedName name="total_cargo_traffic_CTM_1996" localSheetId="2">[15]Global!#REF!</definedName>
    <definedName name="total_cargo_traffic_CTM_1996" localSheetId="22">[15]Global!#REF!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11">[15]Global!#REF!</definedName>
    <definedName name="total_cargo_traffic_CTM_1997" localSheetId="2">[15]Global!#REF!</definedName>
    <definedName name="total_cargo_traffic_CTM_1997" localSheetId="22">[15]Global!#REF!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11">[15]Global!#REF!</definedName>
    <definedName name="total_cargo_traffic_CTM_1998" localSheetId="2">[15]Global!#REF!</definedName>
    <definedName name="total_cargo_traffic_CTM_1998" localSheetId="22">[15]Global!#REF!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11">[15]Global!#REF!</definedName>
    <definedName name="total_cargo_traffic_CTM_1999" localSheetId="2">[15]Global!#REF!</definedName>
    <definedName name="total_cargo_traffic_CTM_1999" localSheetId="22">[15]Global!#REF!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11">[15]Global!#REF!</definedName>
    <definedName name="total_cargo_traffic_CTM_2000" localSheetId="2">[15]Global!#REF!</definedName>
    <definedName name="total_cargo_traffic_CTM_2000" localSheetId="22">[15]Global!#REF!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11">[15]Global!#REF!</definedName>
    <definedName name="total_cargo_traffic_CTM_2001" localSheetId="2">[15]Global!#REF!</definedName>
    <definedName name="total_cargo_traffic_CTM_2001" localSheetId="22">[15]Global!#REF!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11">[15]Global!#REF!</definedName>
    <definedName name="total_cargo_traffic_CTM_2002" localSheetId="2">[15]Global!#REF!</definedName>
    <definedName name="total_cargo_traffic_CTM_2002" localSheetId="22">[15]Global!#REF!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11">[15]Global!#REF!</definedName>
    <definedName name="total_cargo_traffic_CTM_2003" localSheetId="2">[15]Global!#REF!</definedName>
    <definedName name="total_cargo_traffic_CTM_2003" localSheetId="22">[15]Global!#REF!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11">[15]Global!#REF!</definedName>
    <definedName name="total_cargo_traffic_CTM_2004" localSheetId="2">[15]Global!#REF!</definedName>
    <definedName name="total_cargo_traffic_CTM_2004" localSheetId="22">[15]Global!#REF!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11">[15]Global!#REF!</definedName>
    <definedName name="total_cargo_traffic_CTM_2005" localSheetId="2">[15]Global!#REF!</definedName>
    <definedName name="total_cargo_traffic_CTM_2005" localSheetId="22">[15]Global!#REF!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11">[15]Global!#REF!</definedName>
    <definedName name="total_cargo_traffic_CTM_2006" localSheetId="2">[15]Global!#REF!</definedName>
    <definedName name="total_cargo_traffic_CTM_2006" localSheetId="22">[15]Global!#REF!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11">[15]Global!#REF!</definedName>
    <definedName name="total_cargo_traffic_CTM_2007" localSheetId="2">[15]Global!#REF!</definedName>
    <definedName name="total_cargo_traffic_CTM_2007" localSheetId="22">[15]Global!#REF!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11">[15]Global!#REF!</definedName>
    <definedName name="total_cargo_traffic_CTM_2008" localSheetId="2">[15]Global!#REF!</definedName>
    <definedName name="total_cargo_traffic_CTM_2008" localSheetId="22">[15]Global!#REF!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11">[15]Global!#REF!</definedName>
    <definedName name="total_cargo_traffic_CTM_2009" localSheetId="2">[15]Global!#REF!</definedName>
    <definedName name="total_cargo_traffic_CTM_2009" localSheetId="22">[15]Global!#REF!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11">[15]Global!#REF!</definedName>
    <definedName name="total_cargo_traffic_CTM_2010" localSheetId="2">[15]Global!#REF!</definedName>
    <definedName name="total_cargo_traffic_CTM_2010" localSheetId="22">[15]Global!#REF!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11">[15]Global!#REF!</definedName>
    <definedName name="total_cargo_traffic_CTM_comm" localSheetId="2">[15]Global!#REF!</definedName>
    <definedName name="total_cargo_traffic_CTM_comm" localSheetId="22">[15]Global!#REF!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11">[8]Forecasts_VDF!#REF!</definedName>
    <definedName name="Total_COS_net_DnA_fore" localSheetId="2">[8]Forecasts_VDF!#REF!</definedName>
    <definedName name="Total_COS_net_DnA_fore" localSheetId="22">[8]Forecasts_VDF!#REF!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11">[15]Global!#REF!</definedName>
    <definedName name="total_costs_ex_fuel_depr_per_ASK_1985" localSheetId="2">[15]Global!#REF!</definedName>
    <definedName name="total_costs_ex_fuel_depr_per_ASK_1985" localSheetId="22">[15]Global!#REF!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11">[15]Global!#REF!</definedName>
    <definedName name="total_costs_ex_fuel_depr_per_ASK_1986" localSheetId="2">[15]Global!#REF!</definedName>
    <definedName name="total_costs_ex_fuel_depr_per_ASK_1986" localSheetId="22">[15]Global!#REF!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11">[15]Global!#REF!</definedName>
    <definedName name="total_costs_ex_fuel_depr_per_ASK_1987" localSheetId="2">[15]Global!#REF!</definedName>
    <definedName name="total_costs_ex_fuel_depr_per_ASK_1987" localSheetId="22">[15]Global!#REF!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11">[15]Global!#REF!</definedName>
    <definedName name="total_costs_ex_fuel_depr_per_ASK_1988" localSheetId="2">[15]Global!#REF!</definedName>
    <definedName name="total_costs_ex_fuel_depr_per_ASK_1988" localSheetId="22">[15]Global!#REF!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11">[15]Global!#REF!</definedName>
    <definedName name="total_costs_ex_fuel_depr_per_ASK_1989" localSheetId="2">[15]Global!#REF!</definedName>
    <definedName name="total_costs_ex_fuel_depr_per_ASK_1989" localSheetId="22">[15]Global!#REF!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11">[15]Global!#REF!</definedName>
    <definedName name="total_costs_ex_fuel_depr_per_ASK_1990" localSheetId="2">[15]Global!#REF!</definedName>
    <definedName name="total_costs_ex_fuel_depr_per_ASK_1990" localSheetId="22">[15]Global!#REF!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11">[15]Global!#REF!</definedName>
    <definedName name="total_costs_ex_fuel_depr_per_ASK_1991" localSheetId="2">[15]Global!#REF!</definedName>
    <definedName name="total_costs_ex_fuel_depr_per_ASK_1991" localSheetId="22">[15]Global!#REF!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11">[15]Global!#REF!</definedName>
    <definedName name="total_costs_ex_fuel_depr_per_ASK_1992" localSheetId="2">[15]Global!#REF!</definedName>
    <definedName name="total_costs_ex_fuel_depr_per_ASK_1992" localSheetId="22">[15]Global!#REF!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11">[15]Global!#REF!</definedName>
    <definedName name="total_costs_ex_fuel_depr_per_ASK_1993" localSheetId="2">[15]Global!#REF!</definedName>
    <definedName name="total_costs_ex_fuel_depr_per_ASK_1993" localSheetId="22">[15]Global!#REF!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11">[15]Global!#REF!</definedName>
    <definedName name="total_costs_ex_fuel_depr_per_ASK_1994" localSheetId="2">[15]Global!#REF!</definedName>
    <definedName name="total_costs_ex_fuel_depr_per_ASK_1994" localSheetId="22">[15]Global!#REF!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11">[15]Global!#REF!</definedName>
    <definedName name="total_costs_ex_fuel_depr_per_ASK_1995" localSheetId="2">[15]Global!#REF!</definedName>
    <definedName name="total_costs_ex_fuel_depr_per_ASK_1995" localSheetId="22">[15]Global!#REF!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11">[15]Global!#REF!</definedName>
    <definedName name="total_costs_ex_fuel_depr_per_ASK_1996" localSheetId="2">[15]Global!#REF!</definedName>
    <definedName name="total_costs_ex_fuel_depr_per_ASK_1996" localSheetId="22">[15]Global!#REF!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11">[15]Global!#REF!</definedName>
    <definedName name="total_costs_ex_fuel_depr_per_ASK_1997" localSheetId="2">[15]Global!#REF!</definedName>
    <definedName name="total_costs_ex_fuel_depr_per_ASK_1997" localSheetId="22">[15]Global!#REF!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11">[15]Global!#REF!</definedName>
    <definedName name="total_costs_ex_fuel_depr_per_ASK_1998" localSheetId="2">[15]Global!#REF!</definedName>
    <definedName name="total_costs_ex_fuel_depr_per_ASK_1998" localSheetId="22">[15]Global!#REF!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11">[15]Global!#REF!</definedName>
    <definedName name="total_costs_ex_fuel_depr_per_ASK_1999" localSheetId="2">[15]Global!#REF!</definedName>
    <definedName name="total_costs_ex_fuel_depr_per_ASK_1999" localSheetId="22">[15]Global!#REF!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11">[15]Global!#REF!</definedName>
    <definedName name="total_costs_ex_fuel_depr_per_ASK_2000" localSheetId="2">[15]Global!#REF!</definedName>
    <definedName name="total_costs_ex_fuel_depr_per_ASK_2000" localSheetId="22">[15]Global!#REF!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11">[15]Global!#REF!</definedName>
    <definedName name="total_costs_ex_fuel_depr_per_ASK_2001" localSheetId="2">[15]Global!#REF!</definedName>
    <definedName name="total_costs_ex_fuel_depr_per_ASK_2001" localSheetId="22">[15]Global!#REF!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11">[15]Global!#REF!</definedName>
    <definedName name="total_costs_ex_fuel_depr_per_ASK_2002" localSheetId="2">[15]Global!#REF!</definedName>
    <definedName name="total_costs_ex_fuel_depr_per_ASK_2002" localSheetId="22">[15]Global!#REF!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11">[15]Global!#REF!</definedName>
    <definedName name="total_costs_ex_fuel_depr_per_ASK_2003" localSheetId="2">[15]Global!#REF!</definedName>
    <definedName name="total_costs_ex_fuel_depr_per_ASK_2003" localSheetId="22">[15]Global!#REF!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11">[15]Global!#REF!</definedName>
    <definedName name="total_costs_ex_fuel_depr_per_ASK_2004" localSheetId="2">[15]Global!#REF!</definedName>
    <definedName name="total_costs_ex_fuel_depr_per_ASK_2004" localSheetId="22">[15]Global!#REF!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11">[15]Global!#REF!</definedName>
    <definedName name="total_costs_ex_fuel_depr_per_ASK_2005" localSheetId="2">[15]Global!#REF!</definedName>
    <definedName name="total_costs_ex_fuel_depr_per_ASK_2005" localSheetId="22">[15]Global!#REF!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11">[15]Global!#REF!</definedName>
    <definedName name="total_costs_ex_fuel_depr_per_ASK_2006" localSheetId="2">[15]Global!#REF!</definedName>
    <definedName name="total_costs_ex_fuel_depr_per_ASK_2006" localSheetId="22">[15]Global!#REF!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11">[15]Global!#REF!</definedName>
    <definedName name="total_costs_ex_fuel_depr_per_ASK_2007" localSheetId="2">[15]Global!#REF!</definedName>
    <definedName name="total_costs_ex_fuel_depr_per_ASK_2007" localSheetId="22">[15]Global!#REF!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11">[15]Global!#REF!</definedName>
    <definedName name="total_costs_ex_fuel_depr_per_ASK_2008" localSheetId="2">[15]Global!#REF!</definedName>
    <definedName name="total_costs_ex_fuel_depr_per_ASK_2008" localSheetId="22">[15]Global!#REF!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11">[15]Global!#REF!</definedName>
    <definedName name="total_costs_ex_fuel_depr_per_ASK_2009" localSheetId="2">[15]Global!#REF!</definedName>
    <definedName name="total_costs_ex_fuel_depr_per_ASK_2009" localSheetId="22">[15]Global!#REF!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11">[15]Global!#REF!</definedName>
    <definedName name="total_costs_ex_fuel_depr_per_ASK_2010" localSheetId="2">[15]Global!#REF!</definedName>
    <definedName name="total_costs_ex_fuel_depr_per_ASK_2010" localSheetId="22">[15]Global!#REF!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11">[15]Global!#REF!</definedName>
    <definedName name="total_costs_ex_fuel_depr_per_ASK_comm" localSheetId="2">[15]Global!#REF!</definedName>
    <definedName name="total_costs_ex_fuel_depr_per_ASK_comm" localSheetId="22">[15]Global!#REF!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11">[15]Global!#REF!</definedName>
    <definedName name="total_costs_ex_fuel_depr_per_ASM_1985" localSheetId="2">[15]Global!#REF!</definedName>
    <definedName name="total_costs_ex_fuel_depr_per_ASM_1985" localSheetId="22">[15]Global!#REF!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11">[15]Global!#REF!</definedName>
    <definedName name="total_costs_ex_fuel_depr_per_ASM_1986" localSheetId="2">[15]Global!#REF!</definedName>
    <definedName name="total_costs_ex_fuel_depr_per_ASM_1986" localSheetId="22">[15]Global!#REF!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11">[15]Global!#REF!</definedName>
    <definedName name="total_costs_ex_fuel_depr_per_ASM_1987" localSheetId="2">[15]Global!#REF!</definedName>
    <definedName name="total_costs_ex_fuel_depr_per_ASM_1987" localSheetId="22">[15]Global!#REF!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11">[15]Global!#REF!</definedName>
    <definedName name="total_costs_ex_fuel_depr_per_ASM_1988" localSheetId="2">[15]Global!#REF!</definedName>
    <definedName name="total_costs_ex_fuel_depr_per_ASM_1988" localSheetId="22">[15]Global!#REF!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11">[15]Global!#REF!</definedName>
    <definedName name="total_costs_ex_fuel_depr_per_ASM_1989" localSheetId="2">[15]Global!#REF!</definedName>
    <definedName name="total_costs_ex_fuel_depr_per_ASM_1989" localSheetId="22">[15]Global!#REF!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11">[15]Global!#REF!</definedName>
    <definedName name="total_costs_ex_fuel_depr_per_ASM_1990" localSheetId="2">[15]Global!#REF!</definedName>
    <definedName name="total_costs_ex_fuel_depr_per_ASM_1990" localSheetId="22">[15]Global!#REF!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11">[15]Global!#REF!</definedName>
    <definedName name="total_costs_ex_fuel_depr_per_ASM_1991" localSheetId="2">[15]Global!#REF!</definedName>
    <definedName name="total_costs_ex_fuel_depr_per_ASM_1991" localSheetId="22">[15]Global!#REF!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11">[15]Global!#REF!</definedName>
    <definedName name="total_costs_ex_fuel_depr_per_ASM_1992" localSheetId="2">[15]Global!#REF!</definedName>
    <definedName name="total_costs_ex_fuel_depr_per_ASM_1992" localSheetId="22">[15]Global!#REF!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11">[15]Global!#REF!</definedName>
    <definedName name="total_costs_ex_fuel_depr_per_ASM_1993" localSheetId="2">[15]Global!#REF!</definedName>
    <definedName name="total_costs_ex_fuel_depr_per_ASM_1993" localSheetId="22">[15]Global!#REF!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11">[15]Global!#REF!</definedName>
    <definedName name="total_costs_ex_fuel_depr_per_ASM_1994" localSheetId="2">[15]Global!#REF!</definedName>
    <definedName name="total_costs_ex_fuel_depr_per_ASM_1994" localSheetId="22">[15]Global!#REF!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11">[15]Global!#REF!</definedName>
    <definedName name="total_costs_ex_fuel_depr_per_ASM_1995" localSheetId="2">[15]Global!#REF!</definedName>
    <definedName name="total_costs_ex_fuel_depr_per_ASM_1995" localSheetId="22">[15]Global!#REF!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11">[15]Global!#REF!</definedName>
    <definedName name="total_costs_ex_fuel_depr_per_ASM_1996" localSheetId="2">[15]Global!#REF!</definedName>
    <definedName name="total_costs_ex_fuel_depr_per_ASM_1996" localSheetId="22">[15]Global!#REF!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11">[15]Global!#REF!</definedName>
    <definedName name="total_costs_ex_fuel_depr_per_ASM_1997" localSheetId="2">[15]Global!#REF!</definedName>
    <definedName name="total_costs_ex_fuel_depr_per_ASM_1997" localSheetId="22">[15]Global!#REF!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11">[15]Global!#REF!</definedName>
    <definedName name="total_costs_ex_fuel_depr_per_ASM_1998" localSheetId="2">[15]Global!#REF!</definedName>
    <definedName name="total_costs_ex_fuel_depr_per_ASM_1998" localSheetId="22">[15]Global!#REF!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11">[15]Global!#REF!</definedName>
    <definedName name="total_costs_ex_fuel_depr_per_ASM_1999" localSheetId="2">[15]Global!#REF!</definedName>
    <definedName name="total_costs_ex_fuel_depr_per_ASM_1999" localSheetId="22">[15]Global!#REF!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11">[15]Global!#REF!</definedName>
    <definedName name="total_costs_ex_fuel_depr_per_ASM_2000" localSheetId="2">[15]Global!#REF!</definedName>
    <definedName name="total_costs_ex_fuel_depr_per_ASM_2000" localSheetId="22">[15]Global!#REF!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11">[15]Global!#REF!</definedName>
    <definedName name="total_costs_ex_fuel_depr_per_ASM_2001" localSheetId="2">[15]Global!#REF!</definedName>
    <definedName name="total_costs_ex_fuel_depr_per_ASM_2001" localSheetId="22">[15]Global!#REF!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11">[15]Global!#REF!</definedName>
    <definedName name="total_costs_ex_fuel_depr_per_ASM_2002" localSheetId="2">[15]Global!#REF!</definedName>
    <definedName name="total_costs_ex_fuel_depr_per_ASM_2002" localSheetId="22">[15]Global!#REF!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11">[15]Global!#REF!</definedName>
    <definedName name="total_costs_ex_fuel_depr_per_ASM_2003" localSheetId="2">[15]Global!#REF!</definedName>
    <definedName name="total_costs_ex_fuel_depr_per_ASM_2003" localSheetId="22">[15]Global!#REF!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11">[15]Global!#REF!</definedName>
    <definedName name="total_costs_ex_fuel_depr_per_ASM_2004" localSheetId="2">[15]Global!#REF!</definedName>
    <definedName name="total_costs_ex_fuel_depr_per_ASM_2004" localSheetId="22">[15]Global!#REF!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11">[15]Global!#REF!</definedName>
    <definedName name="total_costs_ex_fuel_depr_per_ASM_2005" localSheetId="2">[15]Global!#REF!</definedName>
    <definedName name="total_costs_ex_fuel_depr_per_ASM_2005" localSheetId="22">[15]Global!#REF!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11">[15]Global!#REF!</definedName>
    <definedName name="total_costs_ex_fuel_depr_per_ASM_2006" localSheetId="2">[15]Global!#REF!</definedName>
    <definedName name="total_costs_ex_fuel_depr_per_ASM_2006" localSheetId="22">[15]Global!#REF!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11">[15]Global!#REF!</definedName>
    <definedName name="total_costs_ex_fuel_depr_per_ASM_2007" localSheetId="2">[15]Global!#REF!</definedName>
    <definedName name="total_costs_ex_fuel_depr_per_ASM_2007" localSheetId="22">[15]Global!#REF!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11">[15]Global!#REF!</definedName>
    <definedName name="total_costs_ex_fuel_depr_per_ASM_2008" localSheetId="2">[15]Global!#REF!</definedName>
    <definedName name="total_costs_ex_fuel_depr_per_ASM_2008" localSheetId="22">[15]Global!#REF!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11">[15]Global!#REF!</definedName>
    <definedName name="total_costs_ex_fuel_depr_per_ASM_2009" localSheetId="2">[15]Global!#REF!</definedName>
    <definedName name="total_costs_ex_fuel_depr_per_ASM_2009" localSheetId="22">[15]Global!#REF!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11">[15]Global!#REF!</definedName>
    <definedName name="total_costs_ex_fuel_depr_per_ASM_2010" localSheetId="2">[15]Global!#REF!</definedName>
    <definedName name="total_costs_ex_fuel_depr_per_ASM_2010" localSheetId="22">[15]Global!#REF!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11">[15]Global!#REF!</definedName>
    <definedName name="total_costs_ex_fuel_depr_per_ASM_comm" localSheetId="2">[15]Global!#REF!</definedName>
    <definedName name="total_costs_ex_fuel_depr_per_ASM_comm" localSheetId="22">[15]Global!#REF!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11">[15]Global!#REF!</definedName>
    <definedName name="total_costs_ex_fuel_depr_per_ATK_1985" localSheetId="2">[15]Global!#REF!</definedName>
    <definedName name="total_costs_ex_fuel_depr_per_ATK_1985" localSheetId="22">[15]Global!#REF!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11">[15]Global!#REF!</definedName>
    <definedName name="total_costs_ex_fuel_depr_per_ATK_1986" localSheetId="2">[15]Global!#REF!</definedName>
    <definedName name="total_costs_ex_fuel_depr_per_ATK_1986" localSheetId="22">[15]Global!#REF!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11">[15]Global!#REF!</definedName>
    <definedName name="total_costs_ex_fuel_depr_per_ATK_1987" localSheetId="2">[15]Global!#REF!</definedName>
    <definedName name="total_costs_ex_fuel_depr_per_ATK_1987" localSheetId="22">[15]Global!#REF!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11">[15]Global!#REF!</definedName>
    <definedName name="total_costs_ex_fuel_depr_per_ATK_1988" localSheetId="2">[15]Global!#REF!</definedName>
    <definedName name="total_costs_ex_fuel_depr_per_ATK_1988" localSheetId="22">[15]Global!#REF!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11">[15]Global!#REF!</definedName>
    <definedName name="total_costs_ex_fuel_depr_per_ATK_1989" localSheetId="2">[15]Global!#REF!</definedName>
    <definedName name="total_costs_ex_fuel_depr_per_ATK_1989" localSheetId="22">[15]Global!#REF!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11">[15]Global!#REF!</definedName>
    <definedName name="total_costs_ex_fuel_depr_per_ATK_1990" localSheetId="2">[15]Global!#REF!</definedName>
    <definedName name="total_costs_ex_fuel_depr_per_ATK_1990" localSheetId="22">[15]Global!#REF!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11">[15]Global!#REF!</definedName>
    <definedName name="total_costs_ex_fuel_depr_per_ATK_1991" localSheetId="2">[15]Global!#REF!</definedName>
    <definedName name="total_costs_ex_fuel_depr_per_ATK_1991" localSheetId="22">[15]Global!#REF!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11">[15]Global!#REF!</definedName>
    <definedName name="total_costs_ex_fuel_depr_per_ATK_1992" localSheetId="2">[15]Global!#REF!</definedName>
    <definedName name="total_costs_ex_fuel_depr_per_ATK_1992" localSheetId="22">[15]Global!#REF!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11">[15]Global!#REF!</definedName>
    <definedName name="total_costs_ex_fuel_depr_per_ATK_1993" localSheetId="2">[15]Global!#REF!</definedName>
    <definedName name="total_costs_ex_fuel_depr_per_ATK_1993" localSheetId="22">[15]Global!#REF!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11">[15]Global!#REF!</definedName>
    <definedName name="total_costs_ex_fuel_depr_per_ATK_1994" localSheetId="2">[15]Global!#REF!</definedName>
    <definedName name="total_costs_ex_fuel_depr_per_ATK_1994" localSheetId="22">[15]Global!#REF!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11">[15]Global!#REF!</definedName>
    <definedName name="total_costs_ex_fuel_depr_per_ATK_1995" localSheetId="2">[15]Global!#REF!</definedName>
    <definedName name="total_costs_ex_fuel_depr_per_ATK_1995" localSheetId="22">[15]Global!#REF!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11">[15]Global!#REF!</definedName>
    <definedName name="total_costs_ex_fuel_depr_per_ATK_1996" localSheetId="2">[15]Global!#REF!</definedName>
    <definedName name="total_costs_ex_fuel_depr_per_ATK_1996" localSheetId="22">[15]Global!#REF!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11">[15]Global!#REF!</definedName>
    <definedName name="total_costs_ex_fuel_depr_per_ATK_1997" localSheetId="2">[15]Global!#REF!</definedName>
    <definedName name="total_costs_ex_fuel_depr_per_ATK_1997" localSheetId="22">[15]Global!#REF!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11">[15]Global!#REF!</definedName>
    <definedName name="total_costs_ex_fuel_depr_per_ATK_1998" localSheetId="2">[15]Global!#REF!</definedName>
    <definedName name="total_costs_ex_fuel_depr_per_ATK_1998" localSheetId="22">[15]Global!#REF!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11">[15]Global!#REF!</definedName>
    <definedName name="total_costs_ex_fuel_depr_per_ATK_1999" localSheetId="2">[15]Global!#REF!</definedName>
    <definedName name="total_costs_ex_fuel_depr_per_ATK_1999" localSheetId="22">[15]Global!#REF!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11">[15]Global!#REF!</definedName>
    <definedName name="total_costs_ex_fuel_depr_per_ATK_2000" localSheetId="2">[15]Global!#REF!</definedName>
    <definedName name="total_costs_ex_fuel_depr_per_ATK_2000" localSheetId="22">[15]Global!#REF!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11">[15]Global!#REF!</definedName>
    <definedName name="total_costs_ex_fuel_depr_per_ATK_2001" localSheetId="2">[15]Global!#REF!</definedName>
    <definedName name="total_costs_ex_fuel_depr_per_ATK_2001" localSheetId="22">[15]Global!#REF!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11">[15]Global!#REF!</definedName>
    <definedName name="total_costs_ex_fuel_depr_per_ATK_2002" localSheetId="2">[15]Global!#REF!</definedName>
    <definedName name="total_costs_ex_fuel_depr_per_ATK_2002" localSheetId="22">[15]Global!#REF!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11">[15]Global!#REF!</definedName>
    <definedName name="total_costs_ex_fuel_depr_per_ATK_2003" localSheetId="2">[15]Global!#REF!</definedName>
    <definedName name="total_costs_ex_fuel_depr_per_ATK_2003" localSheetId="22">[15]Global!#REF!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11">[15]Global!#REF!</definedName>
    <definedName name="total_costs_ex_fuel_depr_per_ATK_2004" localSheetId="2">[15]Global!#REF!</definedName>
    <definedName name="total_costs_ex_fuel_depr_per_ATK_2004" localSheetId="22">[15]Global!#REF!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11">[15]Global!#REF!</definedName>
    <definedName name="total_costs_ex_fuel_depr_per_ATK_2005" localSheetId="2">[15]Global!#REF!</definedName>
    <definedName name="total_costs_ex_fuel_depr_per_ATK_2005" localSheetId="22">[15]Global!#REF!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11">[15]Global!#REF!</definedName>
    <definedName name="total_costs_ex_fuel_depr_per_ATK_2006" localSheetId="2">[15]Global!#REF!</definedName>
    <definedName name="total_costs_ex_fuel_depr_per_ATK_2006" localSheetId="22">[15]Global!#REF!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11">[15]Global!#REF!</definedName>
    <definedName name="total_costs_ex_fuel_depr_per_ATK_2007" localSheetId="2">[15]Global!#REF!</definedName>
    <definedName name="total_costs_ex_fuel_depr_per_ATK_2007" localSheetId="22">[15]Global!#REF!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11">[15]Global!#REF!</definedName>
    <definedName name="total_costs_ex_fuel_depr_per_ATK_2008" localSheetId="2">[15]Global!#REF!</definedName>
    <definedName name="total_costs_ex_fuel_depr_per_ATK_2008" localSheetId="22">[15]Global!#REF!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11">[15]Global!#REF!</definedName>
    <definedName name="total_costs_ex_fuel_depr_per_ATK_2009" localSheetId="2">[15]Global!#REF!</definedName>
    <definedName name="total_costs_ex_fuel_depr_per_ATK_2009" localSheetId="22">[15]Global!#REF!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11">[15]Global!#REF!</definedName>
    <definedName name="total_costs_ex_fuel_depr_per_ATK_2010" localSheetId="2">[15]Global!#REF!</definedName>
    <definedName name="total_costs_ex_fuel_depr_per_ATK_2010" localSheetId="22">[15]Global!#REF!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11">[15]Global!#REF!</definedName>
    <definedName name="total_costs_ex_fuel_depr_per_ATK_comm" localSheetId="2">[15]Global!#REF!</definedName>
    <definedName name="total_costs_ex_fuel_depr_per_ATK_comm" localSheetId="22">[15]Global!#REF!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11">[15]Global!#REF!</definedName>
    <definedName name="total_costs_ex_fuel_depr_per_ATM_1985" localSheetId="2">[15]Global!#REF!</definedName>
    <definedName name="total_costs_ex_fuel_depr_per_ATM_1985" localSheetId="22">[15]Global!#REF!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11">[15]Global!#REF!</definedName>
    <definedName name="total_costs_ex_fuel_depr_per_ATM_1986" localSheetId="2">[15]Global!#REF!</definedName>
    <definedName name="total_costs_ex_fuel_depr_per_ATM_1986" localSheetId="22">[15]Global!#REF!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11">[15]Global!#REF!</definedName>
    <definedName name="total_costs_ex_fuel_depr_per_ATM_1987" localSheetId="2">[15]Global!#REF!</definedName>
    <definedName name="total_costs_ex_fuel_depr_per_ATM_1987" localSheetId="22">[15]Global!#REF!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11">[15]Global!#REF!</definedName>
    <definedName name="total_costs_ex_fuel_depr_per_ATM_1988" localSheetId="2">[15]Global!#REF!</definedName>
    <definedName name="total_costs_ex_fuel_depr_per_ATM_1988" localSheetId="22">[15]Global!#REF!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11">[15]Global!#REF!</definedName>
    <definedName name="total_costs_ex_fuel_depr_per_ATM_1989" localSheetId="2">[15]Global!#REF!</definedName>
    <definedName name="total_costs_ex_fuel_depr_per_ATM_1989" localSheetId="22">[15]Global!#REF!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11">[15]Global!#REF!</definedName>
    <definedName name="total_costs_ex_fuel_depr_per_ATM_1990" localSheetId="2">[15]Global!#REF!</definedName>
    <definedName name="total_costs_ex_fuel_depr_per_ATM_1990" localSheetId="22">[15]Global!#REF!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11">[15]Global!#REF!</definedName>
    <definedName name="total_costs_ex_fuel_depr_per_ATM_1991" localSheetId="2">[15]Global!#REF!</definedName>
    <definedName name="total_costs_ex_fuel_depr_per_ATM_1991" localSheetId="22">[15]Global!#REF!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11">[15]Global!#REF!</definedName>
    <definedName name="total_costs_ex_fuel_depr_per_ATM_1992" localSheetId="2">[15]Global!#REF!</definedName>
    <definedName name="total_costs_ex_fuel_depr_per_ATM_1992" localSheetId="22">[15]Global!#REF!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11">[15]Global!#REF!</definedName>
    <definedName name="total_costs_ex_fuel_depr_per_ATM_1993" localSheetId="2">[15]Global!#REF!</definedName>
    <definedName name="total_costs_ex_fuel_depr_per_ATM_1993" localSheetId="22">[15]Global!#REF!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11">[15]Global!#REF!</definedName>
    <definedName name="total_costs_ex_fuel_depr_per_ATM_1994" localSheetId="2">[15]Global!#REF!</definedName>
    <definedName name="total_costs_ex_fuel_depr_per_ATM_1994" localSheetId="22">[15]Global!#REF!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11">[15]Global!#REF!</definedName>
    <definedName name="total_costs_ex_fuel_depr_per_ATM_1995" localSheetId="2">[15]Global!#REF!</definedName>
    <definedName name="total_costs_ex_fuel_depr_per_ATM_1995" localSheetId="22">[15]Global!#REF!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11">[15]Global!#REF!</definedName>
    <definedName name="total_costs_ex_fuel_depr_per_ATM_1996" localSheetId="2">[15]Global!#REF!</definedName>
    <definedName name="total_costs_ex_fuel_depr_per_ATM_1996" localSheetId="22">[15]Global!#REF!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11">[15]Global!#REF!</definedName>
    <definedName name="total_costs_ex_fuel_depr_per_ATM_1997" localSheetId="2">[15]Global!#REF!</definedName>
    <definedName name="total_costs_ex_fuel_depr_per_ATM_1997" localSheetId="22">[15]Global!#REF!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11">[15]Global!#REF!</definedName>
    <definedName name="total_costs_ex_fuel_depr_per_ATM_1998" localSheetId="2">[15]Global!#REF!</definedName>
    <definedName name="total_costs_ex_fuel_depr_per_ATM_1998" localSheetId="22">[15]Global!#REF!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11">[15]Global!#REF!</definedName>
    <definedName name="total_costs_ex_fuel_depr_per_ATM_1999" localSheetId="2">[15]Global!#REF!</definedName>
    <definedName name="total_costs_ex_fuel_depr_per_ATM_1999" localSheetId="22">[15]Global!#REF!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11">[15]Global!#REF!</definedName>
    <definedName name="total_costs_ex_fuel_depr_per_ATM_2000" localSheetId="2">[15]Global!#REF!</definedName>
    <definedName name="total_costs_ex_fuel_depr_per_ATM_2000" localSheetId="22">[15]Global!#REF!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11">[15]Global!#REF!</definedName>
    <definedName name="total_costs_ex_fuel_depr_per_ATM_2001" localSheetId="2">[15]Global!#REF!</definedName>
    <definedName name="total_costs_ex_fuel_depr_per_ATM_2001" localSheetId="22">[15]Global!#REF!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11">[15]Global!#REF!</definedName>
    <definedName name="total_costs_ex_fuel_depr_per_ATM_2002" localSheetId="2">[15]Global!#REF!</definedName>
    <definedName name="total_costs_ex_fuel_depr_per_ATM_2002" localSheetId="22">[15]Global!#REF!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11">[15]Global!#REF!</definedName>
    <definedName name="total_costs_ex_fuel_depr_per_ATM_2003" localSheetId="2">[15]Global!#REF!</definedName>
    <definedName name="total_costs_ex_fuel_depr_per_ATM_2003" localSheetId="22">[15]Global!#REF!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11">[15]Global!#REF!</definedName>
    <definedName name="total_costs_ex_fuel_depr_per_ATM_2004" localSheetId="2">[15]Global!#REF!</definedName>
    <definedName name="total_costs_ex_fuel_depr_per_ATM_2004" localSheetId="22">[15]Global!#REF!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11">[15]Global!#REF!</definedName>
    <definedName name="total_costs_ex_fuel_depr_per_ATM_2005" localSheetId="2">[15]Global!#REF!</definedName>
    <definedName name="total_costs_ex_fuel_depr_per_ATM_2005" localSheetId="22">[15]Global!#REF!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11">[15]Global!#REF!</definedName>
    <definedName name="total_costs_ex_fuel_depr_per_ATM_2006" localSheetId="2">[15]Global!#REF!</definedName>
    <definedName name="total_costs_ex_fuel_depr_per_ATM_2006" localSheetId="22">[15]Global!#REF!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11">[15]Global!#REF!</definedName>
    <definedName name="total_costs_ex_fuel_depr_per_ATM_2007" localSheetId="2">[15]Global!#REF!</definedName>
    <definedName name="total_costs_ex_fuel_depr_per_ATM_2007" localSheetId="22">[15]Global!#REF!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11">[15]Global!#REF!</definedName>
    <definedName name="total_costs_ex_fuel_depr_per_ATM_2008" localSheetId="2">[15]Global!#REF!</definedName>
    <definedName name="total_costs_ex_fuel_depr_per_ATM_2008" localSheetId="22">[15]Global!#REF!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11">[15]Global!#REF!</definedName>
    <definedName name="total_costs_ex_fuel_depr_per_ATM_2009" localSheetId="2">[15]Global!#REF!</definedName>
    <definedName name="total_costs_ex_fuel_depr_per_ATM_2009" localSheetId="22">[15]Global!#REF!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11">[15]Global!#REF!</definedName>
    <definedName name="total_costs_ex_fuel_depr_per_ATM_2010" localSheetId="2">[15]Global!#REF!</definedName>
    <definedName name="total_costs_ex_fuel_depr_per_ATM_2010" localSheetId="22">[15]Global!#REF!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11">[15]Global!#REF!</definedName>
    <definedName name="total_costs_ex_fuel_depr_per_ATM_comm" localSheetId="2">[15]Global!#REF!</definedName>
    <definedName name="total_costs_ex_fuel_depr_per_ATM_comm" localSheetId="22">[15]Global!#REF!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11">[15]Global!#REF!</definedName>
    <definedName name="total_costs_ex_fuel_per_ASK_1985" localSheetId="2">[15]Global!#REF!</definedName>
    <definedName name="total_costs_ex_fuel_per_ASK_1985" localSheetId="22">[15]Global!#REF!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11">[15]Global!#REF!</definedName>
    <definedName name="total_costs_ex_fuel_per_ASK_1986" localSheetId="2">[15]Global!#REF!</definedName>
    <definedName name="total_costs_ex_fuel_per_ASK_1986" localSheetId="22">[15]Global!#REF!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11">[15]Global!#REF!</definedName>
    <definedName name="total_costs_ex_fuel_per_ASK_1987" localSheetId="2">[15]Global!#REF!</definedName>
    <definedName name="total_costs_ex_fuel_per_ASK_1987" localSheetId="22">[15]Global!#REF!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11">[15]Global!#REF!</definedName>
    <definedName name="total_costs_ex_fuel_per_ASK_1988" localSheetId="2">[15]Global!#REF!</definedName>
    <definedName name="total_costs_ex_fuel_per_ASK_1988" localSheetId="22">[15]Global!#REF!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11">[15]Global!#REF!</definedName>
    <definedName name="total_costs_ex_fuel_per_ASK_1989" localSheetId="2">[15]Global!#REF!</definedName>
    <definedName name="total_costs_ex_fuel_per_ASK_1989" localSheetId="22">[15]Global!#REF!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11">[15]Global!#REF!</definedName>
    <definedName name="total_costs_ex_fuel_per_ASK_1990" localSheetId="2">[15]Global!#REF!</definedName>
    <definedName name="total_costs_ex_fuel_per_ASK_1990" localSheetId="22">[15]Global!#REF!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11">[15]Global!#REF!</definedName>
    <definedName name="total_costs_ex_fuel_per_ASK_1991" localSheetId="2">[15]Global!#REF!</definedName>
    <definedName name="total_costs_ex_fuel_per_ASK_1991" localSheetId="22">[15]Global!#REF!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11">[15]Global!#REF!</definedName>
    <definedName name="total_costs_ex_fuel_per_ASK_1992" localSheetId="2">[15]Global!#REF!</definedName>
    <definedName name="total_costs_ex_fuel_per_ASK_1992" localSheetId="22">[15]Global!#REF!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11">[15]Global!#REF!</definedName>
    <definedName name="total_costs_ex_fuel_per_ASK_1993" localSheetId="2">[15]Global!#REF!</definedName>
    <definedName name="total_costs_ex_fuel_per_ASK_1993" localSheetId="22">[15]Global!#REF!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11">[15]Global!#REF!</definedName>
    <definedName name="total_costs_ex_fuel_per_ASK_1994" localSheetId="2">[15]Global!#REF!</definedName>
    <definedName name="total_costs_ex_fuel_per_ASK_1994" localSheetId="22">[15]Global!#REF!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11">[15]Global!#REF!</definedName>
    <definedName name="total_costs_ex_fuel_per_ASK_1995" localSheetId="2">[15]Global!#REF!</definedName>
    <definedName name="total_costs_ex_fuel_per_ASK_1995" localSheetId="22">[15]Global!#REF!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11">[15]Global!#REF!</definedName>
    <definedName name="total_costs_ex_fuel_per_ASK_1996" localSheetId="2">[15]Global!#REF!</definedName>
    <definedName name="total_costs_ex_fuel_per_ASK_1996" localSheetId="22">[15]Global!#REF!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11">[15]Global!#REF!</definedName>
    <definedName name="total_costs_ex_fuel_per_ASK_1997" localSheetId="2">[15]Global!#REF!</definedName>
    <definedName name="total_costs_ex_fuel_per_ASK_1997" localSheetId="22">[15]Global!#REF!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11">[15]Global!#REF!</definedName>
    <definedName name="total_costs_ex_fuel_per_ASK_1998" localSheetId="2">[15]Global!#REF!</definedName>
    <definedName name="total_costs_ex_fuel_per_ASK_1998" localSheetId="22">[15]Global!#REF!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11">[15]Global!#REF!</definedName>
    <definedName name="total_costs_ex_fuel_per_ASK_1999" localSheetId="2">[15]Global!#REF!</definedName>
    <definedName name="total_costs_ex_fuel_per_ASK_1999" localSheetId="22">[15]Global!#REF!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11">[15]Global!#REF!</definedName>
    <definedName name="total_costs_ex_fuel_per_ASK_2000" localSheetId="2">[15]Global!#REF!</definedName>
    <definedName name="total_costs_ex_fuel_per_ASK_2000" localSheetId="22">[15]Global!#REF!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11">[15]Global!#REF!</definedName>
    <definedName name="total_costs_ex_fuel_per_ASK_2001" localSheetId="2">[15]Global!#REF!</definedName>
    <definedName name="total_costs_ex_fuel_per_ASK_2001" localSheetId="22">[15]Global!#REF!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11">[15]Global!#REF!</definedName>
    <definedName name="total_costs_ex_fuel_per_ASK_2002" localSheetId="2">[15]Global!#REF!</definedName>
    <definedName name="total_costs_ex_fuel_per_ASK_2002" localSheetId="22">[15]Global!#REF!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11">[15]Global!#REF!</definedName>
    <definedName name="total_costs_ex_fuel_per_ASK_2003" localSheetId="2">[15]Global!#REF!</definedName>
    <definedName name="total_costs_ex_fuel_per_ASK_2003" localSheetId="22">[15]Global!#REF!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11">[15]Global!#REF!</definedName>
    <definedName name="total_costs_ex_fuel_per_ASK_2004" localSheetId="2">[15]Global!#REF!</definedName>
    <definedName name="total_costs_ex_fuel_per_ASK_2004" localSheetId="22">[15]Global!#REF!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11">[15]Global!#REF!</definedName>
    <definedName name="total_costs_ex_fuel_per_ASK_2005" localSheetId="2">[15]Global!#REF!</definedName>
    <definedName name="total_costs_ex_fuel_per_ASK_2005" localSheetId="22">[15]Global!#REF!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11">[15]Global!#REF!</definedName>
    <definedName name="total_costs_ex_fuel_per_ASK_2006" localSheetId="2">[15]Global!#REF!</definedName>
    <definedName name="total_costs_ex_fuel_per_ASK_2006" localSheetId="22">[15]Global!#REF!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11">[15]Global!#REF!</definedName>
    <definedName name="total_costs_ex_fuel_per_ASK_2007" localSheetId="2">[15]Global!#REF!</definedName>
    <definedName name="total_costs_ex_fuel_per_ASK_2007" localSheetId="22">[15]Global!#REF!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11">[15]Global!#REF!</definedName>
    <definedName name="total_costs_ex_fuel_per_ASK_2008" localSheetId="2">[15]Global!#REF!</definedName>
    <definedName name="total_costs_ex_fuel_per_ASK_2008" localSheetId="22">[15]Global!#REF!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11">[15]Global!#REF!</definedName>
    <definedName name="total_costs_ex_fuel_per_ASK_2009" localSheetId="2">[15]Global!#REF!</definedName>
    <definedName name="total_costs_ex_fuel_per_ASK_2009" localSheetId="22">[15]Global!#REF!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11">[15]Global!#REF!</definedName>
    <definedName name="total_costs_ex_fuel_per_ASK_2010" localSheetId="2">[15]Global!#REF!</definedName>
    <definedName name="total_costs_ex_fuel_per_ASK_2010" localSheetId="22">[15]Global!#REF!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11">[15]Global!#REF!</definedName>
    <definedName name="total_costs_ex_fuel_per_ASK_comm" localSheetId="2">[15]Global!#REF!</definedName>
    <definedName name="total_costs_ex_fuel_per_ASK_comm" localSheetId="22">[15]Global!#REF!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11">[15]Global!#REF!</definedName>
    <definedName name="total_costs_ex_fuel_per_ASM_1985" localSheetId="2">[15]Global!#REF!</definedName>
    <definedName name="total_costs_ex_fuel_per_ASM_1985" localSheetId="22">[15]Global!#REF!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11">[15]Global!#REF!</definedName>
    <definedName name="total_costs_ex_fuel_per_ASM_1986" localSheetId="2">[15]Global!#REF!</definedName>
    <definedName name="total_costs_ex_fuel_per_ASM_1986" localSheetId="22">[15]Global!#REF!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11">[15]Global!#REF!</definedName>
    <definedName name="total_costs_ex_fuel_per_ASM_1987" localSheetId="2">[15]Global!#REF!</definedName>
    <definedName name="total_costs_ex_fuel_per_ASM_1987" localSheetId="22">[15]Global!#REF!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11">[15]Global!#REF!</definedName>
    <definedName name="total_costs_ex_fuel_per_ASM_1988" localSheetId="2">[15]Global!#REF!</definedName>
    <definedName name="total_costs_ex_fuel_per_ASM_1988" localSheetId="22">[15]Global!#REF!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11">[15]Global!#REF!</definedName>
    <definedName name="total_costs_ex_fuel_per_ASM_1989" localSheetId="2">[15]Global!#REF!</definedName>
    <definedName name="total_costs_ex_fuel_per_ASM_1989" localSheetId="22">[15]Global!#REF!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11">[15]Global!#REF!</definedName>
    <definedName name="total_costs_ex_fuel_per_ASM_1990" localSheetId="2">[15]Global!#REF!</definedName>
    <definedName name="total_costs_ex_fuel_per_ASM_1990" localSheetId="22">[15]Global!#REF!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11">[15]Global!#REF!</definedName>
    <definedName name="total_costs_ex_fuel_per_ASM_1991" localSheetId="2">[15]Global!#REF!</definedName>
    <definedName name="total_costs_ex_fuel_per_ASM_1991" localSheetId="22">[15]Global!#REF!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11">[15]Global!#REF!</definedName>
    <definedName name="total_costs_ex_fuel_per_ASM_1992" localSheetId="2">[15]Global!#REF!</definedName>
    <definedName name="total_costs_ex_fuel_per_ASM_1992" localSheetId="22">[15]Global!#REF!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11">[15]Global!#REF!</definedName>
    <definedName name="total_costs_ex_fuel_per_ASM_1993" localSheetId="2">[15]Global!#REF!</definedName>
    <definedName name="total_costs_ex_fuel_per_ASM_1993" localSheetId="22">[15]Global!#REF!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11">[15]Global!#REF!</definedName>
    <definedName name="total_costs_ex_fuel_per_ASM_1994" localSheetId="2">[15]Global!#REF!</definedName>
    <definedName name="total_costs_ex_fuel_per_ASM_1994" localSheetId="22">[15]Global!#REF!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11">[15]Global!#REF!</definedName>
    <definedName name="total_costs_ex_fuel_per_ASM_1995" localSheetId="2">[15]Global!#REF!</definedName>
    <definedName name="total_costs_ex_fuel_per_ASM_1995" localSheetId="22">[15]Global!#REF!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11">[15]Global!#REF!</definedName>
    <definedName name="total_costs_ex_fuel_per_ASM_1996" localSheetId="2">[15]Global!#REF!</definedName>
    <definedName name="total_costs_ex_fuel_per_ASM_1996" localSheetId="22">[15]Global!#REF!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11">[15]Global!#REF!</definedName>
    <definedName name="total_costs_ex_fuel_per_ASM_1997" localSheetId="2">[15]Global!#REF!</definedName>
    <definedName name="total_costs_ex_fuel_per_ASM_1997" localSheetId="22">[15]Global!#REF!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11">[15]Global!#REF!</definedName>
    <definedName name="total_costs_ex_fuel_per_ASM_1998" localSheetId="2">[15]Global!#REF!</definedName>
    <definedName name="total_costs_ex_fuel_per_ASM_1998" localSheetId="22">[15]Global!#REF!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11">[15]Global!#REF!</definedName>
    <definedName name="total_costs_ex_fuel_per_ASM_1999" localSheetId="2">[15]Global!#REF!</definedName>
    <definedName name="total_costs_ex_fuel_per_ASM_1999" localSheetId="22">[15]Global!#REF!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11">[15]Global!#REF!</definedName>
    <definedName name="total_costs_ex_fuel_per_ASM_2000" localSheetId="2">[15]Global!#REF!</definedName>
    <definedName name="total_costs_ex_fuel_per_ASM_2000" localSheetId="22">[15]Global!#REF!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11">[15]Global!#REF!</definedName>
    <definedName name="total_costs_ex_fuel_per_ASM_2001" localSheetId="2">[15]Global!#REF!</definedName>
    <definedName name="total_costs_ex_fuel_per_ASM_2001" localSheetId="22">[15]Global!#REF!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11">[15]Global!#REF!</definedName>
    <definedName name="total_costs_ex_fuel_per_ASM_2002" localSheetId="2">[15]Global!#REF!</definedName>
    <definedName name="total_costs_ex_fuel_per_ASM_2002" localSheetId="22">[15]Global!#REF!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11">[15]Global!#REF!</definedName>
    <definedName name="total_costs_ex_fuel_per_ASM_2003" localSheetId="2">[15]Global!#REF!</definedName>
    <definedName name="total_costs_ex_fuel_per_ASM_2003" localSheetId="22">[15]Global!#REF!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11">[15]Global!#REF!</definedName>
    <definedName name="total_costs_ex_fuel_per_ASM_2004" localSheetId="2">[15]Global!#REF!</definedName>
    <definedName name="total_costs_ex_fuel_per_ASM_2004" localSheetId="22">[15]Global!#REF!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11">[15]Global!#REF!</definedName>
    <definedName name="total_costs_ex_fuel_per_ASM_2005" localSheetId="2">[15]Global!#REF!</definedName>
    <definedName name="total_costs_ex_fuel_per_ASM_2005" localSheetId="22">[15]Global!#REF!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11">[15]Global!#REF!</definedName>
    <definedName name="total_costs_ex_fuel_per_ASM_2006" localSheetId="2">[15]Global!#REF!</definedName>
    <definedName name="total_costs_ex_fuel_per_ASM_2006" localSheetId="22">[15]Global!#REF!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11">[15]Global!#REF!</definedName>
    <definedName name="total_costs_ex_fuel_per_ASM_2007" localSheetId="2">[15]Global!#REF!</definedName>
    <definedName name="total_costs_ex_fuel_per_ASM_2007" localSheetId="22">[15]Global!#REF!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11">[15]Global!#REF!</definedName>
    <definedName name="total_costs_ex_fuel_per_ASM_2008" localSheetId="2">[15]Global!#REF!</definedName>
    <definedName name="total_costs_ex_fuel_per_ASM_2008" localSheetId="22">[15]Global!#REF!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11">[15]Global!#REF!</definedName>
    <definedName name="total_costs_ex_fuel_per_ASM_2009" localSheetId="2">[15]Global!#REF!</definedName>
    <definedName name="total_costs_ex_fuel_per_ASM_2009" localSheetId="22">[15]Global!#REF!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11">[15]Global!#REF!</definedName>
    <definedName name="total_costs_ex_fuel_per_ASM_2010" localSheetId="2">[15]Global!#REF!</definedName>
    <definedName name="total_costs_ex_fuel_per_ASM_2010" localSheetId="22">[15]Global!#REF!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11">[15]Global!#REF!</definedName>
    <definedName name="total_costs_ex_fuel_per_ASM_comm" localSheetId="2">[15]Global!#REF!</definedName>
    <definedName name="total_costs_ex_fuel_per_ASM_comm" localSheetId="22">[15]Global!#REF!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11">[15]Global!#REF!</definedName>
    <definedName name="total_costs_ex_fuel_per_ATK_1985" localSheetId="2">[15]Global!#REF!</definedName>
    <definedName name="total_costs_ex_fuel_per_ATK_1985" localSheetId="22">[15]Global!#REF!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11">[15]Global!#REF!</definedName>
    <definedName name="total_costs_ex_fuel_per_ATK_1986" localSheetId="2">[15]Global!#REF!</definedName>
    <definedName name="total_costs_ex_fuel_per_ATK_1986" localSheetId="22">[15]Global!#REF!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11">[15]Global!#REF!</definedName>
    <definedName name="total_costs_ex_fuel_per_ATK_1987" localSheetId="2">[15]Global!#REF!</definedName>
    <definedName name="total_costs_ex_fuel_per_ATK_1987" localSheetId="22">[15]Global!#REF!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11">[15]Global!#REF!</definedName>
    <definedName name="total_costs_ex_fuel_per_ATK_1988" localSheetId="2">[15]Global!#REF!</definedName>
    <definedName name="total_costs_ex_fuel_per_ATK_1988" localSheetId="22">[15]Global!#REF!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11">[15]Global!#REF!</definedName>
    <definedName name="total_costs_ex_fuel_per_ATK_1989" localSheetId="2">[15]Global!#REF!</definedName>
    <definedName name="total_costs_ex_fuel_per_ATK_1989" localSheetId="22">[15]Global!#REF!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11">[15]Global!#REF!</definedName>
    <definedName name="total_costs_ex_fuel_per_ATK_1990" localSheetId="2">[15]Global!#REF!</definedName>
    <definedName name="total_costs_ex_fuel_per_ATK_1990" localSheetId="22">[15]Global!#REF!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11">[15]Global!#REF!</definedName>
    <definedName name="total_costs_ex_fuel_per_ATK_1991" localSheetId="2">[15]Global!#REF!</definedName>
    <definedName name="total_costs_ex_fuel_per_ATK_1991" localSheetId="22">[15]Global!#REF!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11">[15]Global!#REF!</definedName>
    <definedName name="total_costs_ex_fuel_per_ATK_1992" localSheetId="2">[15]Global!#REF!</definedName>
    <definedName name="total_costs_ex_fuel_per_ATK_1992" localSheetId="22">[15]Global!#REF!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11">[15]Global!#REF!</definedName>
    <definedName name="total_costs_ex_fuel_per_ATK_1993" localSheetId="2">[15]Global!#REF!</definedName>
    <definedName name="total_costs_ex_fuel_per_ATK_1993" localSheetId="22">[15]Global!#REF!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11">[15]Global!#REF!</definedName>
    <definedName name="total_costs_ex_fuel_per_ATK_1994" localSheetId="2">[15]Global!#REF!</definedName>
    <definedName name="total_costs_ex_fuel_per_ATK_1994" localSheetId="22">[15]Global!#REF!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11">[15]Global!#REF!</definedName>
    <definedName name="total_costs_ex_fuel_per_ATK_1995" localSheetId="2">[15]Global!#REF!</definedName>
    <definedName name="total_costs_ex_fuel_per_ATK_1995" localSheetId="22">[15]Global!#REF!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11">[15]Global!#REF!</definedName>
    <definedName name="total_costs_ex_fuel_per_ATK_1996" localSheetId="2">[15]Global!#REF!</definedName>
    <definedName name="total_costs_ex_fuel_per_ATK_1996" localSheetId="22">[15]Global!#REF!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11">[15]Global!#REF!</definedName>
    <definedName name="total_costs_ex_fuel_per_ATK_1997" localSheetId="2">[15]Global!#REF!</definedName>
    <definedName name="total_costs_ex_fuel_per_ATK_1997" localSheetId="22">[15]Global!#REF!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11">[15]Global!#REF!</definedName>
    <definedName name="total_costs_ex_fuel_per_ATK_1998" localSheetId="2">[15]Global!#REF!</definedName>
    <definedName name="total_costs_ex_fuel_per_ATK_1998" localSheetId="22">[15]Global!#REF!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11">[15]Global!#REF!</definedName>
    <definedName name="total_costs_ex_fuel_per_ATK_1999" localSheetId="2">[15]Global!#REF!</definedName>
    <definedName name="total_costs_ex_fuel_per_ATK_1999" localSheetId="22">[15]Global!#REF!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11">[15]Global!#REF!</definedName>
    <definedName name="total_costs_ex_fuel_per_ATK_2000" localSheetId="2">[15]Global!#REF!</definedName>
    <definedName name="total_costs_ex_fuel_per_ATK_2000" localSheetId="22">[15]Global!#REF!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11">[15]Global!#REF!</definedName>
    <definedName name="total_costs_ex_fuel_per_ATK_2001" localSheetId="2">[15]Global!#REF!</definedName>
    <definedName name="total_costs_ex_fuel_per_ATK_2001" localSheetId="22">[15]Global!#REF!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11">[15]Global!#REF!</definedName>
    <definedName name="total_costs_ex_fuel_per_ATK_2002" localSheetId="2">[15]Global!#REF!</definedName>
    <definedName name="total_costs_ex_fuel_per_ATK_2002" localSheetId="22">[15]Global!#REF!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11">[15]Global!#REF!</definedName>
    <definedName name="total_costs_ex_fuel_per_ATK_2003" localSheetId="2">[15]Global!#REF!</definedName>
    <definedName name="total_costs_ex_fuel_per_ATK_2003" localSheetId="22">[15]Global!#REF!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11">[15]Global!#REF!</definedName>
    <definedName name="total_costs_ex_fuel_per_ATK_2004" localSheetId="2">[15]Global!#REF!</definedName>
    <definedName name="total_costs_ex_fuel_per_ATK_2004" localSheetId="22">[15]Global!#REF!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11">[15]Global!#REF!</definedName>
    <definedName name="total_costs_ex_fuel_per_ATK_2005" localSheetId="2">[15]Global!#REF!</definedName>
    <definedName name="total_costs_ex_fuel_per_ATK_2005" localSheetId="22">[15]Global!#REF!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11">[15]Global!#REF!</definedName>
    <definedName name="total_costs_ex_fuel_per_ATK_2006" localSheetId="2">[15]Global!#REF!</definedName>
    <definedName name="total_costs_ex_fuel_per_ATK_2006" localSheetId="22">[15]Global!#REF!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11">[15]Global!#REF!</definedName>
    <definedName name="total_costs_ex_fuel_per_ATK_2007" localSheetId="2">[15]Global!#REF!</definedName>
    <definedName name="total_costs_ex_fuel_per_ATK_2007" localSheetId="22">[15]Global!#REF!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11">[15]Global!#REF!</definedName>
    <definedName name="total_costs_ex_fuel_per_ATK_2008" localSheetId="2">[15]Global!#REF!</definedName>
    <definedName name="total_costs_ex_fuel_per_ATK_2008" localSheetId="22">[15]Global!#REF!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11">[15]Global!#REF!</definedName>
    <definedName name="total_costs_ex_fuel_per_ATK_2009" localSheetId="2">[15]Global!#REF!</definedName>
    <definedName name="total_costs_ex_fuel_per_ATK_2009" localSheetId="22">[15]Global!#REF!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11">[15]Global!#REF!</definedName>
    <definedName name="total_costs_ex_fuel_per_ATK_2010" localSheetId="2">[15]Global!#REF!</definedName>
    <definedName name="total_costs_ex_fuel_per_ATK_2010" localSheetId="22">[15]Global!#REF!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11">[15]Global!#REF!</definedName>
    <definedName name="total_costs_ex_fuel_per_ATK_comm" localSheetId="2">[15]Global!#REF!</definedName>
    <definedName name="total_costs_ex_fuel_per_ATK_comm" localSheetId="22">[15]Global!#REF!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11">[15]Global!#REF!</definedName>
    <definedName name="total_costs_ex_fuel_per_ATM_1985" localSheetId="2">[15]Global!#REF!</definedName>
    <definedName name="total_costs_ex_fuel_per_ATM_1985" localSheetId="22">[15]Global!#REF!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11">[15]Global!#REF!</definedName>
    <definedName name="total_costs_ex_fuel_per_ATM_1986" localSheetId="2">[15]Global!#REF!</definedName>
    <definedName name="total_costs_ex_fuel_per_ATM_1986" localSheetId="22">[15]Global!#REF!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11">[15]Global!#REF!</definedName>
    <definedName name="total_costs_ex_fuel_per_ATM_1987" localSheetId="2">[15]Global!#REF!</definedName>
    <definedName name="total_costs_ex_fuel_per_ATM_1987" localSheetId="22">[15]Global!#REF!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11">[15]Global!#REF!</definedName>
    <definedName name="total_costs_ex_fuel_per_ATM_1988" localSheetId="2">[15]Global!#REF!</definedName>
    <definedName name="total_costs_ex_fuel_per_ATM_1988" localSheetId="22">[15]Global!#REF!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11">[15]Global!#REF!</definedName>
    <definedName name="total_costs_ex_fuel_per_ATM_1989" localSheetId="2">[15]Global!#REF!</definedName>
    <definedName name="total_costs_ex_fuel_per_ATM_1989" localSheetId="22">[15]Global!#REF!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11">[15]Global!#REF!</definedName>
    <definedName name="total_costs_ex_fuel_per_ATM_1990" localSheetId="2">[15]Global!#REF!</definedName>
    <definedName name="total_costs_ex_fuel_per_ATM_1990" localSheetId="22">[15]Global!#REF!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11">[15]Global!#REF!</definedName>
    <definedName name="total_costs_ex_fuel_per_ATM_1991" localSheetId="2">[15]Global!#REF!</definedName>
    <definedName name="total_costs_ex_fuel_per_ATM_1991" localSheetId="22">[15]Global!#REF!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11">[15]Global!#REF!</definedName>
    <definedName name="total_costs_ex_fuel_per_ATM_1992" localSheetId="2">[15]Global!#REF!</definedName>
    <definedName name="total_costs_ex_fuel_per_ATM_1992" localSheetId="22">[15]Global!#REF!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11">[15]Global!#REF!</definedName>
    <definedName name="total_costs_ex_fuel_per_ATM_1993" localSheetId="2">[15]Global!#REF!</definedName>
    <definedName name="total_costs_ex_fuel_per_ATM_1993" localSheetId="22">[15]Global!#REF!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11">[15]Global!#REF!</definedName>
    <definedName name="total_costs_ex_fuel_per_ATM_1994" localSheetId="2">[15]Global!#REF!</definedName>
    <definedName name="total_costs_ex_fuel_per_ATM_1994" localSheetId="22">[15]Global!#REF!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11">[15]Global!#REF!</definedName>
    <definedName name="total_costs_ex_fuel_per_ATM_1995" localSheetId="2">[15]Global!#REF!</definedName>
    <definedName name="total_costs_ex_fuel_per_ATM_1995" localSheetId="22">[15]Global!#REF!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11">[15]Global!#REF!</definedName>
    <definedName name="total_costs_ex_fuel_per_ATM_1996" localSheetId="2">[15]Global!#REF!</definedName>
    <definedName name="total_costs_ex_fuel_per_ATM_1996" localSheetId="22">[15]Global!#REF!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11">[15]Global!#REF!</definedName>
    <definedName name="total_costs_ex_fuel_per_ATM_1997" localSheetId="2">[15]Global!#REF!</definedName>
    <definedName name="total_costs_ex_fuel_per_ATM_1997" localSheetId="22">[15]Global!#REF!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11">[15]Global!#REF!</definedName>
    <definedName name="total_costs_ex_fuel_per_ATM_1998" localSheetId="2">[15]Global!#REF!</definedName>
    <definedName name="total_costs_ex_fuel_per_ATM_1998" localSheetId="22">[15]Global!#REF!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11">[15]Global!#REF!</definedName>
    <definedName name="total_costs_ex_fuel_per_ATM_1999" localSheetId="2">[15]Global!#REF!</definedName>
    <definedName name="total_costs_ex_fuel_per_ATM_1999" localSheetId="22">[15]Global!#REF!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11">[15]Global!#REF!</definedName>
    <definedName name="total_costs_ex_fuel_per_ATM_2000" localSheetId="2">[15]Global!#REF!</definedName>
    <definedName name="total_costs_ex_fuel_per_ATM_2000" localSheetId="22">[15]Global!#REF!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11">[15]Global!#REF!</definedName>
    <definedName name="total_costs_ex_fuel_per_ATM_2001" localSheetId="2">[15]Global!#REF!</definedName>
    <definedName name="total_costs_ex_fuel_per_ATM_2001" localSheetId="22">[15]Global!#REF!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11">[15]Global!#REF!</definedName>
    <definedName name="total_costs_ex_fuel_per_ATM_2002" localSheetId="2">[15]Global!#REF!</definedName>
    <definedName name="total_costs_ex_fuel_per_ATM_2002" localSheetId="22">[15]Global!#REF!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11">[15]Global!#REF!</definedName>
    <definedName name="total_costs_ex_fuel_per_ATM_2003" localSheetId="2">[15]Global!#REF!</definedName>
    <definedName name="total_costs_ex_fuel_per_ATM_2003" localSheetId="22">[15]Global!#REF!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11">[15]Global!#REF!</definedName>
    <definedName name="total_costs_ex_fuel_per_ATM_2004" localSheetId="2">[15]Global!#REF!</definedName>
    <definedName name="total_costs_ex_fuel_per_ATM_2004" localSheetId="22">[15]Global!#REF!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11">[15]Global!#REF!</definedName>
    <definedName name="total_costs_ex_fuel_per_ATM_2005" localSheetId="2">[15]Global!#REF!</definedName>
    <definedName name="total_costs_ex_fuel_per_ATM_2005" localSheetId="22">[15]Global!#REF!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11">[15]Global!#REF!</definedName>
    <definedName name="total_costs_ex_fuel_per_ATM_2006" localSheetId="2">[15]Global!#REF!</definedName>
    <definedName name="total_costs_ex_fuel_per_ATM_2006" localSheetId="22">[15]Global!#REF!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11">[15]Global!#REF!</definedName>
    <definedName name="total_costs_ex_fuel_per_ATM_2007" localSheetId="2">[15]Global!#REF!</definedName>
    <definedName name="total_costs_ex_fuel_per_ATM_2007" localSheetId="22">[15]Global!#REF!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11">[15]Global!#REF!</definedName>
    <definedName name="total_costs_ex_fuel_per_ATM_2008" localSheetId="2">[15]Global!#REF!</definedName>
    <definedName name="total_costs_ex_fuel_per_ATM_2008" localSheetId="22">[15]Global!#REF!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11">[15]Global!#REF!</definedName>
    <definedName name="total_costs_ex_fuel_per_ATM_2009" localSheetId="2">[15]Global!#REF!</definedName>
    <definedName name="total_costs_ex_fuel_per_ATM_2009" localSheetId="22">[15]Global!#REF!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11">[15]Global!#REF!</definedName>
    <definedName name="total_costs_ex_fuel_per_ATM_2010" localSheetId="2">[15]Global!#REF!</definedName>
    <definedName name="total_costs_ex_fuel_per_ATM_2010" localSheetId="22">[15]Global!#REF!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11">[15]Global!#REF!</definedName>
    <definedName name="total_costs_ex_fuel_per_ATM_comm" localSheetId="2">[15]Global!#REF!</definedName>
    <definedName name="total_costs_ex_fuel_per_ATM_comm" localSheetId="22">[15]Global!#REF!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11">[15]Global!#REF!</definedName>
    <definedName name="total_costs_per_ASK_1985" localSheetId="2">[15]Global!#REF!</definedName>
    <definedName name="total_costs_per_ASK_1985" localSheetId="22">[15]Global!#REF!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11">[15]Global!#REF!</definedName>
    <definedName name="total_costs_per_ASK_1986" localSheetId="2">[15]Global!#REF!</definedName>
    <definedName name="total_costs_per_ASK_1986" localSheetId="22">[15]Global!#REF!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11">[15]Global!#REF!</definedName>
    <definedName name="total_costs_per_ASK_1987" localSheetId="2">[15]Global!#REF!</definedName>
    <definedName name="total_costs_per_ASK_1987" localSheetId="22">[15]Global!#REF!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11">[15]Global!#REF!</definedName>
    <definedName name="total_costs_per_ASK_1988" localSheetId="2">[15]Global!#REF!</definedName>
    <definedName name="total_costs_per_ASK_1988" localSheetId="22">[15]Global!#REF!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11">[15]Global!#REF!</definedName>
    <definedName name="total_costs_per_ASK_1989" localSheetId="2">[15]Global!#REF!</definedName>
    <definedName name="total_costs_per_ASK_1989" localSheetId="22">[15]Global!#REF!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11">[15]Global!#REF!</definedName>
    <definedName name="total_costs_per_ASK_1990" localSheetId="2">[15]Global!#REF!</definedName>
    <definedName name="total_costs_per_ASK_1990" localSheetId="22">[15]Global!#REF!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11">[15]Global!#REF!</definedName>
    <definedName name="total_costs_per_ASK_1991" localSheetId="2">[15]Global!#REF!</definedName>
    <definedName name="total_costs_per_ASK_1991" localSheetId="22">[15]Global!#REF!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11">[15]Global!#REF!</definedName>
    <definedName name="total_costs_per_ASK_1992" localSheetId="2">[15]Global!#REF!</definedName>
    <definedName name="total_costs_per_ASK_1992" localSheetId="22">[15]Global!#REF!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11">[15]Global!#REF!</definedName>
    <definedName name="total_costs_per_ASK_1993" localSheetId="2">[15]Global!#REF!</definedName>
    <definedName name="total_costs_per_ASK_1993" localSheetId="22">[15]Global!#REF!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11">[15]Global!#REF!</definedName>
    <definedName name="total_costs_per_ASK_1994" localSheetId="2">[15]Global!#REF!</definedName>
    <definedName name="total_costs_per_ASK_1994" localSheetId="22">[15]Global!#REF!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11">[15]Global!#REF!</definedName>
    <definedName name="total_costs_per_ASK_1995" localSheetId="2">[15]Global!#REF!</definedName>
    <definedName name="total_costs_per_ASK_1995" localSheetId="22">[15]Global!#REF!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11">[15]Global!#REF!</definedName>
    <definedName name="total_costs_per_ASK_1996" localSheetId="2">[15]Global!#REF!</definedName>
    <definedName name="total_costs_per_ASK_1996" localSheetId="22">[15]Global!#REF!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11">[15]Global!#REF!</definedName>
    <definedName name="total_costs_per_ASK_1997" localSheetId="2">[15]Global!#REF!</definedName>
    <definedName name="total_costs_per_ASK_1997" localSheetId="22">[15]Global!#REF!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11">[15]Global!#REF!</definedName>
    <definedName name="total_costs_per_ASK_1998" localSheetId="2">[15]Global!#REF!</definedName>
    <definedName name="total_costs_per_ASK_1998" localSheetId="22">[15]Global!#REF!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11">[15]Global!#REF!</definedName>
    <definedName name="total_costs_per_ASK_1999" localSheetId="2">[15]Global!#REF!</definedName>
    <definedName name="total_costs_per_ASK_1999" localSheetId="22">[15]Global!#REF!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11">[15]Global!#REF!</definedName>
    <definedName name="total_costs_per_ASK_2000" localSheetId="2">[15]Global!#REF!</definedName>
    <definedName name="total_costs_per_ASK_2000" localSheetId="22">[15]Global!#REF!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11">[15]Global!#REF!</definedName>
    <definedName name="total_costs_per_ASK_2001" localSheetId="2">[15]Global!#REF!</definedName>
    <definedName name="total_costs_per_ASK_2001" localSheetId="22">[15]Global!#REF!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11">[15]Global!#REF!</definedName>
    <definedName name="total_costs_per_ASK_2002" localSheetId="2">[15]Global!#REF!</definedName>
    <definedName name="total_costs_per_ASK_2002" localSheetId="22">[15]Global!#REF!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11">[15]Global!#REF!</definedName>
    <definedName name="total_costs_per_ASK_2003" localSheetId="2">[15]Global!#REF!</definedName>
    <definedName name="total_costs_per_ASK_2003" localSheetId="22">[15]Global!#REF!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11">[15]Global!#REF!</definedName>
    <definedName name="total_costs_per_ASK_2004" localSheetId="2">[15]Global!#REF!</definedName>
    <definedName name="total_costs_per_ASK_2004" localSheetId="22">[15]Global!#REF!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11">[15]Global!#REF!</definedName>
    <definedName name="total_costs_per_ASK_2005" localSheetId="2">[15]Global!#REF!</definedName>
    <definedName name="total_costs_per_ASK_2005" localSheetId="22">[15]Global!#REF!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11">[15]Global!#REF!</definedName>
    <definedName name="total_costs_per_ASK_2006" localSheetId="2">[15]Global!#REF!</definedName>
    <definedName name="total_costs_per_ASK_2006" localSheetId="22">[15]Global!#REF!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11">[15]Global!#REF!</definedName>
    <definedName name="total_costs_per_ASK_2007" localSheetId="2">[15]Global!#REF!</definedName>
    <definedName name="total_costs_per_ASK_2007" localSheetId="22">[15]Global!#REF!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11">[15]Global!#REF!</definedName>
    <definedName name="total_costs_per_ASK_2008" localSheetId="2">[15]Global!#REF!</definedName>
    <definedName name="total_costs_per_ASK_2008" localSheetId="22">[15]Global!#REF!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11">[15]Global!#REF!</definedName>
    <definedName name="total_costs_per_ASK_2009" localSheetId="2">[15]Global!#REF!</definedName>
    <definedName name="total_costs_per_ASK_2009" localSheetId="22">[15]Global!#REF!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11">[15]Global!#REF!</definedName>
    <definedName name="total_costs_per_ASK_2010" localSheetId="2">[15]Global!#REF!</definedName>
    <definedName name="total_costs_per_ASK_2010" localSheetId="22">[15]Global!#REF!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11">[15]Global!#REF!</definedName>
    <definedName name="total_costs_per_ASK_comm" localSheetId="2">[15]Global!#REF!</definedName>
    <definedName name="total_costs_per_ASK_comm" localSheetId="22">[15]Global!#REF!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11">[15]Global!#REF!</definedName>
    <definedName name="total_costs_per_ASM_1985" localSheetId="2">[15]Global!#REF!</definedName>
    <definedName name="total_costs_per_ASM_1985" localSheetId="22">[15]Global!#REF!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11">[15]Global!#REF!</definedName>
    <definedName name="total_costs_per_ASM_1986" localSheetId="2">[15]Global!#REF!</definedName>
    <definedName name="total_costs_per_ASM_1986" localSheetId="22">[15]Global!#REF!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11">[15]Global!#REF!</definedName>
    <definedName name="total_costs_per_ASM_1987" localSheetId="2">[15]Global!#REF!</definedName>
    <definedName name="total_costs_per_ASM_1987" localSheetId="22">[15]Global!#REF!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11">[15]Global!#REF!</definedName>
    <definedName name="total_costs_per_ASM_1988" localSheetId="2">[15]Global!#REF!</definedName>
    <definedName name="total_costs_per_ASM_1988" localSheetId="22">[15]Global!#REF!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11">[15]Global!#REF!</definedName>
    <definedName name="total_costs_per_ASM_1989" localSheetId="2">[15]Global!#REF!</definedName>
    <definedName name="total_costs_per_ASM_1989" localSheetId="22">[15]Global!#REF!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11">[15]Global!#REF!</definedName>
    <definedName name="total_costs_per_ASM_1990" localSheetId="2">[15]Global!#REF!</definedName>
    <definedName name="total_costs_per_ASM_1990" localSheetId="22">[15]Global!#REF!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11">[15]Global!#REF!</definedName>
    <definedName name="total_costs_per_ASM_1991" localSheetId="2">[15]Global!#REF!</definedName>
    <definedName name="total_costs_per_ASM_1991" localSheetId="22">[15]Global!#REF!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11">[15]Global!#REF!</definedName>
    <definedName name="total_costs_per_ASM_1992" localSheetId="2">[15]Global!#REF!</definedName>
    <definedName name="total_costs_per_ASM_1992" localSheetId="22">[15]Global!#REF!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11">[15]Global!#REF!</definedName>
    <definedName name="total_costs_per_ASM_1993" localSheetId="2">[15]Global!#REF!</definedName>
    <definedName name="total_costs_per_ASM_1993" localSheetId="22">[15]Global!#REF!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11">[15]Global!#REF!</definedName>
    <definedName name="total_costs_per_ASM_1994" localSheetId="2">[15]Global!#REF!</definedName>
    <definedName name="total_costs_per_ASM_1994" localSheetId="22">[15]Global!#REF!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11">[15]Global!#REF!</definedName>
    <definedName name="total_costs_per_ASM_1995" localSheetId="2">[15]Global!#REF!</definedName>
    <definedName name="total_costs_per_ASM_1995" localSheetId="22">[15]Global!#REF!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11">[15]Global!#REF!</definedName>
    <definedName name="total_costs_per_ASM_1996" localSheetId="2">[15]Global!#REF!</definedName>
    <definedName name="total_costs_per_ASM_1996" localSheetId="22">[15]Global!#REF!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11">[15]Global!#REF!</definedName>
    <definedName name="total_costs_per_ASM_1997" localSheetId="2">[15]Global!#REF!</definedName>
    <definedName name="total_costs_per_ASM_1997" localSheetId="22">[15]Global!#REF!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11">[15]Global!#REF!</definedName>
    <definedName name="total_costs_per_ASM_1998" localSheetId="2">[15]Global!#REF!</definedName>
    <definedName name="total_costs_per_ASM_1998" localSheetId="22">[15]Global!#REF!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11">[15]Global!#REF!</definedName>
    <definedName name="total_costs_per_ASM_1999" localSheetId="2">[15]Global!#REF!</definedName>
    <definedName name="total_costs_per_ASM_1999" localSheetId="22">[15]Global!#REF!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11">[15]Global!#REF!</definedName>
    <definedName name="total_costs_per_ASM_2000" localSheetId="2">[15]Global!#REF!</definedName>
    <definedName name="total_costs_per_ASM_2000" localSheetId="22">[15]Global!#REF!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11">[15]Global!#REF!</definedName>
    <definedName name="total_costs_per_ASM_2001" localSheetId="2">[15]Global!#REF!</definedName>
    <definedName name="total_costs_per_ASM_2001" localSheetId="22">[15]Global!#REF!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11">[15]Global!#REF!</definedName>
    <definedName name="total_costs_per_ASM_2002" localSheetId="2">[15]Global!#REF!</definedName>
    <definedName name="total_costs_per_ASM_2002" localSheetId="22">[15]Global!#REF!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11">[15]Global!#REF!</definedName>
    <definedName name="total_costs_per_ASM_2003" localSheetId="2">[15]Global!#REF!</definedName>
    <definedName name="total_costs_per_ASM_2003" localSheetId="22">[15]Global!#REF!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11">[15]Global!#REF!</definedName>
    <definedName name="total_costs_per_ASM_2004" localSheetId="2">[15]Global!#REF!</definedName>
    <definedName name="total_costs_per_ASM_2004" localSheetId="22">[15]Global!#REF!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11">[15]Global!#REF!</definedName>
    <definedName name="total_costs_per_ASM_2005" localSheetId="2">[15]Global!#REF!</definedName>
    <definedName name="total_costs_per_ASM_2005" localSheetId="22">[15]Global!#REF!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11">[15]Global!#REF!</definedName>
    <definedName name="total_costs_per_ASM_2006" localSheetId="2">[15]Global!#REF!</definedName>
    <definedName name="total_costs_per_ASM_2006" localSheetId="22">[15]Global!#REF!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11">[15]Global!#REF!</definedName>
    <definedName name="total_costs_per_ASM_2007" localSheetId="2">[15]Global!#REF!</definedName>
    <definedName name="total_costs_per_ASM_2007" localSheetId="22">[15]Global!#REF!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11">[15]Global!#REF!</definedName>
    <definedName name="total_costs_per_ASM_2008" localSheetId="2">[15]Global!#REF!</definedName>
    <definedName name="total_costs_per_ASM_2008" localSheetId="22">[15]Global!#REF!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11">[15]Global!#REF!</definedName>
    <definedName name="total_costs_per_ASM_2009" localSheetId="2">[15]Global!#REF!</definedName>
    <definedName name="total_costs_per_ASM_2009" localSheetId="22">[15]Global!#REF!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11">[15]Global!#REF!</definedName>
    <definedName name="total_costs_per_ASM_2010" localSheetId="2">[15]Global!#REF!</definedName>
    <definedName name="total_costs_per_ASM_2010" localSheetId="22">[15]Global!#REF!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11">[15]Global!#REF!</definedName>
    <definedName name="total_costs_per_ASM_comm" localSheetId="2">[15]Global!#REF!</definedName>
    <definedName name="total_costs_per_ASM_comm" localSheetId="22">[15]Global!#REF!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11">[15]Global!#REF!</definedName>
    <definedName name="total_costs_per_ATK_1985" localSheetId="2">[15]Global!#REF!</definedName>
    <definedName name="total_costs_per_ATK_1985" localSheetId="22">[15]Global!#REF!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11">[15]Global!#REF!</definedName>
    <definedName name="total_costs_per_ATK_1986" localSheetId="2">[15]Global!#REF!</definedName>
    <definedName name="total_costs_per_ATK_1986" localSheetId="22">[15]Global!#REF!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11">[15]Global!#REF!</definedName>
    <definedName name="total_costs_per_ATK_1987" localSheetId="2">[15]Global!#REF!</definedName>
    <definedName name="total_costs_per_ATK_1987" localSheetId="22">[15]Global!#REF!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11">[15]Global!#REF!</definedName>
    <definedName name="total_costs_per_ATK_1988" localSheetId="2">[15]Global!#REF!</definedName>
    <definedName name="total_costs_per_ATK_1988" localSheetId="22">[15]Global!#REF!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11">[15]Global!#REF!</definedName>
    <definedName name="total_costs_per_ATK_1989" localSheetId="2">[15]Global!#REF!</definedName>
    <definedName name="total_costs_per_ATK_1989" localSheetId="22">[15]Global!#REF!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11">[15]Global!#REF!</definedName>
    <definedName name="total_costs_per_ATK_1990" localSheetId="2">[15]Global!#REF!</definedName>
    <definedName name="total_costs_per_ATK_1990" localSheetId="22">[15]Global!#REF!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11">[15]Global!#REF!</definedName>
    <definedName name="total_costs_per_ATK_1991" localSheetId="2">[15]Global!#REF!</definedName>
    <definedName name="total_costs_per_ATK_1991" localSheetId="22">[15]Global!#REF!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11">[15]Global!#REF!</definedName>
    <definedName name="total_costs_per_ATK_1992" localSheetId="2">[15]Global!#REF!</definedName>
    <definedName name="total_costs_per_ATK_1992" localSheetId="22">[15]Global!#REF!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11">[15]Global!#REF!</definedName>
    <definedName name="total_costs_per_ATK_1993" localSheetId="2">[15]Global!#REF!</definedName>
    <definedName name="total_costs_per_ATK_1993" localSheetId="22">[15]Global!#REF!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11">[15]Global!#REF!</definedName>
    <definedName name="total_costs_per_ATK_1994" localSheetId="2">[15]Global!#REF!</definedName>
    <definedName name="total_costs_per_ATK_1994" localSheetId="22">[15]Global!#REF!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11">[15]Global!#REF!</definedName>
    <definedName name="total_costs_per_ATK_1995" localSheetId="2">[15]Global!#REF!</definedName>
    <definedName name="total_costs_per_ATK_1995" localSheetId="22">[15]Global!#REF!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11">[15]Global!#REF!</definedName>
    <definedName name="total_costs_per_ATK_1996" localSheetId="2">[15]Global!#REF!</definedName>
    <definedName name="total_costs_per_ATK_1996" localSheetId="22">[15]Global!#REF!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11">[15]Global!#REF!</definedName>
    <definedName name="total_costs_per_ATK_1997" localSheetId="2">[15]Global!#REF!</definedName>
    <definedName name="total_costs_per_ATK_1997" localSheetId="22">[15]Global!#REF!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11">[15]Global!#REF!</definedName>
    <definedName name="total_costs_per_ATK_1998" localSheetId="2">[15]Global!#REF!</definedName>
    <definedName name="total_costs_per_ATK_1998" localSheetId="22">[15]Global!#REF!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11">[15]Global!#REF!</definedName>
    <definedName name="total_costs_per_ATK_1999" localSheetId="2">[15]Global!#REF!</definedName>
    <definedName name="total_costs_per_ATK_1999" localSheetId="22">[15]Global!#REF!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11">[15]Global!#REF!</definedName>
    <definedName name="total_costs_per_ATK_2000" localSheetId="2">[15]Global!#REF!</definedName>
    <definedName name="total_costs_per_ATK_2000" localSheetId="22">[15]Global!#REF!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11">[15]Global!#REF!</definedName>
    <definedName name="total_costs_per_ATK_2001" localSheetId="2">[15]Global!#REF!</definedName>
    <definedName name="total_costs_per_ATK_2001" localSheetId="22">[15]Global!#REF!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11">[15]Global!#REF!</definedName>
    <definedName name="total_costs_per_ATK_2002" localSheetId="2">[15]Global!#REF!</definedName>
    <definedName name="total_costs_per_ATK_2002" localSheetId="22">[15]Global!#REF!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11">[15]Global!#REF!</definedName>
    <definedName name="total_costs_per_ATK_2003" localSheetId="2">[15]Global!#REF!</definedName>
    <definedName name="total_costs_per_ATK_2003" localSheetId="22">[15]Global!#REF!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11">[15]Global!#REF!</definedName>
    <definedName name="total_costs_per_ATK_2004" localSheetId="2">[15]Global!#REF!</definedName>
    <definedName name="total_costs_per_ATK_2004" localSheetId="22">[15]Global!#REF!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11">[15]Global!#REF!</definedName>
    <definedName name="total_costs_per_ATK_2005" localSheetId="2">[15]Global!#REF!</definedName>
    <definedName name="total_costs_per_ATK_2005" localSheetId="22">[15]Global!#REF!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11">[15]Global!#REF!</definedName>
    <definedName name="total_costs_per_ATK_2006" localSheetId="2">[15]Global!#REF!</definedName>
    <definedName name="total_costs_per_ATK_2006" localSheetId="22">[15]Global!#REF!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11">[15]Global!#REF!</definedName>
    <definedName name="total_costs_per_ATK_2007" localSheetId="2">[15]Global!#REF!</definedName>
    <definedName name="total_costs_per_ATK_2007" localSheetId="22">[15]Global!#REF!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11">[15]Global!#REF!</definedName>
    <definedName name="total_costs_per_ATK_2008" localSheetId="2">[15]Global!#REF!</definedName>
    <definedName name="total_costs_per_ATK_2008" localSheetId="22">[15]Global!#REF!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11">[15]Global!#REF!</definedName>
    <definedName name="total_costs_per_ATK_2009" localSheetId="2">[15]Global!#REF!</definedName>
    <definedName name="total_costs_per_ATK_2009" localSheetId="22">[15]Global!#REF!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11">[15]Global!#REF!</definedName>
    <definedName name="total_costs_per_ATK_2010" localSheetId="2">[15]Global!#REF!</definedName>
    <definedName name="total_costs_per_ATK_2010" localSheetId="22">[15]Global!#REF!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11">[15]Global!#REF!</definedName>
    <definedName name="total_costs_per_ATK_comm" localSheetId="2">[15]Global!#REF!</definedName>
    <definedName name="total_costs_per_ATK_comm" localSheetId="22">[15]Global!#REF!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11">[15]Global!#REF!</definedName>
    <definedName name="total_costs_per_ATM_1985" localSheetId="2">[15]Global!#REF!</definedName>
    <definedName name="total_costs_per_ATM_1985" localSheetId="22">[15]Global!#REF!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11">[15]Global!#REF!</definedName>
    <definedName name="total_costs_per_ATM_1986" localSheetId="2">[15]Global!#REF!</definedName>
    <definedName name="total_costs_per_ATM_1986" localSheetId="22">[15]Global!#REF!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11">[15]Global!#REF!</definedName>
    <definedName name="total_costs_per_ATM_1987" localSheetId="2">[15]Global!#REF!</definedName>
    <definedName name="total_costs_per_ATM_1987" localSheetId="22">[15]Global!#REF!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11">[15]Global!#REF!</definedName>
    <definedName name="total_costs_per_ATM_1988" localSheetId="2">[15]Global!#REF!</definedName>
    <definedName name="total_costs_per_ATM_1988" localSheetId="22">[15]Global!#REF!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11">[15]Global!#REF!</definedName>
    <definedName name="total_costs_per_ATM_1989" localSheetId="2">[15]Global!#REF!</definedName>
    <definedName name="total_costs_per_ATM_1989" localSheetId="22">[15]Global!#REF!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11">[15]Global!#REF!</definedName>
    <definedName name="total_costs_per_ATM_1990" localSheetId="2">[15]Global!#REF!</definedName>
    <definedName name="total_costs_per_ATM_1990" localSheetId="22">[15]Global!#REF!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11">[15]Global!#REF!</definedName>
    <definedName name="total_costs_per_ATM_1991" localSheetId="2">[15]Global!#REF!</definedName>
    <definedName name="total_costs_per_ATM_1991" localSheetId="22">[15]Global!#REF!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11">[15]Global!#REF!</definedName>
    <definedName name="total_costs_per_ATM_1992" localSheetId="2">[15]Global!#REF!</definedName>
    <definedName name="total_costs_per_ATM_1992" localSheetId="22">[15]Global!#REF!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11">[15]Global!#REF!</definedName>
    <definedName name="total_costs_per_ATM_1993" localSheetId="2">[15]Global!#REF!</definedName>
    <definedName name="total_costs_per_ATM_1993" localSheetId="22">[15]Global!#REF!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11">[15]Global!#REF!</definedName>
    <definedName name="total_costs_per_ATM_1994" localSheetId="2">[15]Global!#REF!</definedName>
    <definedName name="total_costs_per_ATM_1994" localSheetId="22">[15]Global!#REF!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11">[15]Global!#REF!</definedName>
    <definedName name="total_costs_per_ATM_1995" localSheetId="2">[15]Global!#REF!</definedName>
    <definedName name="total_costs_per_ATM_1995" localSheetId="22">[15]Global!#REF!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11">[15]Global!#REF!</definedName>
    <definedName name="total_costs_per_ATM_1996" localSheetId="2">[15]Global!#REF!</definedName>
    <definedName name="total_costs_per_ATM_1996" localSheetId="22">[15]Global!#REF!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11">[15]Global!#REF!</definedName>
    <definedName name="total_costs_per_ATM_1997" localSheetId="2">[15]Global!#REF!</definedName>
    <definedName name="total_costs_per_ATM_1997" localSheetId="22">[15]Global!#REF!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11">[15]Global!#REF!</definedName>
    <definedName name="total_costs_per_ATM_1998" localSheetId="2">[15]Global!#REF!</definedName>
    <definedName name="total_costs_per_ATM_1998" localSheetId="22">[15]Global!#REF!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11">[15]Global!#REF!</definedName>
    <definedName name="total_costs_per_ATM_1999" localSheetId="2">[15]Global!#REF!</definedName>
    <definedName name="total_costs_per_ATM_1999" localSheetId="22">[15]Global!#REF!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11">[15]Global!#REF!</definedName>
    <definedName name="total_costs_per_ATM_2000" localSheetId="2">[15]Global!#REF!</definedName>
    <definedName name="total_costs_per_ATM_2000" localSheetId="22">[15]Global!#REF!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11">[15]Global!#REF!</definedName>
    <definedName name="total_costs_per_ATM_2001" localSheetId="2">[15]Global!#REF!</definedName>
    <definedName name="total_costs_per_ATM_2001" localSheetId="22">[15]Global!#REF!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11">[15]Global!#REF!</definedName>
    <definedName name="total_costs_per_ATM_2002" localSheetId="2">[15]Global!#REF!</definedName>
    <definedName name="total_costs_per_ATM_2002" localSheetId="22">[15]Global!#REF!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11">[15]Global!#REF!</definedName>
    <definedName name="total_costs_per_ATM_2003" localSheetId="2">[15]Global!#REF!</definedName>
    <definedName name="total_costs_per_ATM_2003" localSheetId="22">[15]Global!#REF!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11">[15]Global!#REF!</definedName>
    <definedName name="total_costs_per_ATM_2004" localSheetId="2">[15]Global!#REF!</definedName>
    <definedName name="total_costs_per_ATM_2004" localSheetId="22">[15]Global!#REF!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11">[15]Global!#REF!</definedName>
    <definedName name="total_costs_per_ATM_2005" localSheetId="2">[15]Global!#REF!</definedName>
    <definedName name="total_costs_per_ATM_2005" localSheetId="22">[15]Global!#REF!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11">[15]Global!#REF!</definedName>
    <definedName name="total_costs_per_ATM_2006" localSheetId="2">[15]Global!#REF!</definedName>
    <definedName name="total_costs_per_ATM_2006" localSheetId="22">[15]Global!#REF!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11">[15]Global!#REF!</definedName>
    <definedName name="total_costs_per_ATM_2007" localSheetId="2">[15]Global!#REF!</definedName>
    <definedName name="total_costs_per_ATM_2007" localSheetId="22">[15]Global!#REF!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11">[15]Global!#REF!</definedName>
    <definedName name="total_costs_per_ATM_2008" localSheetId="2">[15]Global!#REF!</definedName>
    <definedName name="total_costs_per_ATM_2008" localSheetId="22">[15]Global!#REF!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11">[15]Global!#REF!</definedName>
    <definedName name="total_costs_per_ATM_2009" localSheetId="2">[15]Global!#REF!</definedName>
    <definedName name="total_costs_per_ATM_2009" localSheetId="22">[15]Global!#REF!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11">[15]Global!#REF!</definedName>
    <definedName name="total_costs_per_ATM_2010" localSheetId="2">[15]Global!#REF!</definedName>
    <definedName name="total_costs_per_ATM_2010" localSheetId="22">[15]Global!#REF!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11">[15]Global!#REF!</definedName>
    <definedName name="total_costs_per_ATM_comm" localSheetId="2">[15]Global!#REF!</definedName>
    <definedName name="total_costs_per_ATM_comm" localSheetId="22">[15]Global!#REF!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11">[15]Global!#REF!</definedName>
    <definedName name="total_ic_breakup_1985" localSheetId="2">[15]Global!#REF!</definedName>
    <definedName name="total_ic_breakup_1985" localSheetId="22">[15]Global!#REF!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11">[15]Global!#REF!</definedName>
    <definedName name="total_ic_breakup_1986" localSheetId="2">[15]Global!#REF!</definedName>
    <definedName name="total_ic_breakup_1986" localSheetId="22">[15]Global!#REF!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11">[15]Global!#REF!</definedName>
    <definedName name="total_ic_breakup_1987" localSheetId="2">[15]Global!#REF!</definedName>
    <definedName name="total_ic_breakup_1987" localSheetId="22">[15]Global!#REF!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11">[15]Global!#REF!</definedName>
    <definedName name="total_ic_breakup_1988" localSheetId="2">[15]Global!#REF!</definedName>
    <definedName name="total_ic_breakup_1988" localSheetId="22">[15]Global!#REF!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11">[15]Global!#REF!</definedName>
    <definedName name="total_ic_breakup_1989" localSheetId="2">[15]Global!#REF!</definedName>
    <definedName name="total_ic_breakup_1989" localSheetId="22">[15]Global!#REF!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11">[15]Global!#REF!</definedName>
    <definedName name="total_ic_breakup_1990" localSheetId="2">[15]Global!#REF!</definedName>
    <definedName name="total_ic_breakup_1990" localSheetId="22">[15]Global!#REF!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11">[15]Global!#REF!</definedName>
    <definedName name="total_ic_breakup_1991" localSheetId="2">[15]Global!#REF!</definedName>
    <definedName name="total_ic_breakup_1991" localSheetId="22">[15]Global!#REF!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11">[15]Global!#REF!</definedName>
    <definedName name="total_ic_breakup_1992" localSheetId="2">[15]Global!#REF!</definedName>
    <definedName name="total_ic_breakup_1992" localSheetId="22">[15]Global!#REF!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11">[15]Global!#REF!</definedName>
    <definedName name="total_ic_breakup_1993" localSheetId="2">[15]Global!#REF!</definedName>
    <definedName name="total_ic_breakup_1993" localSheetId="22">[15]Global!#REF!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11">[15]Global!#REF!</definedName>
    <definedName name="total_ic_breakup_1994" localSheetId="2">[15]Global!#REF!</definedName>
    <definedName name="total_ic_breakup_1994" localSheetId="22">[15]Global!#REF!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11">[15]Global!#REF!</definedName>
    <definedName name="total_ic_breakup_1995" localSheetId="2">[15]Global!#REF!</definedName>
    <definedName name="total_ic_breakup_1995" localSheetId="22">[15]Global!#REF!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11">[15]Global!#REF!</definedName>
    <definedName name="total_ic_breakup_1996" localSheetId="2">[15]Global!#REF!</definedName>
    <definedName name="total_ic_breakup_1996" localSheetId="22">[15]Global!#REF!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11">[15]Global!#REF!</definedName>
    <definedName name="total_ic_breakup_1997" localSheetId="2">[15]Global!#REF!</definedName>
    <definedName name="total_ic_breakup_1997" localSheetId="22">[15]Global!#REF!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11">[15]Global!#REF!</definedName>
    <definedName name="total_ic_breakup_1998" localSheetId="2">[15]Global!#REF!</definedName>
    <definedName name="total_ic_breakup_1998" localSheetId="22">[15]Global!#REF!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11">[15]Global!#REF!</definedName>
    <definedName name="total_ic_breakup_1999" localSheetId="2">[15]Global!#REF!</definedName>
    <definedName name="total_ic_breakup_1999" localSheetId="22">[15]Global!#REF!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11">[15]Global!#REF!</definedName>
    <definedName name="total_ic_breakup_2000" localSheetId="2">[15]Global!#REF!</definedName>
    <definedName name="total_ic_breakup_2000" localSheetId="22">[15]Global!#REF!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11">[15]Global!#REF!</definedName>
    <definedName name="total_ic_breakup_2001" localSheetId="2">[15]Global!#REF!</definedName>
    <definedName name="total_ic_breakup_2001" localSheetId="22">[15]Global!#REF!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11">[15]Global!#REF!</definedName>
    <definedName name="total_ic_breakup_2002" localSheetId="2">[15]Global!#REF!</definedName>
    <definedName name="total_ic_breakup_2002" localSheetId="22">[15]Global!#REF!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11">[15]Global!#REF!</definedName>
    <definedName name="total_ic_breakup_2003" localSheetId="2">[15]Global!#REF!</definedName>
    <definedName name="total_ic_breakup_2003" localSheetId="22">[15]Global!#REF!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11">[15]Global!#REF!</definedName>
    <definedName name="total_ic_breakup_2004" localSheetId="2">[15]Global!#REF!</definedName>
    <definedName name="total_ic_breakup_2004" localSheetId="22">[15]Global!#REF!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11">[15]Global!#REF!</definedName>
    <definedName name="total_ic_breakup_2005" localSheetId="2">[15]Global!#REF!</definedName>
    <definedName name="total_ic_breakup_2005" localSheetId="22">[15]Global!#REF!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11">[15]Global!#REF!</definedName>
    <definedName name="total_ic_breakup_2006" localSheetId="2">[15]Global!#REF!</definedName>
    <definedName name="total_ic_breakup_2006" localSheetId="22">[15]Global!#REF!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11">[15]Global!#REF!</definedName>
    <definedName name="total_ic_breakup_2007" localSheetId="2">[15]Global!#REF!</definedName>
    <definedName name="total_ic_breakup_2007" localSheetId="22">[15]Global!#REF!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11">[15]Global!#REF!</definedName>
    <definedName name="total_ic_breakup_2008" localSheetId="2">[15]Global!#REF!</definedName>
    <definedName name="total_ic_breakup_2008" localSheetId="22">[15]Global!#REF!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11">[15]Global!#REF!</definedName>
    <definedName name="total_ic_breakup_2009" localSheetId="2">[15]Global!#REF!</definedName>
    <definedName name="total_ic_breakup_2009" localSheetId="22">[15]Global!#REF!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11">[15]Global!#REF!</definedName>
    <definedName name="total_ic_breakup_2010" localSheetId="2">[15]Global!#REF!</definedName>
    <definedName name="total_ic_breakup_2010" localSheetId="22">[15]Global!#REF!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11">[15]Global!#REF!</definedName>
    <definedName name="total_ic_breakup_comm" localSheetId="2">[15]Global!#REF!</definedName>
    <definedName name="total_ic_breakup_comm" localSheetId="22">[15]Global!#REF!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11">[15]Global!#REF!</definedName>
    <definedName name="total_ic_replacement_1985" localSheetId="2">[15]Global!#REF!</definedName>
    <definedName name="total_ic_replacement_1985" localSheetId="22">[15]Global!#REF!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11">[15]Global!#REF!</definedName>
    <definedName name="total_ic_replacement_1986" localSheetId="2">[15]Global!#REF!</definedName>
    <definedName name="total_ic_replacement_1986" localSheetId="22">[15]Global!#REF!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11">[15]Global!#REF!</definedName>
    <definedName name="total_ic_replacement_1987" localSheetId="2">[15]Global!#REF!</definedName>
    <definedName name="total_ic_replacement_1987" localSheetId="22">[15]Global!#REF!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11">[15]Global!#REF!</definedName>
    <definedName name="total_ic_replacement_1988" localSheetId="2">[15]Global!#REF!</definedName>
    <definedName name="total_ic_replacement_1988" localSheetId="22">[15]Global!#REF!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11">[15]Global!#REF!</definedName>
    <definedName name="total_ic_replacement_1989" localSheetId="2">[15]Global!#REF!</definedName>
    <definedName name="total_ic_replacement_1989" localSheetId="22">[15]Global!#REF!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11">[15]Global!#REF!</definedName>
    <definedName name="total_ic_replacement_1990" localSheetId="2">[15]Global!#REF!</definedName>
    <definedName name="total_ic_replacement_1990" localSheetId="22">[15]Global!#REF!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11">[15]Global!#REF!</definedName>
    <definedName name="total_ic_replacement_1991" localSheetId="2">[15]Global!#REF!</definedName>
    <definedName name="total_ic_replacement_1991" localSheetId="22">[15]Global!#REF!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11">[15]Global!#REF!</definedName>
    <definedName name="total_ic_replacement_1992" localSheetId="2">[15]Global!#REF!</definedName>
    <definedName name="total_ic_replacement_1992" localSheetId="22">[15]Global!#REF!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11">[15]Global!#REF!</definedName>
    <definedName name="total_ic_replacement_1993" localSheetId="2">[15]Global!#REF!</definedName>
    <definedName name="total_ic_replacement_1993" localSheetId="22">[15]Global!#REF!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11">[15]Global!#REF!</definedName>
    <definedName name="total_ic_replacement_1994" localSheetId="2">[15]Global!#REF!</definedName>
    <definedName name="total_ic_replacement_1994" localSheetId="22">[15]Global!#REF!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11">[15]Global!#REF!</definedName>
    <definedName name="total_ic_replacement_1995" localSheetId="2">[15]Global!#REF!</definedName>
    <definedName name="total_ic_replacement_1995" localSheetId="22">[15]Global!#REF!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11">[15]Global!#REF!</definedName>
    <definedName name="total_ic_replacement_1996" localSheetId="2">[15]Global!#REF!</definedName>
    <definedName name="total_ic_replacement_1996" localSheetId="22">[15]Global!#REF!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11">[15]Global!#REF!</definedName>
    <definedName name="total_ic_replacement_1997" localSheetId="2">[15]Global!#REF!</definedName>
    <definedName name="total_ic_replacement_1997" localSheetId="22">[15]Global!#REF!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11">[15]Global!#REF!</definedName>
    <definedName name="total_ic_replacement_1998" localSheetId="2">[15]Global!#REF!</definedName>
    <definedName name="total_ic_replacement_1998" localSheetId="22">[15]Global!#REF!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11">[15]Global!#REF!</definedName>
    <definedName name="total_ic_replacement_1999" localSheetId="2">[15]Global!#REF!</definedName>
    <definedName name="total_ic_replacement_1999" localSheetId="22">[15]Global!#REF!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11">[15]Global!#REF!</definedName>
    <definedName name="total_ic_replacement_2000" localSheetId="2">[15]Global!#REF!</definedName>
    <definedName name="total_ic_replacement_2000" localSheetId="22">[15]Global!#REF!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11">[15]Global!#REF!</definedName>
    <definedName name="total_ic_replacement_2001" localSheetId="2">[15]Global!#REF!</definedName>
    <definedName name="total_ic_replacement_2001" localSheetId="22">[15]Global!#REF!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11">[15]Global!#REF!</definedName>
    <definedName name="total_ic_replacement_2002" localSheetId="2">[15]Global!#REF!</definedName>
    <definedName name="total_ic_replacement_2002" localSheetId="22">[15]Global!#REF!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11">[15]Global!#REF!</definedName>
    <definedName name="total_ic_replacement_2003" localSheetId="2">[15]Global!#REF!</definedName>
    <definedName name="total_ic_replacement_2003" localSheetId="22">[15]Global!#REF!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11">[15]Global!#REF!</definedName>
    <definedName name="total_ic_replacement_2004" localSheetId="2">[15]Global!#REF!</definedName>
    <definedName name="total_ic_replacement_2004" localSheetId="22">[15]Global!#REF!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11">[15]Global!#REF!</definedName>
    <definedName name="total_ic_replacement_2005" localSheetId="2">[15]Global!#REF!</definedName>
    <definedName name="total_ic_replacement_2005" localSheetId="22">[15]Global!#REF!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11">[15]Global!#REF!</definedName>
    <definedName name="total_ic_replacement_2006" localSheetId="2">[15]Global!#REF!</definedName>
    <definedName name="total_ic_replacement_2006" localSheetId="22">[15]Global!#REF!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11">[15]Global!#REF!</definedName>
    <definedName name="total_ic_replacement_2007" localSheetId="2">[15]Global!#REF!</definedName>
    <definedName name="total_ic_replacement_2007" localSheetId="22">[15]Global!#REF!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11">[15]Global!#REF!</definedName>
    <definedName name="total_ic_replacement_2008" localSheetId="2">[15]Global!#REF!</definedName>
    <definedName name="total_ic_replacement_2008" localSheetId="22">[15]Global!#REF!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11">[15]Global!#REF!</definedName>
    <definedName name="total_ic_replacement_2009" localSheetId="2">[15]Global!#REF!</definedName>
    <definedName name="total_ic_replacement_2009" localSheetId="22">[15]Global!#REF!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11">[15]Global!#REF!</definedName>
    <definedName name="total_ic_replacement_2010" localSheetId="2">[15]Global!#REF!</definedName>
    <definedName name="total_ic_replacement_2010" localSheetId="22">[15]Global!#REF!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11">[15]Global!#REF!</definedName>
    <definedName name="total_ic_replacement_comm" localSheetId="2">[15]Global!#REF!</definedName>
    <definedName name="total_ic_replacement_comm" localSheetId="22">[15]Global!#REF!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11">[15]Global!#REF!</definedName>
    <definedName name="total_yield_per_RTK_1985" localSheetId="2">[15]Global!#REF!</definedName>
    <definedName name="total_yield_per_RTK_1985" localSheetId="22">[15]Global!#REF!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11">[15]Global!#REF!</definedName>
    <definedName name="total_yield_per_RTK_1986" localSheetId="2">[15]Global!#REF!</definedName>
    <definedName name="total_yield_per_RTK_1986" localSheetId="22">[15]Global!#REF!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11">[15]Global!#REF!</definedName>
    <definedName name="total_yield_per_RTK_1987" localSheetId="2">[15]Global!#REF!</definedName>
    <definedName name="total_yield_per_RTK_1987" localSheetId="22">[15]Global!#REF!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11">[15]Global!#REF!</definedName>
    <definedName name="total_yield_per_RTK_1988" localSheetId="2">[15]Global!#REF!</definedName>
    <definedName name="total_yield_per_RTK_1988" localSheetId="22">[15]Global!#REF!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11">[15]Global!#REF!</definedName>
    <definedName name="total_yield_per_RTK_1989" localSheetId="2">[15]Global!#REF!</definedName>
    <definedName name="total_yield_per_RTK_1989" localSheetId="22">[15]Global!#REF!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11">[15]Global!#REF!</definedName>
    <definedName name="total_yield_per_RTK_1990" localSheetId="2">[15]Global!#REF!</definedName>
    <definedName name="total_yield_per_RTK_1990" localSheetId="22">[15]Global!#REF!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11">[15]Global!#REF!</definedName>
    <definedName name="total_yield_per_RTK_1991" localSheetId="2">[15]Global!#REF!</definedName>
    <definedName name="total_yield_per_RTK_1991" localSheetId="22">[15]Global!#REF!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11">[15]Global!#REF!</definedName>
    <definedName name="total_yield_per_RTK_1992" localSheetId="2">[15]Global!#REF!</definedName>
    <definedName name="total_yield_per_RTK_1992" localSheetId="22">[15]Global!#REF!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11">[15]Global!#REF!</definedName>
    <definedName name="total_yield_per_RTK_1993" localSheetId="2">[15]Global!#REF!</definedName>
    <definedName name="total_yield_per_RTK_1993" localSheetId="22">[15]Global!#REF!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11">[15]Global!#REF!</definedName>
    <definedName name="total_yield_per_RTK_1994" localSheetId="2">[15]Global!#REF!</definedName>
    <definedName name="total_yield_per_RTK_1994" localSheetId="22">[15]Global!#REF!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11">[15]Global!#REF!</definedName>
    <definedName name="total_yield_per_RTK_1995" localSheetId="2">[15]Global!#REF!</definedName>
    <definedName name="total_yield_per_RTK_1995" localSheetId="22">[15]Global!#REF!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11">[15]Global!#REF!</definedName>
    <definedName name="total_yield_per_RTK_1996" localSheetId="2">[15]Global!#REF!</definedName>
    <definedName name="total_yield_per_RTK_1996" localSheetId="22">[15]Global!#REF!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11">[15]Global!#REF!</definedName>
    <definedName name="total_yield_per_RTK_1997" localSheetId="2">[15]Global!#REF!</definedName>
    <definedName name="total_yield_per_RTK_1997" localSheetId="22">[15]Global!#REF!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11">[15]Global!#REF!</definedName>
    <definedName name="total_yield_per_RTK_1998" localSheetId="2">[15]Global!#REF!</definedName>
    <definedName name="total_yield_per_RTK_1998" localSheetId="22">[15]Global!#REF!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11">[15]Global!#REF!</definedName>
    <definedName name="total_yield_per_RTK_1999" localSheetId="2">[15]Global!#REF!</definedName>
    <definedName name="total_yield_per_RTK_1999" localSheetId="22">[15]Global!#REF!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11">[15]Global!#REF!</definedName>
    <definedName name="total_yield_per_RTK_2000" localSheetId="2">[15]Global!#REF!</definedName>
    <definedName name="total_yield_per_RTK_2000" localSheetId="22">[15]Global!#REF!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11">[15]Global!#REF!</definedName>
    <definedName name="total_yield_per_RTK_2001" localSheetId="2">[15]Global!#REF!</definedName>
    <definedName name="total_yield_per_RTK_2001" localSheetId="22">[15]Global!#REF!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11">[15]Global!#REF!</definedName>
    <definedName name="total_yield_per_RTK_2002" localSheetId="2">[15]Global!#REF!</definedName>
    <definedName name="total_yield_per_RTK_2002" localSheetId="22">[15]Global!#REF!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11">[15]Global!#REF!</definedName>
    <definedName name="total_yield_per_RTK_2003" localSheetId="2">[15]Global!#REF!</definedName>
    <definedName name="total_yield_per_RTK_2003" localSheetId="22">[15]Global!#REF!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11">[15]Global!#REF!</definedName>
    <definedName name="total_yield_per_RTK_2004" localSheetId="2">[15]Global!#REF!</definedName>
    <definedName name="total_yield_per_RTK_2004" localSheetId="22">[15]Global!#REF!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11">[15]Global!#REF!</definedName>
    <definedName name="total_yield_per_RTK_2005" localSheetId="2">[15]Global!#REF!</definedName>
    <definedName name="total_yield_per_RTK_2005" localSheetId="22">[15]Global!#REF!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11">[15]Global!#REF!</definedName>
    <definedName name="total_yield_per_RTK_2006" localSheetId="2">[15]Global!#REF!</definedName>
    <definedName name="total_yield_per_RTK_2006" localSheetId="22">[15]Global!#REF!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11">[15]Global!#REF!</definedName>
    <definedName name="total_yield_per_RTK_2007" localSheetId="2">[15]Global!#REF!</definedName>
    <definedName name="total_yield_per_RTK_2007" localSheetId="22">[15]Global!#REF!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11">[15]Global!#REF!</definedName>
    <definedName name="total_yield_per_RTK_2008" localSheetId="2">[15]Global!#REF!</definedName>
    <definedName name="total_yield_per_RTK_2008" localSheetId="22">[15]Global!#REF!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11">[15]Global!#REF!</definedName>
    <definedName name="total_yield_per_RTK_2009" localSheetId="2">[15]Global!#REF!</definedName>
    <definedName name="total_yield_per_RTK_2009" localSheetId="22">[15]Global!#REF!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11">[15]Global!#REF!</definedName>
    <definedName name="total_yield_per_RTK_2010" localSheetId="2">[15]Global!#REF!</definedName>
    <definedName name="total_yield_per_RTK_2010" localSheetId="22">[15]Global!#REF!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11">[15]Global!#REF!</definedName>
    <definedName name="total_yield_per_RTK_comm" localSheetId="2">[15]Global!#REF!</definedName>
    <definedName name="total_yield_per_RTK_comm" localSheetId="22">[15]Global!#REF!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11">[15]Global!#REF!</definedName>
    <definedName name="total_yield_RTM_1985" localSheetId="2">[15]Global!#REF!</definedName>
    <definedName name="total_yield_RTM_1985" localSheetId="22">[15]Global!#REF!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11">[15]Global!#REF!</definedName>
    <definedName name="total_yield_RTM_1986" localSheetId="2">[15]Global!#REF!</definedName>
    <definedName name="total_yield_RTM_1986" localSheetId="22">[15]Global!#REF!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11">[15]Global!#REF!</definedName>
    <definedName name="total_yield_RTM_1987" localSheetId="2">[15]Global!#REF!</definedName>
    <definedName name="total_yield_RTM_1987" localSheetId="22">[15]Global!#REF!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11">[15]Global!#REF!</definedName>
    <definedName name="total_yield_RTM_1988" localSheetId="2">[15]Global!#REF!</definedName>
    <definedName name="total_yield_RTM_1988" localSheetId="22">[15]Global!#REF!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11">[15]Global!#REF!</definedName>
    <definedName name="total_yield_RTM_1989" localSheetId="2">[15]Global!#REF!</definedName>
    <definedName name="total_yield_RTM_1989" localSheetId="22">[15]Global!#REF!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11">[15]Global!#REF!</definedName>
    <definedName name="total_yield_RTM_1990" localSheetId="2">[15]Global!#REF!</definedName>
    <definedName name="total_yield_RTM_1990" localSheetId="22">[15]Global!#REF!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11">[15]Global!#REF!</definedName>
    <definedName name="total_yield_RTM_1991" localSheetId="2">[15]Global!#REF!</definedName>
    <definedName name="total_yield_RTM_1991" localSheetId="22">[15]Global!#REF!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11">[15]Global!#REF!</definedName>
    <definedName name="total_yield_RTM_1992" localSheetId="2">[15]Global!#REF!</definedName>
    <definedName name="total_yield_RTM_1992" localSheetId="22">[15]Global!#REF!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11">[15]Global!#REF!</definedName>
    <definedName name="total_yield_RTM_1993" localSheetId="2">[15]Global!#REF!</definedName>
    <definedName name="total_yield_RTM_1993" localSheetId="22">[15]Global!#REF!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11">[15]Global!#REF!</definedName>
    <definedName name="total_yield_RTM_1994" localSheetId="2">[15]Global!#REF!</definedName>
    <definedName name="total_yield_RTM_1994" localSheetId="22">[15]Global!#REF!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11">[15]Global!#REF!</definedName>
    <definedName name="total_yield_RTM_1995" localSheetId="2">[15]Global!#REF!</definedName>
    <definedName name="total_yield_RTM_1995" localSheetId="22">[15]Global!#REF!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11">[15]Global!#REF!</definedName>
    <definedName name="total_yield_RTM_1996" localSheetId="2">[15]Global!#REF!</definedName>
    <definedName name="total_yield_RTM_1996" localSheetId="22">[15]Global!#REF!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11">[15]Global!#REF!</definedName>
    <definedName name="total_yield_RTM_1997" localSheetId="2">[15]Global!#REF!</definedName>
    <definedName name="total_yield_RTM_1997" localSheetId="22">[15]Global!#REF!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11">[15]Global!#REF!</definedName>
    <definedName name="total_yield_RTM_1998" localSheetId="2">[15]Global!#REF!</definedName>
    <definedName name="total_yield_RTM_1998" localSheetId="22">[15]Global!#REF!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11">[15]Global!#REF!</definedName>
    <definedName name="total_yield_RTM_1999" localSheetId="2">[15]Global!#REF!</definedName>
    <definedName name="total_yield_RTM_1999" localSheetId="22">[15]Global!#REF!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11">[15]Global!#REF!</definedName>
    <definedName name="total_yield_RTM_2000" localSheetId="2">[15]Global!#REF!</definedName>
    <definedName name="total_yield_RTM_2000" localSheetId="22">[15]Global!#REF!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11">[15]Global!#REF!</definedName>
    <definedName name="total_yield_RTM_2001" localSheetId="2">[15]Global!#REF!</definedName>
    <definedName name="total_yield_RTM_2001" localSheetId="22">[15]Global!#REF!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11">[15]Global!#REF!</definedName>
    <definedName name="total_yield_RTM_2002" localSheetId="2">[15]Global!#REF!</definedName>
    <definedName name="total_yield_RTM_2002" localSheetId="22">[15]Global!#REF!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11">[15]Global!#REF!</definedName>
    <definedName name="total_yield_RTM_2003" localSheetId="2">[15]Global!#REF!</definedName>
    <definedName name="total_yield_RTM_2003" localSheetId="22">[15]Global!#REF!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11">[15]Global!#REF!</definedName>
    <definedName name="total_yield_RTM_2004" localSheetId="2">[15]Global!#REF!</definedName>
    <definedName name="total_yield_RTM_2004" localSheetId="22">[15]Global!#REF!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11">[15]Global!#REF!</definedName>
    <definedName name="total_yield_RTM_2005" localSheetId="2">[15]Global!#REF!</definedName>
    <definedName name="total_yield_RTM_2005" localSheetId="22">[15]Global!#REF!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11">[15]Global!#REF!</definedName>
    <definedName name="total_yield_RTM_2006" localSheetId="2">[15]Global!#REF!</definedName>
    <definedName name="total_yield_RTM_2006" localSheetId="22">[15]Global!#REF!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11">[15]Global!#REF!</definedName>
    <definedName name="total_yield_RTM_2007" localSheetId="2">[15]Global!#REF!</definedName>
    <definedName name="total_yield_RTM_2007" localSheetId="22">[15]Global!#REF!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11">[15]Global!#REF!</definedName>
    <definedName name="total_yield_RTM_2008" localSheetId="2">[15]Global!#REF!</definedName>
    <definedName name="total_yield_RTM_2008" localSheetId="22">[15]Global!#REF!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11">[15]Global!#REF!</definedName>
    <definedName name="total_yield_RTM_2009" localSheetId="2">[15]Global!#REF!</definedName>
    <definedName name="total_yield_RTM_2009" localSheetId="22">[15]Global!#REF!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11">[15]Global!#REF!</definedName>
    <definedName name="total_yield_RTM_2010" localSheetId="2">[15]Global!#REF!</definedName>
    <definedName name="total_yield_RTM_2010" localSheetId="22">[15]Global!#REF!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11">[15]Global!#REF!</definedName>
    <definedName name="total_yield_RTM_comm" localSheetId="2">[15]Global!#REF!</definedName>
    <definedName name="total_yield_RTM_comm" localSheetId="22">[15]Global!#REF!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11">'[11]A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2">'[11]A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11">#REF!</definedName>
    <definedName name="TPROF" localSheetId="2">#REF!</definedName>
    <definedName name="TPROF" localSheetId="22">#REF!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11">#REF!</definedName>
    <definedName name="Travel_Retail___USWHS5" localSheetId="2">#REF!</definedName>
    <definedName name="Travel_Retail___USWHS5" localSheetId="22">#REF!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11">'[3]DCF old'!#REF!</definedName>
    <definedName name="turnover" localSheetId="2">'[3]DCF old'!#REF!</definedName>
    <definedName name="turnover" localSheetId="22">'[3]DCF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11">#REF!</definedName>
    <definedName name="u" localSheetId="2">#REF!</definedName>
    <definedName name="u" localSheetId="22">#REF!</definedName>
    <definedName name="u">#REF!</definedName>
    <definedName name="UK" localSheetId="4">#REF!</definedName>
    <definedName name="UK" localSheetId="16">#REF!</definedName>
    <definedName name="UK" localSheetId="5">#REF!</definedName>
    <definedName name="UK" localSheetId="11">#REF!</definedName>
    <definedName name="UK" localSheetId="2">#REF!</definedName>
    <definedName name="UK" localSheetId="22">#REF!</definedName>
    <definedName name="UK">#REF!</definedName>
    <definedName name="UK_w" localSheetId="4">#REF!</definedName>
    <definedName name="UK_w" localSheetId="16">#REF!</definedName>
    <definedName name="UK_w" localSheetId="5">#REF!</definedName>
    <definedName name="UK_w" localSheetId="11">#REF!</definedName>
    <definedName name="UK_w" localSheetId="2">#REF!</definedName>
    <definedName name="UK_w" localSheetId="22">#REF!</definedName>
    <definedName name="UK_w">#REF!</definedName>
    <definedName name="unisum" localSheetId="4">#REF!</definedName>
    <definedName name="unisum" localSheetId="16">#REF!</definedName>
    <definedName name="unisum" localSheetId="5">#REF!</definedName>
    <definedName name="unisum" localSheetId="11">#REF!</definedName>
    <definedName name="unisum" localSheetId="2">#REF!</definedName>
    <definedName name="unisum" localSheetId="22">#REF!</definedName>
    <definedName name="unisum">#REF!</definedName>
    <definedName name="unit" localSheetId="4">#REF!</definedName>
    <definedName name="unit" localSheetId="16">#REF!</definedName>
    <definedName name="unit" localSheetId="5">#REF!</definedName>
    <definedName name="unit" localSheetId="11">#REF!</definedName>
    <definedName name="unit" localSheetId="2">#REF!</definedName>
    <definedName name="unit" localSheetId="22">#REF!</definedName>
    <definedName name="unit">#REF!</definedName>
    <definedName name="UNITS" localSheetId="4">#REF!</definedName>
    <definedName name="UNITS" localSheetId="16">#REF!</definedName>
    <definedName name="UNITS" localSheetId="5">#REF!</definedName>
    <definedName name="UNITS" localSheetId="11">#REF!</definedName>
    <definedName name="UNITS" localSheetId="2">#REF!</definedName>
    <definedName name="UNITS" localSheetId="22">#REF!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11">#REF!</definedName>
    <definedName name="Unrestricted_equity" localSheetId="2">#REF!</definedName>
    <definedName name="Unrestricted_equity" localSheetId="22">#REF!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11">#REF!</definedName>
    <definedName name="Untaxed_reserves" localSheetId="2">#REF!</definedName>
    <definedName name="Untaxed_reserves" localSheetId="22">#REF!</definedName>
    <definedName name="Untaxed_reserves">#REF!</definedName>
    <definedName name="UpdateTable" localSheetId="4">#REF!</definedName>
    <definedName name="UpdateTable" localSheetId="16">#REF!</definedName>
    <definedName name="UpdateTable" localSheetId="5">#REF!</definedName>
    <definedName name="UpdateTable" localSheetId="11">#REF!</definedName>
    <definedName name="UpdateTable" localSheetId="2">#REF!</definedName>
    <definedName name="UpdateTable" localSheetId="22">#REF!</definedName>
    <definedName name="UpdateTable">#REF!</definedName>
    <definedName name="UppfTabell" localSheetId="4">#REF!</definedName>
    <definedName name="UppfTabell" localSheetId="16">#REF!</definedName>
    <definedName name="UppfTabell" localSheetId="5">#REF!</definedName>
    <definedName name="UppfTabell" localSheetId="11">#REF!</definedName>
    <definedName name="UppfTabell" localSheetId="2">#REF!</definedName>
    <definedName name="UppfTabell" localSheetId="22">#REF!</definedName>
    <definedName name="UppfTabell">#REF!</definedName>
    <definedName name="USD">[2]CCY!$E$762</definedName>
    <definedName name="v" localSheetId="4">#REF!</definedName>
    <definedName name="v" localSheetId="16">#REF!</definedName>
    <definedName name="v" localSheetId="5">#REF!</definedName>
    <definedName name="v" localSheetId="11">#REF!</definedName>
    <definedName name="v" localSheetId="2">#REF!</definedName>
    <definedName name="v" localSheetId="22">#REF!</definedName>
    <definedName name="v">#REF!</definedName>
    <definedName name="va" localSheetId="4">#REF!</definedName>
    <definedName name="va" localSheetId="16">#REF!</definedName>
    <definedName name="va" localSheetId="5">#REF!</definedName>
    <definedName name="va" localSheetId="11">#REF!</definedName>
    <definedName name="va" localSheetId="2">#REF!</definedName>
    <definedName name="va" localSheetId="22">#REF!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11">'[3]DCF old'!#REF!</definedName>
    <definedName name="wacc_old" localSheetId="2">'[3]DCF old'!#REF!</definedName>
    <definedName name="wacc_old" localSheetId="22">'[3]DCF old'!#REF!</definedName>
    <definedName name="wacc_old">'[3]DCF old'!#REF!</definedName>
    <definedName name="WACC_option" localSheetId="4">#REF!</definedName>
    <definedName name="WACC_option" localSheetId="16">#REF!</definedName>
    <definedName name="WACC_option" localSheetId="5">#REF!</definedName>
    <definedName name="WACC_option" localSheetId="11">#REF!</definedName>
    <definedName name="WACC_option" localSheetId="2">#REF!</definedName>
    <definedName name="WACC_option" localSheetId="22">#REF!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11">[8]WACC_VDF!#REF!</definedName>
    <definedName name="WACC_P_8" localSheetId="2">[8]WACC_VDF!#REF!</definedName>
    <definedName name="WACC_P_8" localSheetId="22">[8]WACC_VDF!#REF!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11">#REF!</definedName>
    <definedName name="Wages_incl_soc.costs" localSheetId="2">#REF!</definedName>
    <definedName name="Wages_incl_soc.costs" localSheetId="22">#REF!</definedName>
    <definedName name="Wages_incl_soc.costs">#REF!</definedName>
    <definedName name="val_sum" localSheetId="4">#REF!</definedName>
    <definedName name="val_sum" localSheetId="16">#REF!</definedName>
    <definedName name="val_sum" localSheetId="5">#REF!</definedName>
    <definedName name="val_sum" localSheetId="11">#REF!</definedName>
    <definedName name="val_sum" localSheetId="2">#REF!</definedName>
    <definedName name="val_sum" localSheetId="22">#REF!</definedName>
    <definedName name="val_sum">#REF!</definedName>
    <definedName name="VALID_FORMATS" localSheetId="4">#REF!</definedName>
    <definedName name="VALID_FORMATS" localSheetId="16">#REF!</definedName>
    <definedName name="VALID_FORMATS" localSheetId="5">#REF!</definedName>
    <definedName name="VALID_FORMATS" localSheetId="11">#REF!</definedName>
    <definedName name="VALID_FORMATS" localSheetId="2">#REF!</definedName>
    <definedName name="VALID_FORMATS" localSheetId="22">#REF!</definedName>
    <definedName name="VALID_FORMATS">#REF!</definedName>
    <definedName name="Valuation" localSheetId="4">#REF!</definedName>
    <definedName name="Valuation" localSheetId="16">#REF!</definedName>
    <definedName name="Valuation" localSheetId="5">#REF!</definedName>
    <definedName name="Valuation" localSheetId="11">#REF!</definedName>
    <definedName name="Valuation" localSheetId="2">#REF!</definedName>
    <definedName name="Valuation" localSheetId="22">#REF!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11">#REF!</definedName>
    <definedName name="Variation_in_other_provisions" localSheetId="2">#REF!</definedName>
    <definedName name="Variation_in_other_provisions" localSheetId="22">#REF!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11">#REF!</definedName>
    <definedName name="Variation_in_Pension_Provisions" localSheetId="2">#REF!</definedName>
    <definedName name="Variation_in_Pension_Provisions" localSheetId="22">#REF!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11">#REF!</definedName>
    <definedName name="Variation_Special_reserve" localSheetId="2">#REF!</definedName>
    <definedName name="Variation_Special_reserve" localSheetId="22">#REF!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11">'[11]A table'!#REF!</definedName>
    <definedName name="WARRANTSYE" localSheetId="2">'[11]A table'!#REF!</definedName>
    <definedName name="WARRANTSYE" localSheetId="22">'[11]A table'!#REF!</definedName>
    <definedName name="WARRANTSYE">'[11]A table'!#REF!</definedName>
    <definedName name="wc_00" localSheetId="4">#REF!</definedName>
    <definedName name="wc_00" localSheetId="16">#REF!</definedName>
    <definedName name="wc_00" localSheetId="5">#REF!</definedName>
    <definedName name="wc_00" localSheetId="11">#REF!</definedName>
    <definedName name="wc_00" localSheetId="2">#REF!</definedName>
    <definedName name="wc_00" localSheetId="22">#REF!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11">#REF!</definedName>
    <definedName name="wc_99" localSheetId="2">#REF!</definedName>
    <definedName name="wc_99" localSheetId="22">#REF!</definedName>
    <definedName name="wc_99">#REF!</definedName>
    <definedName name="wc_chg" localSheetId="4">'[3]DCF old'!#REF!</definedName>
    <definedName name="wc_chg" localSheetId="16">'[3]DCF old'!#REF!</definedName>
    <definedName name="wc_chg" localSheetId="5">'[3]DCF old'!#REF!</definedName>
    <definedName name="wc_chg" localSheetId="11">'[3]DCF old'!#REF!</definedName>
    <definedName name="wc_chg" localSheetId="2">'[3]DCF old'!#REF!</definedName>
    <definedName name="wc_chg" localSheetId="22">'[3]DCF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11">#REF!</definedName>
    <definedName name="wc_s00" localSheetId="2">#REF!</definedName>
    <definedName name="wc_s00" localSheetId="22">#REF!</definedName>
    <definedName name="wc_s00">#REF!</definedName>
    <definedName name="wc_s01" localSheetId="4">#REF!</definedName>
    <definedName name="wc_s01" localSheetId="16">#REF!</definedName>
    <definedName name="wc_s01" localSheetId="5">#REF!</definedName>
    <definedName name="wc_s01" localSheetId="11">#REF!</definedName>
    <definedName name="wc_s01" localSheetId="2">#REF!</definedName>
    <definedName name="wc_s01" localSheetId="22">#REF!</definedName>
    <definedName name="wc_s01">#REF!</definedName>
    <definedName name="wc_s02" localSheetId="4">#REF!</definedName>
    <definedName name="wc_s02" localSheetId="16">#REF!</definedName>
    <definedName name="wc_s02" localSheetId="5">#REF!</definedName>
    <definedName name="wc_s02" localSheetId="11">#REF!</definedName>
    <definedName name="wc_s02" localSheetId="2">#REF!</definedName>
    <definedName name="wc_s02" localSheetId="22">#REF!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11">#REF!</definedName>
    <definedName name="wc_s99" localSheetId="2">#REF!</definedName>
    <definedName name="wc_s99" localSheetId="22">#REF!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11">#REF!</definedName>
    <definedName name="version" localSheetId="2">#REF!</definedName>
    <definedName name="version" localSheetId="22">#REF!</definedName>
    <definedName name="version">#REF!</definedName>
    <definedName name="vite" localSheetId="4">[4]Börskurser!#REF!</definedName>
    <definedName name="vite" localSheetId="16">[4]Börskurser!#REF!</definedName>
    <definedName name="vite" localSheetId="5">[4]Börskurser!#REF!</definedName>
    <definedName name="vite" localSheetId="11">[4]Börskurser!#REF!</definedName>
    <definedName name="vite" localSheetId="2">[4]Börskurser!#REF!</definedName>
    <definedName name="vite" localSheetId="22">[4]Börskurser!#REF!</definedName>
    <definedName name="vite">[4]Börskurser!#REF!</definedName>
    <definedName name="vol00">'[5]BUSINESS AREAS'!$V$69</definedName>
    <definedName name="wrn.Annual." localSheetId="2" hidden="1">{"Full annual",#N/A,FALSE,"Master"}</definedName>
    <definedName name="wrn.Annual." hidden="1">{"Full annual",#N/A,FALSE,"Master"}</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2" hidden="1">{"P and L halfyearly",#N/A,FALSE,"Master"}</definedName>
    <definedName name="wrn.P._.and._.L._.halfyearly." hidden="1">{"P and L halfyearly",#N/A,FALSE,"Master"}</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11">#REF!</definedName>
    <definedName name="xp_choose_report" localSheetId="2">#REF!</definedName>
    <definedName name="xp_choose_report" localSheetId="22">#REF!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11">#REF!</definedName>
    <definedName name="xp_choose_report_adr" localSheetId="2">#REF!</definedName>
    <definedName name="xp_choose_report_adr" localSheetId="22">#REF!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11">[3]Export!#REF!</definedName>
    <definedName name="xp_ExportFinKeys" localSheetId="2">[3]Export!#REF!</definedName>
    <definedName name="xp_ExportFinKeys" localSheetId="22">[3]Export!#REF!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11">'[3]DCF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2">'[3]DCF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11">'[3]DCF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2">'[3]DCF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1">'[3]DCF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2">'[3]DCF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11">#REF!</definedName>
    <definedName name="xp_menu_report" localSheetId="2">#REF!</definedName>
    <definedName name="xp_menu_report" localSheetId="22">#REF!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11">'[3]DCF old'!#REF!,'[3]DCF old'!#REF!</definedName>
    <definedName name="xp_quarter" localSheetId="2">'[3]DCF old'!#REF!,'[3]DCF old'!#REF!</definedName>
    <definedName name="xp_quarter" localSheetId="22">'[3]DCF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11">'[3]DCF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2">'[3]DCF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11">#REF!</definedName>
    <definedName name="y" localSheetId="2">#REF!</definedName>
    <definedName name="y" localSheetId="22">#REF!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11">#REF!</definedName>
    <definedName name="Year_End_Net_Cash____Debt" localSheetId="2">#REF!</definedName>
    <definedName name="Year_End_Net_Cash____Debt" localSheetId="22">#REF!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11">#REF!</definedName>
    <definedName name="Year_End_Number_of_Employees" localSheetId="2">#REF!</definedName>
    <definedName name="Year_End_Number_of_Employees" localSheetId="22">#REF!</definedName>
    <definedName name="Year_End_Number_of_Employees">#REF!</definedName>
    <definedName name="year1" localSheetId="4">#REF!</definedName>
    <definedName name="year1" localSheetId="16">#REF!</definedName>
    <definedName name="year1" localSheetId="5">#REF!</definedName>
    <definedName name="year1" localSheetId="11">#REF!</definedName>
    <definedName name="year1" localSheetId="2">#REF!</definedName>
    <definedName name="year1" localSheetId="22">#REF!</definedName>
    <definedName name="year1">#REF!</definedName>
    <definedName name="year2" localSheetId="4">#REF!</definedName>
    <definedName name="year2" localSheetId="16">#REF!</definedName>
    <definedName name="year2" localSheetId="5">#REF!</definedName>
    <definedName name="year2" localSheetId="11">#REF!</definedName>
    <definedName name="year2" localSheetId="2">#REF!</definedName>
    <definedName name="year2" localSheetId="22">#REF!</definedName>
    <definedName name="year2">#REF!</definedName>
    <definedName name="year3" localSheetId="4">#REF!</definedName>
    <definedName name="year3" localSheetId="16">#REF!</definedName>
    <definedName name="year3" localSheetId="5">#REF!</definedName>
    <definedName name="year3" localSheetId="11">#REF!</definedName>
    <definedName name="year3" localSheetId="2">#REF!</definedName>
    <definedName name="year3" localSheetId="22">#REF!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11">#REF!</definedName>
    <definedName name="z" localSheetId="2">#REF!</definedName>
    <definedName name="z" localSheetId="22">#REF!</definedName>
    <definedName name="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5" i="65" l="1"/>
  <c r="O35" i="65"/>
  <c r="O18" i="65"/>
  <c r="O14" i="65"/>
  <c r="O13" i="65"/>
  <c r="L25" i="59" l="1"/>
  <c r="L23" i="59"/>
  <c r="K7" i="64"/>
  <c r="L24" i="59" l="1"/>
  <c r="K25" i="59" l="1"/>
  <c r="B24" i="63" l="1"/>
  <c r="B23" i="63"/>
  <c r="B22" i="63"/>
  <c r="K24" i="59" l="1"/>
  <c r="K23" i="59"/>
  <c r="B4" i="63"/>
  <c r="B20" i="63" l="1"/>
  <c r="B19" i="6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<sst xmlns="http://schemas.openxmlformats.org/spreadsheetml/2006/main" count="2355" uniqueCount="469">
  <si>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</si>
  <si>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</si>
  <si>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</si>
  <si>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</si>
  <si>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</si>
  <si>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</si>
  <si>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</si>
  <si>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</si>
  <si>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</si>
  <si>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</si>
  <si>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</si>
  <si>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</si>
  <si>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</si>
  <si>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</si>
  <si>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</si>
  <si>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</si>
  <si>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</si>
  <si>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</si>
  <si>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</si>
  <si>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</si>
  <si>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</si>
  <si>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</si>
  <si>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</si>
  <si>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</si>
  <si>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</si>
  <si>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</si>
  <si>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</si>
  <si>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</si>
  <si>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</si>
  <si>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</si>
  <si>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</si>
  <si>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</si>
  <si>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</si>
  <si>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</si>
  <si>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</si>
  <si>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</si>
  <si>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</si>
  <si>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</si>
  <si>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</si>
  <si>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</si>
  <si>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</si>
  <si>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</si>
  <si>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</si>
  <si>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</si>
  <si>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</si>
  <si>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</si>
  <si>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</si>
  <si>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</si>
  <si>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</si>
  <si>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</si>
  <si>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</si>
  <si>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</si>
  <si>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</si>
  <si>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</si>
  <si>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</si>
  <si>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</si>
  <si>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</si>
  <si>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</si>
  <si>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</si>
  <si>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</si>
  <si>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</si>
  <si>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</si>
  <si>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</si>
  <si>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</si>
  <si>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</si>
  <si>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</si>
  <si>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</si>
  <si>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</si>
  <si>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</si>
  <si>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</si>
  <si>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</si>
  <si>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</si>
  <si>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</si>
  <si>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</si>
  <si>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</si>
  <si>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</si>
  <si>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</si>
  <si>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</si>
  <si>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</si>
  <si>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</si>
  <si>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</si>
  <si>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</si>
  <si>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</si>
  <si>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</si>
  <si>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</si>
  <si>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</si>
  <si>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</si>
  <si>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</si>
  <si>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</si>
  <si>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</si>
  <si>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</si>
  <si>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</si>
  <si>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</si>
  <si>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</si>
  <si>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</si>
  <si>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</si>
  <si>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</si>
  <si>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</si>
  <si>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</si>
  <si>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</si>
  <si>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</si>
  <si>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</si>
  <si>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</si>
  <si>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</si>
  <si>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</si>
  <si>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</si>
  <si>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</si>
  <si>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</si>
  <si>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</si>
  <si>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</si>
  <si>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</si>
  <si>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Deferred tax assets</t>
  </si>
  <si>
    <t>Total inventories</t>
  </si>
  <si>
    <t>Accounts receivables</t>
  </si>
  <si>
    <t>Prepaid expense and accrued income</t>
  </si>
  <si>
    <t>Non-current liabilities</t>
  </si>
  <si>
    <t>Advances from customers</t>
  </si>
  <si>
    <t>Accounts payable</t>
  </si>
  <si>
    <t>Accrued programming expense</t>
  </si>
  <si>
    <t>Accrued expense and deferred income</t>
  </si>
  <si>
    <t>Other current liabilities</t>
  </si>
  <si>
    <t>Tax receivable</t>
  </si>
  <si>
    <t>Provisions</t>
  </si>
  <si>
    <t>Liabilities related to MTG</t>
  </si>
  <si>
    <t>Other non-current liabilities</t>
  </si>
  <si>
    <t>Liabilities and cash pool related to MTG</t>
  </si>
  <si>
    <t>Tax liabilities</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</si>
  <si>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</si>
  <si>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</si>
  <si>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</si>
  <si>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</si>
  <si>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</si>
  <si>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</si>
  <si>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</si>
  <si>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</si>
  <si>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</si>
  <si>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</si>
  <si>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</si>
  <si>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</si>
  <si>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</si>
  <si>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Deferred tax liabilities</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</si>
  <si>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</si>
  <si>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</si>
  <si>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</si>
  <si>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</si>
  <si>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</si>
  <si>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</si>
  <si>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</si>
  <si>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</si>
  <si>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</si>
  <si>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</si>
  <si>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</si>
  <si>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</si>
  <si>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</si>
  <si>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</si>
  <si>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</si>
  <si>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</si>
  <si>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</si>
  <si>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</si>
  <si>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</si>
  <si>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</si>
  <si>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</si>
  <si>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</si>
  <si>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</si>
  <si>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</si>
  <si>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</si>
  <si>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</si>
  <si>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</si>
  <si>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</si>
  <si>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</si>
  <si>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</si>
  <si>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</si>
  <si>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</si>
  <si>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</si>
  <si>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</si>
  <si>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</si>
  <si>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</si>
  <si>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</si>
  <si>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</si>
  <si>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</si>
  <si>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</si>
  <si>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</si>
  <si>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</si>
  <si>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</si>
  <si>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</si>
  <si>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</si>
  <si>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</si>
  <si>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</si>
  <si>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</si>
  <si>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</si>
  <si>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</si>
  <si>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</si>
  <si>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</si>
  <si>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Net parent investment</t>
  </si>
  <si>
    <t>Other operating income</t>
  </si>
  <si>
    <t>Other long-term receivables</t>
  </si>
  <si>
    <t>Prepaid programming expense</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</si>
  <si>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</si>
  <si>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</si>
  <si>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</si>
  <si>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</si>
  <si>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</si>
  <si>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</si>
  <si>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</si>
  <si>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</si>
  <si>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</si>
  <si>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</si>
  <si>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</si>
  <si>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</si>
  <si>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</si>
  <si>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</si>
  <si>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</si>
  <si>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</si>
  <si>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</si>
  <si>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</si>
  <si>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</si>
  <si>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</si>
  <si>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</si>
  <si>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Business segments</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</si>
  <si>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</si>
  <si>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</si>
  <si>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</si>
  <si>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</si>
  <si>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</si>
  <si>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</si>
  <si>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</si>
  <si>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</si>
  <si>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</si>
  <si>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</si>
  <si>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</si>
  <si>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</si>
  <si>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</si>
  <si>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</si>
  <si>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</si>
  <si>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</si>
  <si>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</si>
  <si>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</si>
  <si>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</si>
  <si>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</si>
  <si>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</si>
  <si>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</si>
  <si>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</si>
  <si>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</si>
  <si>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</si>
  <si>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</si>
  <si>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</si>
  <si>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</si>
  <si>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</si>
  <si>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</si>
  <si>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</si>
  <si>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</si>
  <si>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</si>
  <si>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</si>
  <si>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</si>
  <si>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</si>
  <si>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</si>
  <si>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</si>
  <si>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</si>
  <si>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</si>
  <si>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</si>
  <si>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</si>
  <si>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</si>
  <si>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</si>
  <si>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</si>
  <si>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</si>
  <si>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</si>
  <si>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</si>
  <si>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</si>
  <si>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</si>
  <si>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</si>
  <si>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</si>
  <si>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</si>
  <si>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</si>
  <si>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</si>
  <si>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</si>
  <si>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</si>
  <si>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</si>
  <si>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</si>
  <si>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</si>
  <si>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</si>
  <si>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Sheet name</t>
  </si>
  <si>
    <t>Quarterly data</t>
  </si>
  <si>
    <t>Financial Overview</t>
  </si>
  <si>
    <t>Consolidated income statement</t>
  </si>
  <si>
    <t>Condensed consolidated statement of cash flow</t>
  </si>
  <si>
    <t>Full year data</t>
  </si>
  <si>
    <t>Consolidated balance sheet</t>
  </si>
  <si>
    <t>Consolidated statement of cash flow</t>
  </si>
  <si>
    <t>Consolidated statement of changes in equity</t>
  </si>
  <si>
    <t>Group &amp; segment performance data</t>
  </si>
  <si>
    <t>Year-to-date data</t>
  </si>
  <si>
    <t>End-of-period data</t>
  </si>
  <si>
    <t>Number of shares1)</t>
  </si>
  <si>
    <t>Combined balance sheet</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</si>
  <si>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</si>
  <si>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</si>
  <si>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</si>
  <si>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</si>
  <si>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</si>
  <si>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</si>
  <si>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</si>
  <si>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</si>
  <si>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</si>
  <si>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</si>
  <si>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Dividends to companies outside the Group including group and shareholders' contribution</t>
  </si>
  <si>
    <t>Cash and cash equivalents at the beginning of the year</t>
  </si>
  <si>
    <t>Cash and cash equivalents at end of the year</t>
  </si>
  <si>
    <t>Broadcasting &amp; Streaming</t>
  </si>
  <si>
    <t>of which advertising</t>
  </si>
  <si>
    <t>of which subscription &amp; other</t>
  </si>
  <si>
    <t>Studios</t>
  </si>
  <si>
    <t>Central operations</t>
  </si>
  <si>
    <t>Total</t>
  </si>
  <si>
    <t>Operating income by segment</t>
  </si>
  <si>
    <t>Operating margin by segment</t>
  </si>
  <si>
    <t>Operating margin before IAC</t>
  </si>
  <si>
    <t>%</t>
  </si>
  <si>
    <t>Q1 2017</t>
  </si>
  <si>
    <t>Q2 2017</t>
  </si>
  <si>
    <t>Q4 2017</t>
  </si>
  <si>
    <t>Operating income, before IAC</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</si>
  <si>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</si>
  <si>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</si>
  <si>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</si>
  <si>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</si>
  <si>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</si>
  <si>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</si>
  <si>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</si>
  <si>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</si>
  <si>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</si>
  <si>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</si>
  <si>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</si>
  <si>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Operating income before IAC 12 months trailing</t>
  </si>
  <si>
    <t>ROCE %</t>
  </si>
  <si>
    <t>Group &amp; Segment performance data</t>
  </si>
  <si>
    <t>GROUP</t>
  </si>
  <si>
    <t>Organic sales growth (%)</t>
  </si>
  <si>
    <t>Operating margin before IAC (%)</t>
  </si>
  <si>
    <t>BROADCASTING &amp; STREAMING</t>
  </si>
  <si>
    <t>CSOV Sweden (15-49)</t>
  </si>
  <si>
    <t>CSOV Norway (15-49)</t>
  </si>
  <si>
    <t>CSOV Denmark (15-49)</t>
  </si>
  <si>
    <t>CSOL Sweden (12-79)</t>
  </si>
  <si>
    <t>CSOL Norway (12+)</t>
  </si>
  <si>
    <t>Subscriber base ('000s)</t>
  </si>
  <si>
    <t xml:space="preserve"> - of which Viaplay</t>
  </si>
  <si>
    <t xml:space="preserve"> - of which, Viasat 3rd party</t>
  </si>
  <si>
    <t>STUDIOS</t>
  </si>
  <si>
    <t xml:space="preserve">Operating margin before IAC (%) </t>
  </si>
  <si>
    <t>FY 2017</t>
  </si>
  <si>
    <t>FY 2018</t>
  </si>
  <si>
    <t>-</t>
  </si>
  <si>
    <t>Opening balance</t>
  </si>
  <si>
    <t>Effect of employee share programmes</t>
  </si>
  <si>
    <t>Capital contribution from shareholders</t>
  </si>
  <si>
    <t>Other transactions with shareholders</t>
  </si>
  <si>
    <t>Dividends to non-controlling interests</t>
  </si>
  <si>
    <t>Closing balance</t>
  </si>
  <si>
    <t>Net income for the period attributable to:</t>
  </si>
  <si>
    <t>Net income for the period, attributable to:</t>
  </si>
  <si>
    <t>Business segments summary</t>
  </si>
  <si>
    <t>Costs</t>
  </si>
  <si>
    <t>Net sales growth</t>
  </si>
  <si>
    <t>1 FO Q</t>
  </si>
  <si>
    <t>2 IS Q</t>
  </si>
  <si>
    <t>4 CF Q</t>
  </si>
  <si>
    <t>5 EQ Q</t>
  </si>
  <si>
    <t>7 Seg2 Q</t>
  </si>
  <si>
    <t>8 KPI Q</t>
  </si>
  <si>
    <t>9 ND Q</t>
  </si>
  <si>
    <t>10 CE Q</t>
  </si>
  <si>
    <t>16 Seg1 FY</t>
  </si>
  <si>
    <t>11 FO FY</t>
  </si>
  <si>
    <t>12 IS FY</t>
  </si>
  <si>
    <t>13 BS FY</t>
  </si>
  <si>
    <t>6 Seg1 Q</t>
  </si>
  <si>
    <t>FY 2016</t>
  </si>
  <si>
    <t>Business segments, total</t>
  </si>
  <si>
    <t>Operating margin (%)</t>
  </si>
  <si>
    <t>ROCE (%)</t>
  </si>
  <si>
    <t>Capital employed (period-end)</t>
  </si>
  <si>
    <t>Basic Earnings Per Share SEK</t>
  </si>
  <si>
    <t>Net debt/EBITDA</t>
  </si>
  <si>
    <t>Intangible assets</t>
  </si>
  <si>
    <t>Other current assets</t>
  </si>
  <si>
    <t>Total financial borrowings</t>
  </si>
  <si>
    <t>Q1 2019</t>
  </si>
  <si>
    <t>3 BS COND Q</t>
  </si>
  <si>
    <t>14 EQ FY</t>
  </si>
  <si>
    <t>15 CF FY</t>
  </si>
  <si>
    <t xml:space="preserve">                                                  </t>
  </si>
  <si>
    <t>Financial net debt</t>
  </si>
  <si>
    <t>31 Dec 2017</t>
  </si>
  <si>
    <t>31 Dec 2018</t>
  </si>
  <si>
    <t>31 March 2018</t>
  </si>
  <si>
    <t>30 June 2018</t>
  </si>
  <si>
    <t>30 Sept 2018</t>
  </si>
  <si>
    <t>31 March 2019</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</si>
  <si>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</si>
  <si>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</si>
  <si>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</si>
  <si>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</si>
  <si>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</si>
  <si>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</si>
  <si>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</si>
  <si>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</si>
  <si>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March 2017</t>
  </si>
  <si>
    <t>30 June 2017</t>
  </si>
  <si>
    <t>30 Sept 2017</t>
  </si>
  <si>
    <t>31 Dec 2016</t>
  </si>
  <si>
    <t>Long-term provisions</t>
  </si>
  <si>
    <t>Leasing net interest</t>
  </si>
  <si>
    <t>1) The number os shares in 2016,2017 and 2018 refers to MTG's shares</t>
  </si>
  <si>
    <t>Short-term provisions</t>
  </si>
  <si>
    <t>Operating income - Business segments</t>
  </si>
  <si>
    <t>Other long term recievables</t>
  </si>
  <si>
    <t>3 727</t>
  </si>
  <si>
    <t>5,9%</t>
  </si>
  <si>
    <t>8,0%</t>
  </si>
  <si>
    <t>7,4%</t>
  </si>
  <si>
    <t>2,48</t>
  </si>
  <si>
    <t>4 189</t>
  </si>
  <si>
    <t>Amortisation of lease recievables</t>
  </si>
  <si>
    <t>Shareholders’ contribution</t>
  </si>
  <si>
    <t>Sales growth</t>
  </si>
  <si>
    <t xml:space="preserve"> - of which organic growth</t>
  </si>
  <si>
    <t xml:space="preserve"> - of which acquisitions/divestments</t>
  </si>
  <si>
    <t xml:space="preserve"> - of which changes in FX rates</t>
  </si>
  <si>
    <t>Inventory</t>
  </si>
  <si>
    <t>1) The number of shares in 2017 and 2018 refers to MTG's shares</t>
  </si>
  <si>
    <t>Equity holders of the parent company</t>
  </si>
  <si>
    <t>Interest expenses</t>
  </si>
  <si>
    <t>1) The number os shares in 2018 refers to MTG's shares</t>
  </si>
  <si>
    <t>Consolidated condensed balance sheet</t>
  </si>
  <si>
    <t xml:space="preserve"> - of which, Viasat direct-to-consumer</t>
  </si>
  <si>
    <t>Reading notes: The information in this report consists of the combined financial statements for the NENT Group, which are an aggregation of financial information for entities under common control that do not meet the definition of a group according to IFRS 10, and no pro forma information is provided for historical periods. The cost for central operations is not comparable over time as the parent company Nordic Entertainment Group AB (publ) was only established from 1 July 2018. 
The net debt of NENT Group for historic periods in this report refers to the net funding from MTG in the cash pool less total cash. 
NENT has applied the new accounting standard IFRS 16 Leases as from 1 January 2019.</t>
  </si>
  <si>
    <t>Full year and quarterly data</t>
  </si>
  <si>
    <t>Q2 2019</t>
  </si>
  <si>
    <t>30 June 2019</t>
  </si>
  <si>
    <t>Dividend</t>
  </si>
  <si>
    <t>Dividend payable</t>
  </si>
  <si>
    <t>Change in short-term borrowings</t>
  </si>
  <si>
    <t>Return on Capital Employed</t>
  </si>
  <si>
    <t>Q3 2019</t>
  </si>
  <si>
    <t>30 Sept 2019</t>
  </si>
  <si>
    <r>
      <t>Q2 2019</t>
    </r>
    <r>
      <rPr>
        <b/>
        <vertAlign val="superscript"/>
        <sz val="10"/>
        <color rgb="FF00AFFF"/>
        <rFont val="Calibri"/>
        <family val="2"/>
        <scheme val="minor"/>
      </rPr>
      <t>1)</t>
    </r>
  </si>
  <si>
    <r>
      <t>30 June 2019</t>
    </r>
    <r>
      <rPr>
        <b/>
        <vertAlign val="superscript"/>
        <sz val="10"/>
        <color rgb="FF00AFFF"/>
        <rFont val="Calibri"/>
        <family val="2"/>
        <scheme val="minor"/>
      </rPr>
      <t>1)</t>
    </r>
  </si>
  <si>
    <t>1) Items within accounts receivable and cash and cash equivalents as of 30 June have been restated and reduced and increased by SEK 62 million respectively. The net debt as of June 30 was thus SEK 4,148 million compared with the previously reported SEK 4,210 million.</t>
  </si>
  <si>
    <t>1 209</t>
  </si>
  <si>
    <t>1 243</t>
  </si>
  <si>
    <t>4 295</t>
  </si>
  <si>
    <t>4 477</t>
  </si>
  <si>
    <t>865</t>
  </si>
  <si>
    <t>909</t>
  </si>
  <si>
    <t>-7 521</t>
  </si>
  <si>
    <t>-6 874</t>
  </si>
  <si>
    <t>1 700</t>
  </si>
  <si>
    <t>2 633</t>
  </si>
  <si>
    <t>5 564</t>
  </si>
  <si>
    <t>6 492</t>
  </si>
  <si>
    <t>5 297</t>
  </si>
  <si>
    <t>5 638</t>
  </si>
  <si>
    <t>1 549</t>
  </si>
  <si>
    <t>1 547</t>
  </si>
  <si>
    <t>29,1%</t>
  </si>
  <si>
    <t>27,4%</t>
  </si>
  <si>
    <t>1) Items within accounts receivable and cash and cash equivalents as of 30 June have been restated and reduced and increased by SEK 62 million respectively. Total working capital as of June 30 was thus SEK 1,700 million compared with the previously reported SEK 1,762 million.</t>
  </si>
  <si>
    <t xml:space="preserve">1) Items within accounts receivable and cash and cash equivalents as of 30 June have been restated and reduced and increased by SEK 62 million respectively. </t>
  </si>
  <si>
    <t>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</si>
</sst>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Color10][&gt;0]&quot;ì&quot;;[Red][&lt;0]&quot;î&quot;;[Color48]&quot;è&quot;"/>
    <numFmt numFmtId="291" formatCode="0.0\x_);[Red]\(0.0\x\)"/>
    <numFmt numFmtId="292" formatCode="0.0\ "/>
    <numFmt numFmtId="293" formatCode="#,##0.000_);[Red]\(#,##0.000\)"/>
    <numFmt numFmtId="294" formatCode="#,##0,,,_);[Red]\(#,##0,,,\)"/>
    <numFmt numFmtId="295" formatCode="_-* #,##0\ _F_-;\-* #,##0\ _F_-;_-* &quot;-&quot;\ _F_-;_-@_-"/>
    <numFmt numFmtId="296" formatCode="\£#,##0_);\(\£#,##0\)"/>
    <numFmt numFmtId="297" formatCode="&quot;£&quot;#,##0.0&quot;m&quot;;\(&quot;£&quot;#,##0.0&quot;m&quot;\)"/>
    <numFmt numFmtId="298" formatCode="\•\ \ @"/>
    <numFmt numFmtId="299" formatCode="&quot;$&quot;#,##0.0000_);\(&quot;$&quot;#,##0.0000\)"/>
    <numFmt numFmtId="300" formatCode="d/m/yy"/>
    <numFmt numFmtId="301" formatCode="_(&quot;$&quot;\ #,##0_);_(&quot;$&quot;\ \(#,##0\);_(\ &quot;--&quot;_);_(@_)"/>
    <numFmt numFmtId="302" formatCode="0.000_)"/>
    <numFmt numFmtId="303" formatCode="_-&quot;$&quot;* #,##0.00_-;\-&quot;$&quot;* #,##0.00_-;_-&quot;$&quot;* &quot;-&quot;??_-;_-@_-"/>
    <numFmt numFmtId="304" formatCode="#,##0.0;[Red]\(#,##0.0\)"/>
    <numFmt numFmtId="305" formatCode="#,##0_%_);\(#,##0\)_%;#,##0_%_);@_%_)"/>
    <numFmt numFmtId="306" formatCode="#,##0.0___);\(#,##0.0__\)"/>
    <numFmt numFmtId="307" formatCode="_ * #,##0.00_ ;_ * \-#,##0.00_ ;_ * &quot;-&quot;??_ ;_ @_ "/>
    <numFmt numFmtId="308" formatCode="_-* #,##0.00\ _F_-;\-* #,##0.00\ _F_-;_-* &quot;-&quot;??\ _F_-;_-@_-"/>
    <numFmt numFmtId="309" formatCode="_(* #,##0,_);_(* \(#,##0,\)"/>
    <numFmt numFmtId="310" formatCode="0.0%\ \ \ \ \ "/>
    <numFmt numFmtId="311" formatCode="#,##0;[Red]\(#,##0\);&quot;-&quot;"/>
    <numFmt numFmtId="312" formatCode="#,##0.0;\(#,##0.0\);&quot;-&quot;"/>
    <numFmt numFmtId="313" formatCode="#,##0.00;\(#,##0.00\);&quot;-&quot;"/>
    <numFmt numFmtId="314" formatCode="#,##0.000;\(#,##0.000\);&quot;-&quot;"/>
    <numFmt numFmtId="315" formatCode="00000"/>
    <numFmt numFmtId="316" formatCode="0.00_);\(0.00\);0.00"/>
    <numFmt numFmtId="317" formatCode="#,##0&quot; kr&quot;_);[Red]\(#,##0&quot; kr&quot;\)"/>
    <numFmt numFmtId="318" formatCode="_(&quot;$&quot;* #,##0.00_);_(&quot;$&quot;* \(#,##0.00\)"/>
    <numFmt numFmtId="319" formatCode="&quot;$&quot;#,##0.0;[Red]\(&quot;$&quot;#,##0.0\)"/>
    <numFmt numFmtId="320" formatCode="&quot;$&quot;#,##0_%_);\(&quot;$&quot;#,##0\)_%;&quot;$&quot;#,##0_%_);@_%_)"/>
    <numFmt numFmtId="321" formatCode="_(&quot;$&quot;* #,##0,_);_(&quot;$&quot;* \(#,##0,\)"/>
    <numFmt numFmtId="322" formatCode="&quot;$&quot;#,##0;[Red]\ &quot;$&quot;\(#,##0\);&quot;-&quot;"/>
    <numFmt numFmtId="323" formatCode="&quot;$&quot;#,##0.0;\(&quot;$&quot;#,##0.0\);&quot;-&quot;"/>
    <numFmt numFmtId="324" formatCode="&quot;$&quot;#,##0.00;\(&quot;$&quot;#,##0.00\);&quot;-&quot;"/>
    <numFmt numFmtId="325" formatCode="&quot;$&quot;#,##0\ ;\(&quot;$&quot;#,##0\)"/>
    <numFmt numFmtId="326" formatCode="#,##0.0%;\(#,##0.0%\)"/>
    <numFmt numFmtId="327" formatCode="&quot;$&quot;#,##0.00_)\ \ ;\(&quot;$&quot;#,##0.00\)\ \ "/>
    <numFmt numFmtId="328" formatCode="@\ \ \ \ \ "/>
    <numFmt numFmtId="329" formatCode="\ \ _•\–\ \ \ \ @"/>
    <numFmt numFmtId="330" formatCode="m/d/yy_%_)"/>
    <numFmt numFmtId="331" formatCode="mmm\ d\,\ yyyy\ "/>
    <numFmt numFmtId="332" formatCode="yyyy"/>
    <numFmt numFmtId="333" formatCode="0\ ;\-0\ "/>
    <numFmt numFmtId="334" formatCode="0.00\ ;\-0.00\ "/>
    <numFmt numFmtId="335" formatCode="0.000\ ;\-0.000\ "/>
    <numFmt numFmtId="336" formatCode="#,###,##0"/>
    <numFmt numFmtId="337" formatCode="0.00\p"/>
    <numFmt numFmtId="338" formatCode="0.0\p"/>
    <numFmt numFmtId="339" formatCode="_-[$€-2]* #,##0.00_-;\-[$€-2]* #,##0.00_-;_-[$€-2]* &quot;-&quot;??_-"/>
    <numFmt numFmtId="340" formatCode="#\ ##0.0"/>
    <numFmt numFmtId="341" formatCode="_-* #,##0.00\ &quot;F&quot;_-;\-* #,##0.00\ &quot;F&quot;_-;_-* &quot;-&quot;??\ &quot;F&quot;_-;_-@_-"/>
    <numFmt numFmtId="342" formatCode="#,##0;[Red]\(#,##0\)"/>
    <numFmt numFmtId="343" formatCode="#,##0.0000\ ;\(#,##0.0000\)"/>
    <numFmt numFmtId="344" formatCode="&quot;$&quot;#,##0"/>
    <numFmt numFmtId="345" formatCode="###0"/>
    <numFmt numFmtId="346" formatCode="dd\.mmm"/>
    <numFmt numFmtId="347" formatCode="#,##0.00&quot; kr&quot;;[Red]&quot;-&quot;#,##0.00&quot; kr&quot;"/>
    <numFmt numFmtId="348" formatCode="#,##0\ ;\(#,##0\);\ \-\ "/>
    <numFmt numFmtId="349" formatCode="#,##0;[Red]&quot;-&quot;#,##0"/>
    <numFmt numFmtId="350" formatCode="0.0%;0.0%;\-\ "/>
    <numFmt numFmtId="351" formatCode="0.0\m"/>
    <numFmt numFmtId="352" formatCode="000"/>
    <numFmt numFmtId="353" formatCode="#,##0.0\x_);\(#,##0.0\x\);#,##0.0\x_);@_)"/>
    <numFmt numFmtId="354" formatCode="mm/yy"/>
    <numFmt numFmtId="355" formatCode="#,##0;[Red]\(#,##0\);\-"/>
    <numFmt numFmtId="356" formatCode="_([$€-2]\ * #,##0.00_);_([$€-2]\ * \(#,##0.00\);_([$€-2]\ * &quot;-&quot;??_)"/>
    <numFmt numFmtId="357" formatCode="0_);[Red]\(0\)"/>
    <numFmt numFmtId="358" formatCode="&quot;+&quot;0.0%;&quot;-&quot;0.0%"/>
    <numFmt numFmtId="359" formatCode="0.00\%;\-0.00\%;0.00\%"/>
    <numFmt numFmtId="360" formatCode="#,##0_);[Green]\(#,##0\)"/>
    <numFmt numFmtId="361" formatCode="&quot;£&quot;#,##0"/>
    <numFmt numFmtId="362" formatCode="#.0"/>
    <numFmt numFmtId="363" formatCode="#,##0.000\ ;\(#,##0.000\)"/>
    <numFmt numFmtId="364" formatCode="0.00\x"/>
    <numFmt numFmtId="365" formatCode="#,##0.00\ ;\(#,##0.00\)"/>
    <numFmt numFmtId="366" formatCode="_-&quot;ÖS&quot;\ * #,##0_-;\-&quot;ÖS&quot;\ * #,##0_-;_-&quot;ÖS&quot;\ * &quot;-&quot;_-;_-@_-"/>
    <numFmt numFmtId="367" formatCode="&quot;DM&quot;#,##0.00;[Red]\-&quot;DM&quot;#,##0.00"/>
  </numFmts>
  <fonts count="286">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sz val="9"/>
      <color theme="1"/>
      <name val="Calibri"/>
      <family val="2"/>
      <scheme val="minor"/>
    </font>
    <font>
      <sz val="9"/>
      <color rgb="FF383C4B"/>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i/>
      <sz val="10"/>
      <color rgb="FF383C4B"/>
      <name val="Calibri"/>
      <family val="2"/>
      <scheme val="minor"/>
    </font>
    <font>
      <i/>
      <sz val="10"/>
      <name val="Calibri"/>
      <family val="2"/>
      <scheme val="minor"/>
    </font>
    <font>
      <b/>
      <vertAlign val="superscript"/>
      <sz val="10"/>
      <color rgb="FF00AFFF"/>
      <name val="Calibri"/>
      <family val="2"/>
      <scheme val="minor"/>
    </font>
  </fonts>
  <fills count="9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29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1" fontId="28" fillId="0" borderId="0" applyFont="0" applyFill="0" applyBorder="0" applyAlignment="0" applyProtection="0"/>
    <xf numFmtId="292"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3"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4"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5"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6" fontId="110" fillId="0" borderId="0" applyFont="0" applyFill="0" applyBorder="0" applyAlignment="0" applyProtection="0"/>
    <xf numFmtId="297" fontId="111" fillId="0" borderId="0" applyNumberFormat="0" applyFont="0" applyFill="0" applyBorder="0" applyProtection="0"/>
    <xf numFmtId="298"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1"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3" fontId="36" fillId="0" borderId="0" applyFont="0" applyFill="0" applyBorder="0" applyAlignment="0" applyProtection="0">
      <protection locked="0"/>
    </xf>
    <xf numFmtId="0" fontId="121" fillId="0" borderId="0"/>
    <xf numFmtId="292"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4"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5" fontId="131" fillId="0" borderId="0" applyFont="0" applyFill="0" applyBorder="0" applyAlignment="0" applyProtection="0">
      <alignment horizontal="right"/>
    </xf>
    <xf numFmtId="306" fontId="132" fillId="0" borderId="0" applyFont="0" applyFill="0" applyBorder="0" applyAlignment="0" applyProtection="0"/>
    <xf numFmtId="200" fontId="3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8"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9" fontId="32" fillId="0" borderId="30" applyFont="0" applyFill="0" applyBorder="0" applyAlignment="0" applyProtection="0"/>
    <xf numFmtId="309" fontId="32" fillId="0" borderId="0" applyFont="0" applyFill="0" applyBorder="0" applyAlignment="0" applyProtection="0"/>
    <xf numFmtId="310" fontId="28" fillId="0" borderId="0"/>
    <xf numFmtId="311" fontId="135" fillId="0" borderId="0" applyFont="0" applyFill="0" applyBorder="0">
      <alignment horizontal="right"/>
    </xf>
    <xf numFmtId="312" fontId="136" fillId="0" borderId="0" applyFont="0" applyFill="0" applyBorder="0" applyAlignment="0"/>
    <xf numFmtId="313" fontId="135" fillId="0" borderId="0" applyFont="0" applyFill="0" applyBorder="0" applyAlignment="0"/>
    <xf numFmtId="314" fontId="137" fillId="72" borderId="22" applyFont="0" applyFill="0" applyBorder="0" applyAlignment="0"/>
    <xf numFmtId="193" fontId="105" fillId="0" borderId="39"/>
    <xf numFmtId="293"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5"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6" fontId="31" fillId="0" borderId="0" applyFill="0" applyBorder="0">
      <alignment horizontal="right"/>
      <protection locked="0"/>
    </xf>
    <xf numFmtId="317" fontId="31" fillId="0" borderId="0" applyFill="0" applyBorder="0">
      <alignment horizontal="right"/>
      <protection locked="0"/>
    </xf>
    <xf numFmtId="317" fontId="31" fillId="0" borderId="0" applyFill="0" applyBorder="0">
      <alignment horizontal="right"/>
      <protection locked="0"/>
    </xf>
    <xf numFmtId="318" fontId="32" fillId="0" borderId="0" applyFont="0" applyFill="0" applyBorder="0" applyAlignment="0" applyProtection="0"/>
    <xf numFmtId="319" fontId="36" fillId="0" borderId="0"/>
    <xf numFmtId="184" fontId="32" fillId="0" borderId="0"/>
    <xf numFmtId="286" fontId="28" fillId="0" borderId="0" applyFont="0" applyFill="0" applyBorder="0" applyAlignment="0" applyProtection="0"/>
    <xf numFmtId="170" fontId="149" fillId="0" borderId="40">
      <protection locked="0"/>
    </xf>
    <xf numFmtId="320"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1" fontId="32" fillId="0" borderId="30" applyFont="0" applyFill="0" applyBorder="0" applyAlignment="0" applyProtection="0"/>
    <xf numFmtId="322" fontId="151" fillId="0" borderId="0" applyFont="0" applyFill="0" applyBorder="0"/>
    <xf numFmtId="323" fontId="152" fillId="0" borderId="0" applyFont="0" applyFill="0" applyBorder="0" applyAlignment="0"/>
    <xf numFmtId="324" fontId="153" fillId="0" borderId="30" applyFont="0" applyFill="0" applyBorder="0" applyAlignment="0"/>
    <xf numFmtId="325" fontId="138" fillId="0" borderId="0" applyFont="0" applyFill="0" applyBorder="0" applyAlignment="0" applyProtection="0"/>
    <xf numFmtId="326" fontId="28" fillId="0" borderId="0"/>
    <xf numFmtId="327" fontId="131" fillId="0" borderId="0" applyFill="0" applyBorder="0" applyProtection="0">
      <alignment vertical="center"/>
    </xf>
    <xf numFmtId="0" fontId="28" fillId="34" borderId="0" applyFont="0" applyBorder="0"/>
    <xf numFmtId="296" fontId="28" fillId="0" borderId="0"/>
    <xf numFmtId="298" fontId="28" fillId="0" borderId="0"/>
    <xf numFmtId="328"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9"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30"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1" fontId="62" fillId="0" borderId="0"/>
    <xf numFmtId="14" fontId="157" fillId="0" borderId="0" applyFont="0" applyFill="0" applyBorder="0" applyAlignment="0" applyProtection="0">
      <alignment horizontal="center"/>
    </xf>
    <xf numFmtId="332" fontId="157" fillId="0" borderId="0" applyFont="0" applyFill="0" applyBorder="0" applyAlignment="0" applyProtection="0">
      <alignment horizontal="center"/>
    </xf>
    <xf numFmtId="14" fontId="29" fillId="0" borderId="0" applyFill="0" applyBorder="0">
      <alignment horizontal="left"/>
    </xf>
    <xf numFmtId="0" fontId="28" fillId="0" borderId="0"/>
    <xf numFmtId="333" fontId="38" fillId="0" borderId="0" applyFont="0" applyFill="0" applyBorder="0"/>
    <xf numFmtId="334" fontId="38" fillId="0" borderId="0" applyFont="0" applyFill="0" applyBorder="0"/>
    <xf numFmtId="335"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6"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7"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8" fontId="38" fillId="0" borderId="0" applyFont="0" applyFill="0" applyBorder="0"/>
    <xf numFmtId="339" fontId="28" fillId="0" borderId="0" applyFont="0" applyFill="0" applyBorder="0" applyAlignment="0" applyProtection="0"/>
    <xf numFmtId="339" fontId="28" fillId="0" borderId="0" applyFont="0" applyFill="0" applyBorder="0" applyAlignment="0" applyProtection="0"/>
    <xf numFmtId="339"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40"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1"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2" fontId="155" fillId="0" borderId="0"/>
    <xf numFmtId="343"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4" fontId="167" fillId="77" borderId="45" applyBorder="0" applyAlignment="0">
      <alignment horizontal="left" vertical="center" indent="1"/>
    </xf>
    <xf numFmtId="344"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5" fontId="178" fillId="0" borderId="0" applyNumberFormat="0" applyFill="0" applyBorder="0" applyAlignment="0"/>
    <xf numFmtId="345" fontId="178" fillId="0" borderId="0" applyNumberFormat="0" applyFill="0" applyBorder="0" applyAlignment="0"/>
    <xf numFmtId="346" fontId="31" fillId="0" borderId="0" applyNumberFormat="0" applyFill="0" applyBorder="0" applyAlignment="0"/>
    <xf numFmtId="346"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2" fontId="185" fillId="0" borderId="0" applyBorder="0" applyAlignment="0"/>
    <xf numFmtId="280" fontId="186" fillId="0" borderId="53" applyNumberFormat="0" applyFill="0" applyBorder="0" applyAlignment="0">
      <alignment horizontal="right"/>
      <protection locked="0"/>
    </xf>
    <xf numFmtId="345" fontId="187" fillId="0" borderId="0" applyNumberFormat="0" applyFill="0" applyBorder="0" applyAlignment="0">
      <protection locked="0"/>
    </xf>
    <xf numFmtId="345" fontId="187" fillId="0" borderId="0" applyNumberFormat="0" applyFill="0" applyBorder="0" applyAlignment="0">
      <protection locked="0"/>
    </xf>
    <xf numFmtId="346" fontId="31" fillId="0" borderId="0" applyNumberFormat="0" applyFill="0" applyBorder="0" applyAlignment="0">
      <protection locked="0"/>
    </xf>
    <xf numFmtId="346"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7" fontId="31" fillId="0" borderId="0" applyFill="0" applyBorder="0">
      <alignment horizontal="right"/>
      <protection locked="0"/>
    </xf>
    <xf numFmtId="347" fontId="31" fillId="0" borderId="0" applyFill="0" applyBorder="0">
      <alignment horizontal="right"/>
      <protection locked="0"/>
    </xf>
    <xf numFmtId="348"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9"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6" fontId="47" fillId="83" borderId="0" applyNumberFormat="0" applyBorder="0">
      <alignment horizontal="right"/>
      <protection locked="0"/>
    </xf>
    <xf numFmtId="0" fontId="62" fillId="84" borderId="0" applyNumberFormat="0" applyFont="0" applyBorder="0" applyProtection="0"/>
    <xf numFmtId="295" fontId="62" fillId="0" borderId="30">
      <alignment horizontal="right"/>
    </xf>
    <xf numFmtId="295" fontId="62" fillId="0" borderId="0">
      <alignment horizontal="right"/>
    </xf>
    <xf numFmtId="295"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50"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9" fontId="31" fillId="0" borderId="0" applyFont="0" applyFill="0" applyBorder="0" applyAlignment="0" applyProtection="0"/>
    <xf numFmtId="349"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8" fontId="28" fillId="0" borderId="0" applyFont="0" applyFill="0" applyBorder="0" applyAlignment="0" applyProtection="0"/>
    <xf numFmtId="351" fontId="38" fillId="0" borderId="41" applyFont="0" applyFill="0" applyBorder="0"/>
    <xf numFmtId="352"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1"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3" fontId="131" fillId="0" borderId="0" applyFont="0" applyFill="0" applyBorder="0" applyProtection="0">
      <alignment horizontal="right"/>
    </xf>
    <xf numFmtId="307" fontId="112" fillId="67" borderId="0">
      <alignment horizontal="right"/>
    </xf>
    <xf numFmtId="354" fontId="27" fillId="67" borderId="0">
      <alignment horizontal="right"/>
    </xf>
    <xf numFmtId="354"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5"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7" fontId="28" fillId="0" borderId="0" applyFont="0" applyFill="0" applyBorder="0" applyAlignment="0" applyProtection="0"/>
    <xf numFmtId="357"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9" fontId="219" fillId="0" borderId="0">
      <alignment horizontal="centerContinuous"/>
    </xf>
    <xf numFmtId="175" fontId="38" fillId="0" borderId="0" applyFont="0" applyFill="0" applyBorder="0"/>
    <xf numFmtId="358" fontId="38" fillId="0" borderId="0" applyFont="0" applyFill="0" applyBorder="0"/>
    <xf numFmtId="175" fontId="220" fillId="0" borderId="38" applyBorder="0"/>
    <xf numFmtId="358"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9" fontId="31" fillId="0" borderId="0" applyFill="0" applyBorder="0">
      <alignment horizontal="right"/>
      <protection locked="0"/>
    </xf>
    <xf numFmtId="360" fontId="31" fillId="0" borderId="0" applyFill="0" applyBorder="0">
      <alignment horizontal="right"/>
      <protection locked="0"/>
    </xf>
    <xf numFmtId="360" fontId="31" fillId="0" borderId="0" applyFill="0" applyBorder="0">
      <alignment horizontal="right"/>
      <protection locked="0"/>
    </xf>
    <xf numFmtId="361"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2" fontId="95" fillId="0" borderId="0"/>
    <xf numFmtId="362" fontId="95" fillId="0" borderId="0"/>
    <xf numFmtId="362" fontId="95" fillId="0" borderId="0"/>
    <xf numFmtId="362" fontId="95" fillId="0" borderId="0"/>
    <xf numFmtId="0" fontId="95" fillId="0" borderId="0"/>
    <xf numFmtId="0" fontId="95" fillId="0" borderId="0"/>
    <xf numFmtId="362" fontId="95" fillId="0" borderId="0"/>
    <xf numFmtId="362"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3" fontId="91" fillId="0" borderId="0" applyBorder="0" applyProtection="0">
      <alignment horizontal="right"/>
    </xf>
    <xf numFmtId="3" fontId="232" fillId="0" borderId="0"/>
    <xf numFmtId="3" fontId="233" fillId="0" borderId="0"/>
    <xf numFmtId="258" fontId="38" fillId="0" borderId="0" applyFont="0" applyFill="0" applyBorder="0"/>
    <xf numFmtId="364"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6" fontId="234" fillId="89" borderId="0" applyNumberFormat="0" applyBorder="0">
      <alignment horizontal="center"/>
      <protection locked="0"/>
    </xf>
    <xf numFmtId="336" fontId="47" fillId="83" borderId="0" applyNumberFormat="0" applyBorder="0">
      <alignment horizontal="center"/>
      <protection locked="0"/>
    </xf>
    <xf numFmtId="336" fontId="235" fillId="75" borderId="0" applyNumberFormat="0" applyBorder="0">
      <alignment horizontal="center"/>
      <protection locked="0"/>
    </xf>
    <xf numFmtId="336" fontId="235" fillId="83" borderId="0" applyNumberFormat="0" applyBorder="0">
      <alignment horizontal="center"/>
      <protection locked="0"/>
    </xf>
    <xf numFmtId="336" fontId="57" fillId="75" borderId="0" applyNumberFormat="0" applyBorder="0">
      <protection locked="0"/>
    </xf>
    <xf numFmtId="336" fontId="236" fillId="76" borderId="0" applyNumberFormat="0" applyBorder="0">
      <alignment horizontal="left"/>
      <protection locked="0"/>
    </xf>
    <xf numFmtId="336"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6" fontId="236" fillId="91" borderId="0" applyNumberFormat="0" applyBorder="0">
      <protection locked="0"/>
    </xf>
    <xf numFmtId="336" fontId="236" fillId="83" borderId="0" applyNumberFormat="0" applyBorder="0">
      <protection locked="0"/>
    </xf>
    <xf numFmtId="336" fontId="238" fillId="76" borderId="0" applyNumberFormat="0" applyBorder="0">
      <protection locked="0"/>
    </xf>
    <xf numFmtId="336" fontId="236" fillId="81" borderId="0" applyNumberFormat="0" applyBorder="0">
      <alignment vertical="top"/>
      <protection locked="0"/>
    </xf>
    <xf numFmtId="336"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5"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6" fontId="28" fillId="0" borderId="0" applyFont="0" applyFill="0" applyBorder="0" applyAlignment="0" applyProtection="0"/>
    <xf numFmtId="367"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2">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3" fontId="272" fillId="0" borderId="0" xfId="0" applyNumberFormat="1" applyFont="1" applyAlignment="1">
      <alignment horizontal="right"/>
    </xf>
    <xf numFmtId="175" fontId="272" fillId="0" borderId="0" xfId="0" applyNumberFormat="1" applyFont="1"/>
    <xf numFmtId="0" fontId="272" fillId="96" borderId="0" xfId="0" applyFont="1" applyFill="1"/>
    <xf numFmtId="175" fontId="272" fillId="0" borderId="0" xfId="1" applyNumberFormat="1" applyFont="1"/>
    <xf numFmtId="283" fontId="272" fillId="0" borderId="0" xfId="0" applyNumberFormat="1" applyFont="1"/>
    <xf numFmtId="4" fontId="272" fillId="0" borderId="0" xfId="0" applyNumberFormat="1" applyFont="1"/>
    <xf numFmtId="0" fontId="273" fillId="0" borderId="0" xfId="0" applyFont="1"/>
    <xf numFmtId="175" fontId="273" fillId="0" borderId="0" xfId="1" applyNumberFormat="1" applyFont="1"/>
    <xf numFmtId="0" fontId="274" fillId="0" borderId="0" xfId="0" applyFont="1"/>
    <xf numFmtId="3" fontId="274" fillId="0" borderId="0" xfId="0" applyNumberFormat="1"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8" fillId="0" borderId="0" xfId="0" applyFont="1" applyAlignment="1">
      <alignment vertical="center" wrapText="1"/>
    </xf>
    <xf numFmtId="0" fontId="278" fillId="0" borderId="61" xfId="0" applyFont="1" applyBorder="1" applyAlignment="1">
      <alignment vertical="center" wrapText="1"/>
    </xf>
    <xf numFmtId="0" fontId="278" fillId="0" borderId="61" xfId="0" applyFont="1" applyBorder="1" applyAlignment="1">
      <alignment horizontal="right" vertical="center" wrapText="1"/>
    </xf>
    <xf numFmtId="0" fontId="279" fillId="2" borderId="0" xfId="0" applyFont="1" applyFill="1" applyAlignment="1">
      <alignment horizontal="left" vertical="center" wrapText="1"/>
    </xf>
    <xf numFmtId="3" fontId="279" fillId="2" borderId="0" xfId="0" applyNumberFormat="1" applyFont="1" applyFill="1" applyAlignment="1">
      <alignment horizontal="right" vertical="center" wrapText="1"/>
    </xf>
    <xf numFmtId="175" fontId="279" fillId="2" borderId="0" xfId="1" applyNumberFormat="1" applyFont="1" applyFill="1" applyAlignment="1">
      <alignment horizontal="right" vertical="center" wrapText="1"/>
    </xf>
    <xf numFmtId="0" fontId="279" fillId="2" borderId="0" xfId="0" applyFont="1" applyFill="1" applyAlignment="1">
      <alignment horizontal="right" vertical="center" wrapText="1"/>
    </xf>
    <xf numFmtId="0" fontId="280" fillId="2" borderId="0" xfId="0" applyFont="1" applyFill="1" applyAlignment="1">
      <alignment horizontal="left" vertical="center" wrapText="1"/>
    </xf>
    <xf numFmtId="3" fontId="280" fillId="2" borderId="0" xfId="0" quotePrefix="1" applyNumberFormat="1" applyFont="1" applyFill="1" applyAlignment="1">
      <alignment horizontal="right" vertical="center" wrapText="1"/>
    </xf>
    <xf numFmtId="0" fontId="279" fillId="2" borderId="0" xfId="0" quotePrefix="1" applyFont="1" applyFill="1" applyAlignment="1">
      <alignment horizontal="left" vertical="center" wrapText="1"/>
    </xf>
    <xf numFmtId="3" fontId="279" fillId="2" borderId="0" xfId="0" quotePrefix="1" applyNumberFormat="1" applyFont="1" applyFill="1" applyAlignment="1">
      <alignment horizontal="right" vertical="center" wrapText="1"/>
    </xf>
    <xf numFmtId="3" fontId="280" fillId="2" borderId="0" xfId="0" applyNumberFormat="1" applyFont="1" applyFill="1" applyAlignment="1">
      <alignment horizontal="right" vertical="center" wrapText="1"/>
    </xf>
    <xf numFmtId="1" fontId="279" fillId="2" borderId="0" xfId="0" applyNumberFormat="1" applyFont="1" applyFill="1" applyAlignment="1">
      <alignment horizontal="right" vertical="center" wrapText="1"/>
    </xf>
    <xf numFmtId="2" fontId="279" fillId="2" borderId="0" xfId="0" applyNumberFormat="1" applyFont="1" applyFill="1" applyAlignment="1">
      <alignment horizontal="right" vertical="center" wrapText="1"/>
    </xf>
    <xf numFmtId="175" fontId="279" fillId="0" borderId="0" xfId="1" applyNumberFormat="1" applyFont="1" applyAlignment="1">
      <alignment horizontal="right" vertical="center" wrapText="1"/>
    </xf>
    <xf numFmtId="0" fontId="279" fillId="0" borderId="0" xfId="0" applyFont="1" applyAlignment="1">
      <alignment horizontal="left" vertical="center" wrapText="1"/>
    </xf>
    <xf numFmtId="3" fontId="279" fillId="0" borderId="0" xfId="0" applyNumberFormat="1" applyFont="1" applyAlignment="1">
      <alignment vertical="center" wrapText="1"/>
    </xf>
    <xf numFmtId="0" fontId="280" fillId="0" borderId="0" xfId="0" applyFont="1" applyAlignment="1">
      <alignment horizontal="left" vertical="center" wrapText="1"/>
    </xf>
    <xf numFmtId="3" fontId="280" fillId="0" borderId="0" xfId="0" applyNumberFormat="1" applyFont="1" applyAlignment="1">
      <alignment vertical="center" wrapText="1"/>
    </xf>
    <xf numFmtId="3" fontId="281" fillId="0" borderId="0" xfId="0" applyNumberFormat="1" applyFont="1" applyAlignment="1">
      <alignment vertical="center" wrapText="1"/>
    </xf>
    <xf numFmtId="0" fontId="281" fillId="0" borderId="0" xfId="0" applyFont="1" applyAlignment="1">
      <alignment horizontal="left" vertical="center" wrapText="1"/>
    </xf>
    <xf numFmtId="0" fontId="282" fillId="0" borderId="0" xfId="0" applyFont="1" applyAlignment="1">
      <alignment horizontal="left" vertical="center" wrapText="1"/>
    </xf>
    <xf numFmtId="175" fontId="280" fillId="0" borderId="0" xfId="1" applyNumberFormat="1" applyFont="1" applyAlignment="1">
      <alignment vertical="center" wrapText="1"/>
    </xf>
    <xf numFmtId="4" fontId="279" fillId="0" borderId="0" xfId="0" applyNumberFormat="1" applyFont="1" applyAlignment="1">
      <alignment vertical="center" wrapText="1"/>
    </xf>
    <xf numFmtId="49" fontId="278" fillId="0" borderId="61" xfId="0" quotePrefix="1" applyNumberFormat="1" applyFont="1" applyBorder="1" applyAlignment="1">
      <alignment horizontal="right" vertical="top" wrapText="1"/>
    </xf>
    <xf numFmtId="49" fontId="278" fillId="0" borderId="61" xfId="0" quotePrefix="1" applyNumberFormat="1" applyFont="1" applyBorder="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0" borderId="0" xfId="0" applyNumberFormat="1" applyFont="1" applyFill="1" applyAlignment="1">
      <alignment horizontal="right" vertical="center" wrapText="1"/>
    </xf>
    <xf numFmtId="3" fontId="281" fillId="0" borderId="0" xfId="0" applyNumberFormat="1" applyFont="1" applyAlignment="1">
      <alignment horizontal="right" vertical="center" wrapText="1"/>
    </xf>
    <xf numFmtId="3" fontId="282" fillId="0" borderId="0" xfId="0" applyNumberFormat="1" applyFont="1" applyAlignment="1">
      <alignment horizontal="right" vertical="center" wrapText="1"/>
    </xf>
    <xf numFmtId="3" fontId="281" fillId="2" borderId="0" xfId="0" applyNumberFormat="1" applyFont="1" applyFill="1" applyAlignment="1">
      <alignment horizontal="right" vertical="center" wrapText="1"/>
    </xf>
    <xf numFmtId="0" fontId="280" fillId="2" borderId="65" xfId="0" applyFont="1" applyFill="1" applyBorder="1" applyAlignment="1">
      <alignment horizontal="left" vertical="center" wrapText="1"/>
    </xf>
    <xf numFmtId="3" fontId="280" fillId="2" borderId="65" xfId="0" applyNumberFormat="1" applyFont="1" applyFill="1" applyBorder="1" applyAlignment="1">
      <alignment horizontal="right" vertical="center" wrapText="1"/>
    </xf>
    <xf numFmtId="3" fontId="279" fillId="2" borderId="0" xfId="0" applyNumberFormat="1" applyFont="1" applyFill="1" applyAlignment="1">
      <alignment horizontal="left" vertical="center" wrapText="1"/>
    </xf>
    <xf numFmtId="0" fontId="278" fillId="0" borderId="0" xfId="0" applyFont="1" applyAlignment="1">
      <alignment horizontal="right" vertical="center" wrapText="1"/>
    </xf>
    <xf numFmtId="0" fontId="283" fillId="0" borderId="0" xfId="0" applyFont="1" applyAlignment="1">
      <alignment horizontal="left" vertical="center" wrapText="1"/>
    </xf>
    <xf numFmtId="3" fontId="284" fillId="0" borderId="0" xfId="0" applyNumberFormat="1" applyFont="1" applyAlignment="1">
      <alignment horizontal="right" vertical="center" wrapText="1"/>
    </xf>
    <xf numFmtId="175" fontId="280" fillId="0" borderId="0" xfId="1" applyNumberFormat="1" applyFont="1" applyAlignment="1">
      <alignment horizontal="right" vertical="center" wrapText="1"/>
    </xf>
    <xf numFmtId="3" fontId="283" fillId="0" borderId="0" xfId="0" applyNumberFormat="1" applyFont="1" applyAlignment="1">
      <alignment horizontal="right" vertical="center" wrapText="1"/>
    </xf>
    <xf numFmtId="3" fontId="279" fillId="2" borderId="0" xfId="1" applyNumberFormat="1" applyFont="1" applyFill="1" applyAlignment="1">
      <alignment horizontal="right" vertical="center" wrapText="1"/>
    </xf>
    <xf numFmtId="3" fontId="281" fillId="2" borderId="0" xfId="1" applyNumberFormat="1" applyFont="1" applyFill="1" applyAlignment="1">
      <alignment horizontal="right" vertical="center" wrapText="1"/>
    </xf>
    <xf numFmtId="1" fontId="279" fillId="2" borderId="0" xfId="1" applyNumberFormat="1" applyFont="1" applyFill="1" applyAlignment="1">
      <alignment horizontal="right" vertical="center" wrapText="1"/>
    </xf>
    <xf numFmtId="280" fontId="279" fillId="2" borderId="0" xfId="1" applyNumberFormat="1" applyFont="1" applyFill="1" applyAlignment="1">
      <alignment horizontal="right" vertical="center" wrapText="1"/>
    </xf>
    <xf numFmtId="283" fontId="279" fillId="2" borderId="0" xfId="1" applyNumberFormat="1" applyFont="1" applyFill="1" applyAlignment="1">
      <alignment horizontal="right" vertical="center" wrapText="1"/>
    </xf>
    <xf numFmtId="2" fontId="279" fillId="2" borderId="0" xfId="1" applyNumberFormat="1" applyFont="1" applyFill="1" applyAlignment="1">
      <alignment horizontal="right" vertical="center" wrapText="1"/>
    </xf>
    <xf numFmtId="4" fontId="279" fillId="2" borderId="0" xfId="1" applyNumberFormat="1" applyFont="1" applyFill="1" applyAlignment="1">
      <alignment horizontal="right" vertical="center" wrapText="1"/>
    </xf>
    <xf numFmtId="280" fontId="279" fillId="2" borderId="0" xfId="0" applyNumberFormat="1" applyFont="1" applyFill="1" applyAlignment="1">
      <alignment horizontal="right" vertical="center" wrapText="1"/>
    </xf>
    <xf numFmtId="280" fontId="281" fillId="2" borderId="0" xfId="0" applyNumberFormat="1" applyFont="1" applyFill="1" applyAlignment="1">
      <alignment horizontal="right" vertical="center" wrapText="1"/>
    </xf>
    <xf numFmtId="280" fontId="281" fillId="2" borderId="0" xfId="1" applyNumberFormat="1" applyFont="1" applyFill="1" applyAlignment="1">
      <alignment horizontal="right" vertical="center" wrapText="1"/>
    </xf>
    <xf numFmtId="3" fontId="283" fillId="2" borderId="0" xfId="0" applyNumberFormat="1" applyFont="1" applyFill="1" applyAlignment="1">
      <alignment horizontal="right" vertical="center" wrapText="1"/>
    </xf>
    <xf numFmtId="0" fontId="278" fillId="0" borderId="0" xfId="0" applyFont="1" applyBorder="1" applyAlignment="1">
      <alignment vertical="center" wrapText="1"/>
    </xf>
    <xf numFmtId="49" fontId="278" fillId="0" borderId="0" xfId="0" quotePrefix="1" applyNumberFormat="1" applyFont="1" applyBorder="1" applyAlignment="1">
      <alignment horizontal="right" vertical="top" wrapText="1"/>
    </xf>
    <xf numFmtId="0" fontId="281" fillId="0" borderId="0" xfId="0" applyFont="1" applyBorder="1" applyAlignment="1">
      <alignment horizontal="left" vertical="center" wrapText="1"/>
    </xf>
    <xf numFmtId="3" fontId="281" fillId="0" borderId="0" xfId="0" applyNumberFormat="1" applyFont="1" applyBorder="1" applyAlignment="1">
      <alignment horizontal="right" vertical="center" wrapText="1"/>
    </xf>
    <xf numFmtId="175" fontId="281" fillId="0" borderId="0" xfId="1" applyNumberFormat="1" applyFont="1" applyBorder="1" applyAlignment="1">
      <alignment horizontal="right" vertical="center" wrapText="1"/>
    </xf>
    <xf numFmtId="0" fontId="282" fillId="0" borderId="0" xfId="0" applyFont="1" applyBorder="1" applyAlignment="1">
      <alignment horizontal="left" vertical="center" wrapText="1"/>
    </xf>
    <xf numFmtId="3" fontId="282" fillId="0" borderId="0" xfId="0" applyNumberFormat="1" applyFont="1" applyBorder="1" applyAlignment="1">
      <alignment horizontal="right" vertical="center" wrapText="1"/>
    </xf>
    <xf numFmtId="3" fontId="0" fillId="0" borderId="0" xfId="0" applyNumberFormat="1" applyFont="1" applyBorder="1"/>
    <xf numFmtId="0" fontId="0" fillId="0" borderId="0" xfId="0" applyFont="1" applyBorder="1"/>
    <xf numFmtId="0" fontId="0" fillId="0" borderId="0" xfId="0" applyFont="1" applyBorder="1" applyAlignment="1">
      <alignment horizontal="right"/>
    </xf>
    <xf numFmtId="280" fontId="0" fillId="0" borderId="0" xfId="0" applyNumberFormat="1" applyFont="1" applyBorder="1"/>
    <xf numFmtId="3" fontId="272" fillId="2" borderId="0" xfId="0" applyNumberFormat="1" applyFont="1" applyFill="1" applyAlignment="1">
      <alignment horizontal="right"/>
    </xf>
    <xf numFmtId="3" fontId="280" fillId="2" borderId="65" xfId="0" applyNumberFormat="1" applyFont="1" applyFill="1" applyBorder="1" applyAlignment="1">
      <alignment horizontal="right" vertical="center"/>
    </xf>
    <xf numFmtId="3" fontId="279" fillId="2" borderId="0" xfId="0" applyNumberFormat="1" applyFont="1" applyFill="1" applyAlignment="1">
      <alignment horizontal="right" vertical="center"/>
    </xf>
    <xf numFmtId="0" fontId="280"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9" fillId="2" borderId="0" xfId="0" applyFont="1" applyFill="1" applyAlignment="1">
      <alignment horizontal="left" vertical="center"/>
    </xf>
    <xf numFmtId="3" fontId="280" fillId="2" borderId="0" xfId="0" applyNumberFormat="1" applyFont="1" applyFill="1" applyAlignment="1">
      <alignment horizontal="right" vertical="center"/>
    </xf>
    <xf numFmtId="0" fontId="280"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80" fillId="2" borderId="0" xfId="0" applyFont="1" applyFill="1" applyAlignment="1">
      <alignment horizontal="right" vertical="center" wrapText="1"/>
    </xf>
    <xf numFmtId="1" fontId="280" fillId="2" borderId="0" xfId="0" applyNumberFormat="1" applyFont="1" applyFill="1" applyAlignment="1">
      <alignment horizontal="right" vertical="center" wrapText="1"/>
    </xf>
    <xf numFmtId="0" fontId="279" fillId="0" borderId="0" xfId="0" applyFont="1" applyAlignment="1">
      <alignment vertical="center" wrapText="1"/>
    </xf>
    <xf numFmtId="0" fontId="281" fillId="2" borderId="0" xfId="0" applyFont="1" applyFill="1" applyAlignment="1">
      <alignment horizontal="lef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77" fillId="0" borderId="0" xfId="0" applyFont="1" applyAlignment="1">
      <alignment horizontal="justify" vertical="center" wrapText="1"/>
    </xf>
    <xf numFmtId="0" fontId="276" fillId="0" borderId="0" xfId="0" applyFont="1" applyAlignment="1">
      <alignment wrapText="1"/>
    </xf>
    <xf numFmtId="0" fontId="272" fillId="0" borderId="0" xfId="0" applyFont="1" applyAlignment="1">
      <alignment horizontal="left" vertical="top"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wettja\Johan%20WE\Companies\Sandvik\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H%20&amp;%20M\Spreadsheets\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DOCUME~1\lyckst\LOCALS~1\Temp\notesF7BDF2\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Communications\4%20Investor%20Relations\Model_story\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RowHeight="14.5"/>
  <cols>
    <col min="1" max="1" width="41.453125" customWidth="1"/>
    <col min="2" max="3" width="10.90625" customWidth="1"/>
    <col min="4" max="4" width="3.453125" customWidth="1"/>
    <col min="7" max="7" width="35.54296875" bestFit="1" customWidth="1"/>
    <col min="8" max="9" width="12.36328125" customWidth="1"/>
    <col min="10" max="10" width="3.54296875" customWidth="1"/>
    <col min="14" max="14" width="9.36328125" customWidth="1"/>
    <col min="16" max="16" width="9.453125" bestFit="1" customWidth="1"/>
    <col min="17" max="17" width="12" customWidth="1"/>
    <col min="21" max="21" width="45.54296875" bestFit="1" customWidth="1"/>
  </cols>
  <sheetData>
    <row r="1" spans="1:29">
      <c r="A1" s="1" t="s">
        <v>219</v>
      </c>
      <c r="N1" s="51"/>
    </row>
    <row r="2" spans="1:29" ht="15" thickBot="1">
      <c r="A2" s="44" t="s">
        <v>190</v>
      </c>
      <c r="B2" s="36"/>
      <c r="C2" s="36"/>
      <c r="D2" s="36"/>
      <c r="E2" s="36"/>
      <c r="F2" s="36"/>
      <c r="AA2" t="s">
        <v>172</v>
      </c>
    </row>
    <row r="3" spans="1:29" ht="35" thickBot="1">
      <c r="A3" s="6" t="s">
        <v>2</v>
      </c>
      <c r="B3" s="17" t="s">
        <v>212</v>
      </c>
      <c r="C3" s="17" t="s">
        <v>268</v>
      </c>
      <c r="D3" s="17"/>
      <c r="E3" s="17" t="s">
        <v>269</v>
      </c>
      <c r="F3" s="38"/>
      <c r="G3" s="6" t="s">
        <v>2</v>
      </c>
      <c r="H3" s="17" t="s">
        <v>207</v>
      </c>
      <c r="I3" s="17" t="s">
        <v>270</v>
      </c>
      <c r="J3" s="17"/>
      <c r="K3" s="17" t="s">
        <v>271</v>
      </c>
      <c r="N3" s="72" t="s">
        <v>216</v>
      </c>
      <c r="AA3" s="2" t="s">
        <v>128</v>
      </c>
      <c r="AC3">
        <v>612</v>
      </c>
    </row>
    <row r="4" spans="1:29" ht="15" thickTop="1">
      <c r="A4" s="2" t="s">
        <v>267</v>
      </c>
      <c r="B4" s="33">
        <v>17537.113000000001</v>
      </c>
      <c r="C4" s="33">
        <v>13688.431</v>
      </c>
      <c r="D4" s="83"/>
      <c r="E4" s="33">
        <v>4039.1780000000008</v>
      </c>
      <c r="F4" s="33"/>
      <c r="G4" s="2" t="s">
        <v>4</v>
      </c>
      <c r="H4" s="33">
        <v>14366.842000000001</v>
      </c>
      <c r="I4" s="33">
        <v>10609.187</v>
      </c>
      <c r="J4" s="83"/>
      <c r="K4" s="33">
        <v>3823.0820000000008</v>
      </c>
      <c r="M4" s="52"/>
      <c r="AA4" s="2" t="s">
        <v>131</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178</v>
      </c>
      <c r="AA5" s="2" t="s">
        <v>132</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133</v>
      </c>
      <c r="AC6">
        <v>-312</v>
      </c>
    </row>
    <row r="7" spans="1:29">
      <c r="A7" s="2" t="s">
        <v>161</v>
      </c>
      <c r="B7" s="33">
        <v>-5344.6570000000002</v>
      </c>
      <c r="C7" s="33">
        <v>-3106.6440000000002</v>
      </c>
      <c r="D7" s="83"/>
      <c r="E7" s="33">
        <v>-2242.5699999999997</v>
      </c>
      <c r="F7" s="82"/>
      <c r="G7" s="2" t="s">
        <v>161</v>
      </c>
      <c r="H7" s="33">
        <v>-4400.8099999999995</v>
      </c>
      <c r="I7" s="33">
        <v>-2421.1860000000001</v>
      </c>
      <c r="J7" s="83"/>
      <c r="K7" s="33">
        <v>-1982.8579999999993</v>
      </c>
    </row>
    <row r="8" spans="1:29">
      <c r="A8" s="2" t="s">
        <v>162</v>
      </c>
      <c r="B8" s="33">
        <v>42.048999999999999</v>
      </c>
      <c r="C8" s="33">
        <v>-54.755000000000003</v>
      </c>
      <c r="D8" s="83"/>
      <c r="E8" s="33">
        <v>91.944000000000003</v>
      </c>
      <c r="F8" s="82"/>
      <c r="G8" s="2" t="s">
        <v>162</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172</v>
      </c>
    </row>
    <row r="16" spans="1:29" ht="7.5" customHeight="1">
      <c r="A16" s="20"/>
      <c r="B16" s="64"/>
      <c r="C16" s="64"/>
      <c r="D16" s="64"/>
      <c r="E16" s="64"/>
      <c r="F16" s="81"/>
      <c r="G16" s="20"/>
      <c r="H16" s="64"/>
      <c r="I16" s="64"/>
      <c r="J16" s="64"/>
      <c r="K16" s="64"/>
    </row>
    <row r="17" spans="1:22" ht="12" customHeight="1">
      <c r="A17" s="217" t="s">
        <v>253</v>
      </c>
      <c r="B17" s="217"/>
      <c r="C17" s="217"/>
      <c r="D17" s="217"/>
      <c r="E17" s="217"/>
      <c r="F17" s="81"/>
      <c r="G17" s="217" t="s">
        <v>253</v>
      </c>
      <c r="H17" s="217"/>
      <c r="I17" s="217"/>
      <c r="J17" s="217"/>
      <c r="K17" s="217"/>
    </row>
    <row r="18" spans="1:22" s="120" customFormat="1" ht="24.75" customHeight="1">
      <c r="A18" s="218" t="s">
        <v>255</v>
      </c>
      <c r="B18" s="218"/>
      <c r="C18" s="218"/>
      <c r="D18" s="218"/>
      <c r="E18" s="218"/>
      <c r="F18" s="119"/>
      <c r="G18" s="218" t="s">
        <v>255</v>
      </c>
      <c r="H18" s="218"/>
      <c r="I18" s="218"/>
      <c r="J18" s="218"/>
      <c r="K18" s="218"/>
    </row>
    <row r="19" spans="1:22" s="120" customFormat="1" ht="24.75" customHeight="1">
      <c r="A19" s="218" t="s">
        <v>272</v>
      </c>
      <c r="B19" s="218"/>
      <c r="C19" s="218"/>
      <c r="D19" s="218"/>
      <c r="E19" s="218"/>
      <c r="F19" s="119"/>
      <c r="G19" s="218" t="s">
        <v>273</v>
      </c>
      <c r="H19" s="218"/>
      <c r="I19" s="218"/>
      <c r="J19" s="218"/>
      <c r="K19" s="218"/>
    </row>
    <row r="20" spans="1:22">
      <c r="A20" s="74" t="s">
        <v>223</v>
      </c>
      <c r="E20" s="18"/>
      <c r="G20" s="74" t="s">
        <v>223</v>
      </c>
      <c r="U20" t="s">
        <v>176</v>
      </c>
      <c r="V20">
        <v>1971</v>
      </c>
    </row>
    <row r="22" spans="1:22">
      <c r="A22" s="1" t="s">
        <v>220</v>
      </c>
    </row>
    <row r="23" spans="1:22" ht="15" thickBot="1">
      <c r="A23" t="s">
        <v>164</v>
      </c>
      <c r="B23" s="36"/>
      <c r="C23" s="36"/>
      <c r="D23" s="36"/>
      <c r="E23" s="36"/>
      <c r="F23" s="36"/>
    </row>
    <row r="24" spans="1:22" ht="25.5" thickBot="1">
      <c r="A24" s="6" t="s">
        <v>2</v>
      </c>
      <c r="B24" s="17" t="s">
        <v>202</v>
      </c>
      <c r="C24" s="17" t="s">
        <v>257</v>
      </c>
      <c r="D24" s="17"/>
      <c r="E24" s="17" t="s">
        <v>258</v>
      </c>
      <c r="F24" s="38"/>
      <c r="G24" s="6" t="s">
        <v>2</v>
      </c>
      <c r="H24" s="17" t="s">
        <v>205</v>
      </c>
      <c r="I24" s="17" t="s">
        <v>259</v>
      </c>
      <c r="J24" s="17"/>
      <c r="K24" s="17" t="s">
        <v>260</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179</v>
      </c>
      <c r="B27" s="11">
        <v>779.84500000000003</v>
      </c>
      <c r="C27" s="11">
        <v>280.904</v>
      </c>
      <c r="D27" s="5"/>
      <c r="E27" s="5">
        <v>497.63299999999998</v>
      </c>
      <c r="F27" s="5" t="s">
        <v>173</v>
      </c>
      <c r="G27" s="35" t="s">
        <v>179</v>
      </c>
      <c r="H27" s="11">
        <v>784.97299999999996</v>
      </c>
      <c r="I27" s="5">
        <v>333</v>
      </c>
      <c r="J27" s="5"/>
      <c r="K27" s="5">
        <v>451.59100000000001</v>
      </c>
      <c r="R27" s="2"/>
      <c r="S27" s="5"/>
      <c r="T27" s="2"/>
    </row>
    <row r="28" spans="1:22" hidden="1">
      <c r="A28" s="41" t="s">
        <v>138</v>
      </c>
      <c r="B28" s="40"/>
      <c r="C28" s="5"/>
      <c r="D28" s="5"/>
      <c r="E28" s="5">
        <v>0</v>
      </c>
      <c r="F28" s="5" t="s">
        <v>209</v>
      </c>
      <c r="G28" s="41" t="s">
        <v>138</v>
      </c>
      <c r="H28" s="40"/>
      <c r="I28" s="5"/>
      <c r="J28" s="5"/>
      <c r="K28" s="5">
        <v>0</v>
      </c>
      <c r="T28" s="7"/>
    </row>
    <row r="29" spans="1:22" hidden="1">
      <c r="A29" s="41" t="s">
        <v>127</v>
      </c>
      <c r="B29" s="40"/>
      <c r="C29" s="5"/>
      <c r="D29" s="5"/>
      <c r="E29" s="5">
        <v>0</v>
      </c>
      <c r="F29" s="5"/>
      <c r="G29" s="41" t="s">
        <v>127</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274</v>
      </c>
      <c r="E32" s="5">
        <v>1777.277</v>
      </c>
      <c r="F32" s="5" t="s">
        <v>173</v>
      </c>
      <c r="G32" s="35" t="s">
        <v>30</v>
      </c>
      <c r="H32" s="11">
        <v>8482.9979999999996</v>
      </c>
      <c r="I32" s="5">
        <v>7449</v>
      </c>
      <c r="J32" s="83" t="s">
        <v>274</v>
      </c>
      <c r="K32" s="5">
        <v>1109.7850000000001</v>
      </c>
      <c r="L32" s="85"/>
      <c r="N32" s="85"/>
    </row>
    <row r="33" spans="1:14">
      <c r="A33" s="35" t="s">
        <v>127</v>
      </c>
      <c r="B33" s="11">
        <v>0</v>
      </c>
      <c r="C33" s="5">
        <v>0</v>
      </c>
      <c r="D33" s="83"/>
      <c r="E33" s="5">
        <v>1110.433</v>
      </c>
      <c r="F33" s="93">
        <f>1804.731-E32</f>
        <v>27.453999999999951</v>
      </c>
      <c r="G33" s="35" t="s">
        <v>127</v>
      </c>
      <c r="H33" s="11"/>
      <c r="I33" s="5">
        <v>685</v>
      </c>
      <c r="J33" s="83"/>
      <c r="K33" s="5">
        <v>0</v>
      </c>
      <c r="L33" s="85"/>
      <c r="M33" t="s">
        <v>240</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139</v>
      </c>
      <c r="B36" s="40"/>
      <c r="C36" s="5"/>
      <c r="D36" s="5"/>
      <c r="E36" s="5">
        <v>0</v>
      </c>
      <c r="F36" s="5"/>
      <c r="G36" s="41" t="s">
        <v>139</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208</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115</v>
      </c>
      <c r="B41" s="10"/>
      <c r="C41" s="10"/>
      <c r="D41" s="10"/>
      <c r="E41" s="10"/>
      <c r="F41" s="10"/>
      <c r="G41" s="7" t="s">
        <v>115</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124</v>
      </c>
      <c r="B43" s="5">
        <v>2147.7199999999998</v>
      </c>
      <c r="C43" s="5">
        <v>609.2120000000001</v>
      </c>
      <c r="D43" s="5"/>
      <c r="E43" s="5">
        <v>1537.72</v>
      </c>
      <c r="F43" s="5"/>
      <c r="G43" s="2" t="s">
        <v>124</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120</v>
      </c>
      <c r="B47" s="11">
        <v>7422.9459999999999</v>
      </c>
      <c r="C47" s="5">
        <v>6110.74</v>
      </c>
      <c r="D47" s="83" t="s">
        <v>274</v>
      </c>
      <c r="E47" s="5">
        <v>1875.018</v>
      </c>
      <c r="F47" s="5"/>
      <c r="G47" s="2" t="s">
        <v>120</v>
      </c>
      <c r="H47" s="11">
        <v>7152.7170000000006</v>
      </c>
      <c r="I47" s="5">
        <v>6003</v>
      </c>
      <c r="J47" s="83" t="s">
        <v>274</v>
      </c>
      <c r="K47" s="5">
        <v>1225.0639999999999</v>
      </c>
      <c r="L47" s="85"/>
      <c r="N47" s="85"/>
    </row>
    <row r="48" spans="1:14">
      <c r="A48" s="35" t="s">
        <v>123</v>
      </c>
      <c r="B48" s="11"/>
      <c r="C48" s="5">
        <v>1110.431</v>
      </c>
      <c r="D48" s="83"/>
      <c r="E48" s="5">
        <v>0</v>
      </c>
      <c r="F48" s="5"/>
      <c r="G48" s="35" t="s">
        <v>123</v>
      </c>
      <c r="H48" s="11"/>
      <c r="I48" s="5">
        <v>0</v>
      </c>
      <c r="J48" s="5"/>
      <c r="K48" s="5">
        <v>685</v>
      </c>
    </row>
    <row r="49" spans="1:13" hidden="1">
      <c r="A49" s="41" t="s">
        <v>136</v>
      </c>
      <c r="B49" s="40"/>
      <c r="C49" s="5"/>
      <c r="D49" s="5"/>
      <c r="E49" s="5">
        <v>0</v>
      </c>
      <c r="F49" s="5"/>
      <c r="G49" s="41" t="s">
        <v>136</v>
      </c>
      <c r="H49" s="40"/>
      <c r="I49" s="5"/>
      <c r="J49" s="5"/>
      <c r="K49" s="5">
        <v>0</v>
      </c>
    </row>
    <row r="50" spans="1:13">
      <c r="A50" s="35" t="s">
        <v>180</v>
      </c>
      <c r="B50" s="11">
        <v>17.699000000000002</v>
      </c>
      <c r="C50" s="11"/>
      <c r="D50" s="11"/>
      <c r="E50" s="11">
        <v>17.699000000000002</v>
      </c>
      <c r="F50" s="11"/>
      <c r="G50" s="35" t="s">
        <v>180</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17" t="s">
        <v>256</v>
      </c>
      <c r="B54" s="217"/>
      <c r="C54" s="217"/>
      <c r="D54" s="217"/>
      <c r="E54" s="217"/>
      <c r="F54" s="10"/>
      <c r="G54" s="217" t="s">
        <v>256</v>
      </c>
      <c r="H54" s="217"/>
      <c r="I54" s="217"/>
      <c r="J54" s="217"/>
      <c r="K54" s="217"/>
    </row>
    <row r="55" spans="1:13" ht="15">
      <c r="A55" s="217" t="s">
        <v>275</v>
      </c>
      <c r="B55" s="217"/>
      <c r="C55" s="217"/>
      <c r="D55" s="217"/>
      <c r="E55" s="217"/>
      <c r="F55" s="10"/>
      <c r="G55" s="217" t="s">
        <v>276</v>
      </c>
      <c r="H55" s="217"/>
      <c r="I55" s="217"/>
      <c r="J55" s="217"/>
      <c r="K55" s="217"/>
    </row>
    <row r="56" spans="1:13" ht="15">
      <c r="A56" s="217"/>
      <c r="B56" s="217"/>
      <c r="C56" s="217"/>
      <c r="D56" s="217"/>
      <c r="E56" s="217"/>
      <c r="F56" s="10"/>
      <c r="G56" s="217"/>
      <c r="H56" s="217"/>
      <c r="I56" s="217"/>
      <c r="J56" s="217"/>
      <c r="K56" s="217"/>
    </row>
    <row r="57" spans="1:13">
      <c r="A57" s="74" t="s">
        <v>223</v>
      </c>
      <c r="G57" s="74" t="s">
        <v>223</v>
      </c>
    </row>
    <row r="58" spans="1:13">
      <c r="A58" s="7" t="s">
        <v>198</v>
      </c>
      <c r="B58" s="4">
        <v>-3.0000000042491592E-3</v>
      </c>
      <c r="C58" s="4">
        <v>-0.13500000000203727</v>
      </c>
      <c r="D58" s="4"/>
      <c r="E58" s="4">
        <v>0.1319999999986976</v>
      </c>
      <c r="F58" s="4"/>
      <c r="G58" s="2"/>
      <c r="H58" s="4">
        <v>-1.0000000002037268E-3</v>
      </c>
      <c r="I58" s="4">
        <v>0</v>
      </c>
      <c r="J58" s="4"/>
      <c r="K58" s="4">
        <v>0.51900000000023283</v>
      </c>
    </row>
    <row r="60" spans="1:13">
      <c r="A60" s="16" t="s">
        <v>221</v>
      </c>
      <c r="G60" s="16"/>
    </row>
    <row r="61" spans="1:13" ht="15" thickBot="1">
      <c r="A61" t="s">
        <v>181</v>
      </c>
      <c r="E61" s="36"/>
      <c r="F61" s="36"/>
      <c r="K61" s="36"/>
    </row>
    <row r="62" spans="1:13" ht="23.5" thickBot="1">
      <c r="A62" s="6" t="s">
        <v>2</v>
      </c>
      <c r="B62" s="17" t="s">
        <v>165</v>
      </c>
      <c r="C62" s="17" t="s">
        <v>261</v>
      </c>
      <c r="D62" s="17"/>
      <c r="E62" s="17" t="s">
        <v>262</v>
      </c>
      <c r="F62" s="38"/>
      <c r="G62" s="6" t="s">
        <v>2</v>
      </c>
      <c r="H62" s="17" t="s">
        <v>207</v>
      </c>
      <c r="I62" s="17" t="s">
        <v>254</v>
      </c>
      <c r="J62" s="17"/>
      <c r="K62" s="17" t="s">
        <v>263</v>
      </c>
    </row>
    <row r="63" spans="1:13" ht="15" thickTop="1">
      <c r="A63" s="2" t="s">
        <v>128</v>
      </c>
      <c r="B63" s="29">
        <v>611.80400000000088</v>
      </c>
      <c r="C63" s="29">
        <v>1293.9270000000004</v>
      </c>
      <c r="D63" s="29"/>
      <c r="E63" s="29">
        <v>-697.14699999999948</v>
      </c>
      <c r="F63" s="29"/>
      <c r="G63" s="2" t="s">
        <v>128</v>
      </c>
      <c r="H63" s="29">
        <v>692.55500000000154</v>
      </c>
      <c r="I63" s="29">
        <v>814.96899999999982</v>
      </c>
      <c r="J63" s="29"/>
      <c r="K63" s="29">
        <v>-133.24299999999829</v>
      </c>
    </row>
    <row r="64" spans="1:13">
      <c r="A64" s="2" t="s">
        <v>131</v>
      </c>
      <c r="B64" s="29">
        <v>1011</v>
      </c>
      <c r="C64" s="29">
        <v>164.35599999999999</v>
      </c>
      <c r="D64" s="29"/>
      <c r="E64" s="29">
        <v>846.64400000000001</v>
      </c>
      <c r="F64" s="29"/>
      <c r="G64" s="2" t="s">
        <v>131</v>
      </c>
      <c r="H64" s="99">
        <v>417</v>
      </c>
      <c r="I64" s="29">
        <v>149.28</v>
      </c>
      <c r="J64" s="29"/>
      <c r="K64" s="29">
        <v>267.72000000000003</v>
      </c>
    </row>
    <row r="65" spans="1:12" hidden="1">
      <c r="A65" s="2" t="s">
        <v>132</v>
      </c>
      <c r="B65" s="29"/>
      <c r="C65" s="29"/>
      <c r="D65" s="29"/>
      <c r="E65" s="29">
        <v>0</v>
      </c>
      <c r="F65" s="29"/>
      <c r="G65" s="2" t="s">
        <v>132</v>
      </c>
      <c r="H65" s="99"/>
      <c r="I65" s="29"/>
      <c r="J65" s="29"/>
      <c r="K65" s="29">
        <v>0</v>
      </c>
    </row>
    <row r="66" spans="1:12">
      <c r="A66" s="2" t="s">
        <v>133</v>
      </c>
      <c r="B66" s="29">
        <v>-312</v>
      </c>
      <c r="C66" s="29">
        <v>-41.611667603027911</v>
      </c>
      <c r="D66" s="29"/>
      <c r="E66" s="29">
        <v>-255.36433239697209</v>
      </c>
      <c r="F66" s="29"/>
      <c r="G66" s="2" t="s">
        <v>133</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163</v>
      </c>
      <c r="B70" s="11">
        <v>762.87199999999984</v>
      </c>
      <c r="C70" s="11">
        <v>-61.953000000000003</v>
      </c>
      <c r="D70" s="11"/>
      <c r="E70" s="11">
        <v>824.82499999999982</v>
      </c>
      <c r="F70" s="11"/>
      <c r="G70" s="2" t="s">
        <v>163</v>
      </c>
      <c r="H70" s="11">
        <v>61.784999999999997</v>
      </c>
      <c r="I70" s="11">
        <v>-19.283000000000001</v>
      </c>
      <c r="J70" s="11"/>
      <c r="K70" s="11">
        <v>81.067999999999998</v>
      </c>
    </row>
    <row r="71" spans="1:12">
      <c r="A71" s="2" t="s">
        <v>129</v>
      </c>
      <c r="B71" s="11">
        <v>-329.96500000000003</v>
      </c>
      <c r="C71" s="11" t="e">
        <f>+#REF!</f>
        <v>#REF!</v>
      </c>
      <c r="D71" s="11"/>
      <c r="E71" s="11">
        <v>-175.79600000000002</v>
      </c>
      <c r="F71" s="11"/>
      <c r="G71" s="2" t="s">
        <v>129</v>
      </c>
      <c r="H71" s="11">
        <v>-668.17700000000002</v>
      </c>
      <c r="I71" s="11">
        <v>-499.61200000000002</v>
      </c>
      <c r="J71" s="11"/>
      <c r="K71" s="11">
        <v>-168.565</v>
      </c>
    </row>
    <row r="72" spans="1:12">
      <c r="A72" s="2" t="s">
        <v>130</v>
      </c>
      <c r="B72" s="11">
        <v>31.992999999999974</v>
      </c>
      <c r="C72" s="11">
        <v>15.853999999999999</v>
      </c>
      <c r="D72" s="11"/>
      <c r="E72" s="11">
        <v>16.138999999999974</v>
      </c>
      <c r="F72" s="11"/>
      <c r="G72" s="2" t="s">
        <v>130</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230</v>
      </c>
      <c r="B80" s="11">
        <v>-18.697999999999979</v>
      </c>
      <c r="C80" s="11"/>
      <c r="D80" s="11"/>
      <c r="E80" s="11">
        <v>-18.697999999999979</v>
      </c>
      <c r="F80" s="11"/>
      <c r="G80" s="2" t="s">
        <v>230</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17" t="s">
        <v>256</v>
      </c>
      <c r="B82" s="217"/>
      <c r="C82" s="217"/>
      <c r="D82" s="217"/>
      <c r="E82" s="217"/>
      <c r="F82" s="10"/>
      <c r="G82" s="217" t="s">
        <v>256</v>
      </c>
      <c r="H82" s="217"/>
      <c r="I82" s="217"/>
      <c r="J82" s="217"/>
      <c r="K82" s="217"/>
    </row>
    <row r="83" spans="1:11">
      <c r="A83" s="74" t="s">
        <v>223</v>
      </c>
      <c r="G83" s="74" t="s">
        <v>223</v>
      </c>
    </row>
    <row r="84" spans="1:11">
      <c r="A84" s="3" t="s">
        <v>177</v>
      </c>
      <c r="B84" s="15">
        <v>8.4000000000514774E-2</v>
      </c>
      <c r="C84" s="15">
        <v>3.3239697253861777E-4</v>
      </c>
      <c r="D84" s="15">
        <v>0</v>
      </c>
      <c r="E84" s="15">
        <v>8.3667603028288795E-2</v>
      </c>
      <c r="F84" s="15"/>
      <c r="G84" s="3" t="s">
        <v>177</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65" customHeight="1" thickTop="1" thickBot="1">
      <c r="A89" s="80" t="s">
        <v>72</v>
      </c>
      <c r="B89" s="73" t="s">
        <v>202</v>
      </c>
      <c r="C89" s="73" t="s">
        <v>203</v>
      </c>
      <c r="D89" s="73"/>
      <c r="E89" s="73" t="s">
        <v>204</v>
      </c>
      <c r="G89" s="80" t="s">
        <v>72</v>
      </c>
      <c r="H89" s="73" t="s">
        <v>205</v>
      </c>
      <c r="I89" s="73" t="s">
        <v>211</v>
      </c>
      <c r="J89" s="73"/>
      <c r="K89" s="73" t="s">
        <v>206</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125</v>
      </c>
      <c r="B92" s="108">
        <v>0</v>
      </c>
      <c r="C92" s="108">
        <v>1110.431</v>
      </c>
      <c r="D92" s="108"/>
      <c r="E92" s="108">
        <v>0</v>
      </c>
      <c r="G92" s="79" t="s">
        <v>125</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127</v>
      </c>
      <c r="B96" s="108">
        <v>0</v>
      </c>
      <c r="C96" s="108">
        <v>0</v>
      </c>
      <c r="D96" s="108"/>
      <c r="E96" s="108">
        <v>0</v>
      </c>
      <c r="G96" s="79" t="s">
        <v>127</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171</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249</v>
      </c>
      <c r="O112" s="66">
        <v>-1638.6289999999999</v>
      </c>
      <c r="P112" s="75">
        <v>-1492.6</v>
      </c>
      <c r="U112" s="7"/>
    </row>
    <row r="113" spans="14:21">
      <c r="N113" s="65" t="s">
        <v>95</v>
      </c>
      <c r="O113" s="66">
        <v>-3706.0280000000002</v>
      </c>
      <c r="P113" s="75">
        <v>-2908.21</v>
      </c>
      <c r="U113" s="2"/>
    </row>
    <row r="114" spans="14:21">
      <c r="N114" s="65" t="s">
        <v>250</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170</v>
      </c>
      <c r="O125" s="66">
        <v>611.80400000000088</v>
      </c>
      <c r="P125" s="75">
        <v>692.55500000000097</v>
      </c>
      <c r="U125" s="2"/>
    </row>
    <row r="126" spans="14:21">
      <c r="Q126" t="s">
        <v>171</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251</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171</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252</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17:E17"/>
    <mergeCell ref="A18:E18"/>
    <mergeCell ref="G17:K17"/>
    <mergeCell ref="G18:K18"/>
    <mergeCell ref="A54:E54"/>
    <mergeCell ref="G54:K54"/>
    <mergeCell ref="A19:E19"/>
    <mergeCell ref="G19:K19"/>
    <mergeCell ref="A82:E82"/>
    <mergeCell ref="G82:K82"/>
    <mergeCell ref="A55:E55"/>
    <mergeCell ref="G55:K55"/>
    <mergeCell ref="A56:E56"/>
    <mergeCell ref="G56:K56"/>
  </mergeCells>
  <pageMargins left="0.7" right="0.7" top="0.75" bottom="0.75" header="0.3" footer="0.3"/>
  <pageSetup scale="57" orientation="portrait" verticalDpi="1200" r:id="rId1"/>
  <headerFooter>
    <oddHeader>&amp;L&amp;"Calibri"&amp;11 [Secret]&amp;1#</oddHeader>
  </headerFooter>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6BC-EAB7-4617-9664-5C68FF14E8BE}">
  <sheetPr>
    <pageSetUpPr fitToPage="1"/>
  </sheetPr>
  <dimension ref="A1:U59"/>
  <sheetViews>
    <sheetView showGridLines="0" view="pageBreakPreview" zoomScaleNormal="80" zoomScaleSheetLayoutView="100" workbookViewId="0">
      <pane xSplit="1" ySplit="3" topLeftCell="B4" activePane="bottomRight" state="frozen"/>
      <selection pane="topRight" activeCell="B1" sqref="B1"/>
      <selection pane="bottomLeft" activeCell="A4" sqref="A4"/>
      <selection pane="bottomRight" activeCell="M49" sqref="M49"/>
    </sheetView>
  </sheetViews>
  <sheetFormatPr defaultColWidth="8.90625" defaultRowHeight="13"/>
  <cols>
    <col min="1" max="1" width="57.6328125" style="122" customWidth="1"/>
    <col min="2" max="9" width="10.36328125" style="123" customWidth="1"/>
    <col min="10" max="28" width="10.36328125" style="122" customWidth="1"/>
    <col min="29" max="16384" width="8.90625" style="122"/>
  </cols>
  <sheetData>
    <row r="1" spans="1:21">
      <c r="A1" s="140" t="s">
        <v>143</v>
      </c>
      <c r="B1" s="175"/>
      <c r="C1" s="175"/>
      <c r="D1" s="175"/>
      <c r="E1" s="175"/>
      <c r="F1" s="175"/>
      <c r="G1" s="175"/>
      <c r="H1" s="175"/>
      <c r="I1" s="175"/>
      <c r="J1" s="175"/>
      <c r="K1" s="175"/>
      <c r="L1" s="175"/>
    </row>
    <row r="2" spans="1:21" ht="13.5" thickBot="1">
      <c r="A2" s="141" t="s">
        <v>281</v>
      </c>
      <c r="B2" s="142"/>
      <c r="C2" s="142"/>
      <c r="D2" s="142"/>
      <c r="E2" s="142"/>
      <c r="F2" s="142"/>
      <c r="G2" s="142"/>
      <c r="H2" s="142"/>
      <c r="I2" s="142"/>
      <c r="J2" s="142"/>
      <c r="K2" s="142"/>
      <c r="L2" s="142"/>
    </row>
    <row r="3" spans="1:21" ht="14" thickTop="1" thickBot="1">
      <c r="A3" s="141" t="s">
        <v>242</v>
      </c>
      <c r="B3" s="142" t="s">
        <v>317</v>
      </c>
      <c r="C3" s="142" t="s">
        <v>318</v>
      </c>
      <c r="D3" s="142" t="s">
        <v>100</v>
      </c>
      <c r="E3" s="142" t="s">
        <v>319</v>
      </c>
      <c r="F3" s="142" t="s">
        <v>101</v>
      </c>
      <c r="G3" s="142" t="s">
        <v>103</v>
      </c>
      <c r="H3" s="142" t="s">
        <v>104</v>
      </c>
      <c r="I3" s="142" t="s">
        <v>197</v>
      </c>
      <c r="J3" s="142" t="s">
        <v>386</v>
      </c>
      <c r="K3" s="142" t="s">
        <v>437</v>
      </c>
      <c r="L3" s="142" t="s">
        <v>443</v>
      </c>
    </row>
    <row r="4" spans="1:21" ht="13.5" thickTop="1">
      <c r="A4" s="155" t="s">
        <v>307</v>
      </c>
      <c r="B4" s="166">
        <v>2911</v>
      </c>
      <c r="C4" s="166">
        <v>3003</v>
      </c>
      <c r="D4" s="166">
        <v>2819</v>
      </c>
      <c r="E4" s="166">
        <v>3229</v>
      </c>
      <c r="F4" s="166">
        <v>3120</v>
      </c>
      <c r="G4" s="166">
        <v>3292</v>
      </c>
      <c r="H4" s="166">
        <v>2985</v>
      </c>
      <c r="I4" s="166">
        <v>3403</v>
      </c>
      <c r="J4" s="166">
        <v>3337</v>
      </c>
      <c r="K4" s="166">
        <v>3438</v>
      </c>
      <c r="L4" s="166">
        <v>3235</v>
      </c>
      <c r="N4" s="125"/>
      <c r="O4" s="125"/>
      <c r="P4" s="125"/>
      <c r="Q4" s="125"/>
      <c r="R4" s="125"/>
      <c r="S4" s="125"/>
      <c r="T4" s="125"/>
      <c r="U4" s="125"/>
    </row>
    <row r="5" spans="1:21" s="134" customFormat="1">
      <c r="A5" s="176" t="s">
        <v>308</v>
      </c>
      <c r="B5" s="177">
        <v>881</v>
      </c>
      <c r="C5" s="177">
        <v>993</v>
      </c>
      <c r="D5" s="177">
        <v>805</v>
      </c>
      <c r="E5" s="177">
        <v>1080</v>
      </c>
      <c r="F5" s="177">
        <v>946</v>
      </c>
      <c r="G5" s="177">
        <v>1078</v>
      </c>
      <c r="H5" s="177">
        <v>823</v>
      </c>
      <c r="I5" s="177">
        <v>1171</v>
      </c>
      <c r="J5" s="177">
        <v>964</v>
      </c>
      <c r="K5" s="177">
        <v>1047</v>
      </c>
      <c r="L5" s="177">
        <v>835</v>
      </c>
      <c r="N5" s="135"/>
      <c r="O5" s="135"/>
      <c r="P5" s="135"/>
      <c r="Q5" s="135"/>
      <c r="R5" s="135"/>
      <c r="S5" s="135"/>
      <c r="T5" s="135"/>
      <c r="U5" s="135"/>
    </row>
    <row r="6" spans="1:21" s="134" customFormat="1">
      <c r="A6" s="176" t="s">
        <v>309</v>
      </c>
      <c r="B6" s="177">
        <v>2030</v>
      </c>
      <c r="C6" s="177">
        <v>2010</v>
      </c>
      <c r="D6" s="177">
        <v>2014</v>
      </c>
      <c r="E6" s="177">
        <v>2149</v>
      </c>
      <c r="F6" s="177">
        <v>2174</v>
      </c>
      <c r="G6" s="177">
        <v>2214</v>
      </c>
      <c r="H6" s="177">
        <v>2162</v>
      </c>
      <c r="I6" s="177">
        <v>2232</v>
      </c>
      <c r="J6" s="177">
        <v>2373</v>
      </c>
      <c r="K6" s="177">
        <v>2391</v>
      </c>
      <c r="L6" s="177">
        <v>2400</v>
      </c>
      <c r="N6" s="135"/>
      <c r="O6" s="135"/>
      <c r="P6" s="135"/>
      <c r="Q6" s="135"/>
      <c r="R6" s="135"/>
      <c r="S6" s="135"/>
      <c r="T6" s="135"/>
      <c r="U6" s="135"/>
    </row>
    <row r="7" spans="1:21">
      <c r="A7" s="155" t="s">
        <v>310</v>
      </c>
      <c r="B7" s="166">
        <v>349</v>
      </c>
      <c r="C7" s="166">
        <v>508</v>
      </c>
      <c r="D7" s="166">
        <v>568</v>
      </c>
      <c r="E7" s="166">
        <v>561</v>
      </c>
      <c r="F7" s="166">
        <v>352</v>
      </c>
      <c r="G7" s="166">
        <v>476</v>
      </c>
      <c r="H7" s="166">
        <v>480</v>
      </c>
      <c r="I7" s="166">
        <v>603</v>
      </c>
      <c r="J7" s="166">
        <v>451</v>
      </c>
      <c r="K7" s="166">
        <v>652</v>
      </c>
      <c r="L7" s="166">
        <v>640</v>
      </c>
      <c r="N7" s="125"/>
      <c r="O7" s="125"/>
      <c r="P7" s="125"/>
      <c r="Q7" s="125"/>
      <c r="R7" s="125"/>
      <c r="S7" s="125"/>
      <c r="T7" s="125"/>
      <c r="U7" s="125"/>
    </row>
    <row r="8" spans="1:21">
      <c r="A8" s="155" t="s">
        <v>311</v>
      </c>
      <c r="B8" s="166">
        <v>41</v>
      </c>
      <c r="C8" s="166">
        <v>41</v>
      </c>
      <c r="D8" s="166">
        <v>40</v>
      </c>
      <c r="E8" s="166">
        <v>38</v>
      </c>
      <c r="F8" s="166">
        <v>27</v>
      </c>
      <c r="G8" s="166">
        <v>23</v>
      </c>
      <c r="H8" s="166">
        <v>12</v>
      </c>
      <c r="I8" s="166">
        <v>22</v>
      </c>
      <c r="J8" s="166">
        <v>17</v>
      </c>
      <c r="K8" s="166">
        <v>20</v>
      </c>
      <c r="L8" s="166">
        <v>18</v>
      </c>
      <c r="N8" s="125"/>
      <c r="O8" s="125"/>
      <c r="P8" s="125"/>
      <c r="Q8" s="125"/>
      <c r="R8" s="125"/>
      <c r="S8" s="125"/>
      <c r="T8" s="125"/>
      <c r="U8" s="125"/>
    </row>
    <row r="9" spans="1:21">
      <c r="A9" s="155" t="s">
        <v>70</v>
      </c>
      <c r="B9" s="166">
        <v>-83</v>
      </c>
      <c r="C9" s="166">
        <v>-132</v>
      </c>
      <c r="D9" s="166">
        <v>-101</v>
      </c>
      <c r="E9" s="166">
        <v>-104</v>
      </c>
      <c r="F9" s="166">
        <v>-47</v>
      </c>
      <c r="G9" s="166">
        <v>-72</v>
      </c>
      <c r="H9" s="166">
        <v>-39</v>
      </c>
      <c r="I9" s="166">
        <v>-69</v>
      </c>
      <c r="J9" s="166">
        <v>-78</v>
      </c>
      <c r="K9" s="166">
        <v>-135</v>
      </c>
      <c r="L9" s="166">
        <v>-94</v>
      </c>
      <c r="N9" s="125"/>
      <c r="O9" s="125"/>
      <c r="P9" s="125"/>
      <c r="Q9" s="125"/>
      <c r="R9" s="125"/>
      <c r="S9" s="125"/>
      <c r="T9" s="125"/>
      <c r="U9" s="125"/>
    </row>
    <row r="10" spans="1:21">
      <c r="A10" s="157" t="s">
        <v>312</v>
      </c>
      <c r="B10" s="167">
        <v>3218</v>
      </c>
      <c r="C10" s="167">
        <v>3421</v>
      </c>
      <c r="D10" s="167">
        <v>3326</v>
      </c>
      <c r="E10" s="167">
        <v>3724</v>
      </c>
      <c r="F10" s="167">
        <v>3452</v>
      </c>
      <c r="G10" s="167">
        <v>3719</v>
      </c>
      <c r="H10" s="167">
        <v>3439</v>
      </c>
      <c r="I10" s="167">
        <v>3959</v>
      </c>
      <c r="J10" s="167">
        <v>3727</v>
      </c>
      <c r="K10" s="167">
        <v>3975</v>
      </c>
      <c r="L10" s="167">
        <v>3799</v>
      </c>
      <c r="N10" s="125"/>
      <c r="O10" s="125"/>
      <c r="P10" s="125"/>
      <c r="Q10" s="125"/>
      <c r="R10" s="125"/>
      <c r="S10" s="125"/>
      <c r="T10" s="125"/>
      <c r="U10" s="125"/>
    </row>
    <row r="11" spans="1:21">
      <c r="B11" s="126"/>
      <c r="C11" s="126"/>
      <c r="D11" s="126"/>
      <c r="E11" s="126"/>
      <c r="F11" s="126"/>
      <c r="G11" s="126"/>
      <c r="H11" s="126"/>
      <c r="I11" s="126"/>
      <c r="J11" s="126"/>
      <c r="K11" s="126"/>
      <c r="L11" s="126"/>
    </row>
    <row r="12" spans="1:21">
      <c r="A12" s="140" t="s">
        <v>313</v>
      </c>
      <c r="B12" s="175"/>
      <c r="C12" s="175"/>
      <c r="D12" s="175"/>
      <c r="E12" s="175"/>
      <c r="F12" s="175"/>
      <c r="G12" s="175"/>
      <c r="H12" s="175"/>
      <c r="I12" s="175"/>
      <c r="J12" s="175"/>
      <c r="K12" s="175"/>
      <c r="L12" s="175"/>
    </row>
    <row r="13" spans="1:21" ht="13.5" thickBot="1">
      <c r="A13" s="141" t="s">
        <v>281</v>
      </c>
      <c r="B13" s="142"/>
      <c r="C13" s="142"/>
      <c r="D13" s="142"/>
      <c r="E13" s="142"/>
      <c r="F13" s="142"/>
      <c r="G13" s="142"/>
      <c r="H13" s="142"/>
      <c r="I13" s="142"/>
      <c r="J13" s="142"/>
      <c r="K13" s="142"/>
      <c r="L13" s="142"/>
    </row>
    <row r="14" spans="1:21" ht="14" thickTop="1" thickBot="1">
      <c r="A14" s="141" t="s">
        <v>242</v>
      </c>
      <c r="B14" s="142" t="s">
        <v>317</v>
      </c>
      <c r="C14" s="142" t="s">
        <v>318</v>
      </c>
      <c r="D14" s="142" t="s">
        <v>100</v>
      </c>
      <c r="E14" s="142" t="s">
        <v>319</v>
      </c>
      <c r="F14" s="142" t="s">
        <v>101</v>
      </c>
      <c r="G14" s="142" t="s">
        <v>103</v>
      </c>
      <c r="H14" s="142" t="s">
        <v>104</v>
      </c>
      <c r="I14" s="142" t="s">
        <v>197</v>
      </c>
      <c r="J14" s="142" t="s">
        <v>386</v>
      </c>
      <c r="K14" s="142" t="s">
        <v>437</v>
      </c>
      <c r="L14" s="142" t="s">
        <v>443</v>
      </c>
    </row>
    <row r="15" spans="1:21" ht="13.5" thickTop="1">
      <c r="A15" s="155" t="s">
        <v>307</v>
      </c>
      <c r="B15" s="166">
        <v>299</v>
      </c>
      <c r="C15" s="166">
        <v>465</v>
      </c>
      <c r="D15" s="166">
        <v>301</v>
      </c>
      <c r="E15" s="166">
        <v>509</v>
      </c>
      <c r="F15" s="166">
        <v>310</v>
      </c>
      <c r="G15" s="166">
        <v>498</v>
      </c>
      <c r="H15" s="166">
        <v>321</v>
      </c>
      <c r="I15" s="166">
        <v>532</v>
      </c>
      <c r="J15" s="166">
        <v>331</v>
      </c>
      <c r="K15" s="166">
        <v>509</v>
      </c>
      <c r="L15" s="166">
        <v>330</v>
      </c>
      <c r="N15" s="125"/>
      <c r="O15" s="125"/>
      <c r="P15" s="125"/>
      <c r="Q15" s="125"/>
      <c r="R15" s="125"/>
      <c r="S15" s="125"/>
      <c r="T15" s="125"/>
      <c r="U15" s="125"/>
    </row>
    <row r="16" spans="1:21">
      <c r="A16" s="155" t="s">
        <v>310</v>
      </c>
      <c r="B16" s="166">
        <v>-27</v>
      </c>
      <c r="C16" s="166">
        <v>12</v>
      </c>
      <c r="D16" s="166">
        <v>38</v>
      </c>
      <c r="E16" s="166">
        <v>21</v>
      </c>
      <c r="F16" s="166">
        <v>-24</v>
      </c>
      <c r="G16" s="166">
        <v>9</v>
      </c>
      <c r="H16" s="166">
        <v>34</v>
      </c>
      <c r="I16" s="166">
        <v>26</v>
      </c>
      <c r="J16" s="166">
        <v>-14</v>
      </c>
      <c r="K16" s="166">
        <v>26</v>
      </c>
      <c r="L16" s="166">
        <v>37</v>
      </c>
      <c r="N16" s="125"/>
      <c r="O16" s="125"/>
      <c r="P16" s="125"/>
      <c r="Q16" s="125"/>
      <c r="R16" s="125"/>
      <c r="S16" s="125"/>
      <c r="T16" s="125"/>
      <c r="U16" s="125"/>
    </row>
    <row r="17" spans="1:21">
      <c r="A17" s="161" t="s">
        <v>377</v>
      </c>
      <c r="B17" s="167">
        <v>272</v>
      </c>
      <c r="C17" s="167">
        <v>477</v>
      </c>
      <c r="D17" s="167">
        <v>338</v>
      </c>
      <c r="E17" s="167">
        <v>530</v>
      </c>
      <c r="F17" s="167">
        <v>286</v>
      </c>
      <c r="G17" s="167">
        <v>508</v>
      </c>
      <c r="H17" s="167">
        <v>355</v>
      </c>
      <c r="I17" s="167">
        <v>557</v>
      </c>
      <c r="J17" s="167">
        <v>317</v>
      </c>
      <c r="K17" s="167">
        <v>535</v>
      </c>
      <c r="L17" s="167">
        <v>367</v>
      </c>
      <c r="N17" s="125"/>
      <c r="O17" s="125"/>
      <c r="P17" s="125"/>
      <c r="Q17" s="125"/>
      <c r="R17" s="125"/>
      <c r="S17" s="125"/>
      <c r="T17" s="125"/>
      <c r="U17" s="125"/>
    </row>
    <row r="18" spans="1:21">
      <c r="A18" s="155" t="s">
        <v>311</v>
      </c>
      <c r="B18" s="166">
        <v>-40</v>
      </c>
      <c r="C18" s="166">
        <v>-20</v>
      </c>
      <c r="D18" s="166">
        <v>-24</v>
      </c>
      <c r="E18" s="166">
        <v>-39</v>
      </c>
      <c r="F18" s="166">
        <v>-16</v>
      </c>
      <c r="G18" s="166">
        <v>-44</v>
      </c>
      <c r="H18" s="166">
        <v>-56</v>
      </c>
      <c r="I18" s="166">
        <v>-47</v>
      </c>
      <c r="J18" s="166">
        <v>-43</v>
      </c>
      <c r="K18" s="166">
        <v>-80</v>
      </c>
      <c r="L18" s="166">
        <v>-65</v>
      </c>
      <c r="N18" s="125"/>
      <c r="O18" s="125"/>
      <c r="P18" s="125"/>
      <c r="Q18" s="125"/>
      <c r="R18" s="125"/>
      <c r="S18" s="125"/>
      <c r="T18" s="125"/>
      <c r="U18" s="125"/>
    </row>
    <row r="19" spans="1:21">
      <c r="A19" s="157" t="s">
        <v>186</v>
      </c>
      <c r="B19" s="167">
        <v>232</v>
      </c>
      <c r="C19" s="167">
        <v>457</v>
      </c>
      <c r="D19" s="167">
        <v>314</v>
      </c>
      <c r="E19" s="167">
        <v>491</v>
      </c>
      <c r="F19" s="167">
        <v>271</v>
      </c>
      <c r="G19" s="167">
        <v>464</v>
      </c>
      <c r="H19" s="167">
        <v>299</v>
      </c>
      <c r="I19" s="167">
        <v>511</v>
      </c>
      <c r="J19" s="167">
        <v>274</v>
      </c>
      <c r="K19" s="167">
        <v>455</v>
      </c>
      <c r="L19" s="167">
        <v>302</v>
      </c>
      <c r="N19" s="125"/>
      <c r="O19" s="125"/>
      <c r="P19" s="125"/>
      <c r="Q19" s="125"/>
      <c r="R19" s="125"/>
      <c r="S19" s="125"/>
      <c r="T19" s="125"/>
      <c r="U19" s="125"/>
    </row>
    <row r="20" spans="1:21">
      <c r="A20" s="155" t="s">
        <v>14</v>
      </c>
      <c r="B20" s="166">
        <v>0</v>
      </c>
      <c r="C20" s="166">
        <v>0</v>
      </c>
      <c r="D20" s="166">
        <v>0</v>
      </c>
      <c r="E20" s="166">
        <v>75</v>
      </c>
      <c r="F20" s="166">
        <v>0</v>
      </c>
      <c r="G20" s="166">
        <v>-48</v>
      </c>
      <c r="H20" s="166">
        <v>3</v>
      </c>
      <c r="I20" s="166">
        <v>5</v>
      </c>
      <c r="J20" s="166">
        <v>-56</v>
      </c>
      <c r="K20" s="166">
        <v>0</v>
      </c>
      <c r="L20" s="166">
        <v>0</v>
      </c>
      <c r="N20" s="125"/>
      <c r="O20" s="125"/>
      <c r="P20" s="125"/>
      <c r="Q20" s="125"/>
      <c r="R20" s="125"/>
      <c r="S20" s="125"/>
      <c r="T20" s="125"/>
      <c r="U20" s="125"/>
    </row>
    <row r="21" spans="1:21">
      <c r="A21" s="157" t="s">
        <v>312</v>
      </c>
      <c r="B21" s="167">
        <v>232</v>
      </c>
      <c r="C21" s="167">
        <v>457</v>
      </c>
      <c r="D21" s="167">
        <v>314</v>
      </c>
      <c r="E21" s="167">
        <v>566</v>
      </c>
      <c r="F21" s="167">
        <v>271</v>
      </c>
      <c r="G21" s="167">
        <v>415</v>
      </c>
      <c r="H21" s="167">
        <v>303</v>
      </c>
      <c r="I21" s="167">
        <v>516</v>
      </c>
      <c r="J21" s="167">
        <v>218</v>
      </c>
      <c r="K21" s="167">
        <v>455</v>
      </c>
      <c r="L21" s="167">
        <v>302</v>
      </c>
      <c r="N21" s="125"/>
      <c r="O21" s="125"/>
      <c r="P21" s="125"/>
      <c r="Q21" s="125"/>
      <c r="R21" s="125"/>
      <c r="S21" s="125"/>
      <c r="T21" s="125"/>
      <c r="U21" s="125"/>
    </row>
    <row r="22" spans="1:21">
      <c r="J22" s="123"/>
      <c r="K22" s="123"/>
      <c r="L22" s="123"/>
    </row>
    <row r="23" spans="1:21">
      <c r="A23" s="140" t="s">
        <v>314</v>
      </c>
      <c r="B23" s="175"/>
      <c r="C23" s="175"/>
      <c r="D23" s="175"/>
      <c r="E23" s="175"/>
      <c r="F23" s="175"/>
      <c r="G23" s="175"/>
      <c r="H23" s="175"/>
      <c r="I23" s="175"/>
      <c r="J23" s="175"/>
      <c r="K23" s="175"/>
      <c r="L23" s="175"/>
    </row>
    <row r="24" spans="1:21" ht="13.5" thickBot="1">
      <c r="A24" s="141" t="s">
        <v>281</v>
      </c>
      <c r="B24" s="142"/>
      <c r="C24" s="142"/>
      <c r="D24" s="142"/>
      <c r="E24" s="142"/>
      <c r="F24" s="142"/>
      <c r="G24" s="142"/>
      <c r="H24" s="142"/>
      <c r="I24" s="142"/>
      <c r="J24" s="142"/>
      <c r="K24" s="142"/>
      <c r="L24" s="142"/>
    </row>
    <row r="25" spans="1:21" ht="14" thickTop="1" thickBot="1">
      <c r="A25" s="141" t="s">
        <v>316</v>
      </c>
      <c r="B25" s="142" t="s">
        <v>317</v>
      </c>
      <c r="C25" s="142" t="s">
        <v>318</v>
      </c>
      <c r="D25" s="142" t="s">
        <v>100</v>
      </c>
      <c r="E25" s="142" t="s">
        <v>319</v>
      </c>
      <c r="F25" s="142" t="s">
        <v>101</v>
      </c>
      <c r="G25" s="142" t="s">
        <v>103</v>
      </c>
      <c r="H25" s="142" t="s">
        <v>104</v>
      </c>
      <c r="I25" s="142" t="s">
        <v>197</v>
      </c>
      <c r="J25" s="142" t="s">
        <v>386</v>
      </c>
      <c r="K25" s="142" t="s">
        <v>437</v>
      </c>
      <c r="L25" s="142" t="s">
        <v>443</v>
      </c>
    </row>
    <row r="26" spans="1:21" ht="13.5" thickTop="1">
      <c r="A26" s="155" t="s">
        <v>307</v>
      </c>
      <c r="B26" s="154">
        <v>0.10299999999999999</v>
      </c>
      <c r="C26" s="154">
        <v>0.155</v>
      </c>
      <c r="D26" s="154">
        <v>0.107</v>
      </c>
      <c r="E26" s="154">
        <v>0.158</v>
      </c>
      <c r="F26" s="154">
        <v>9.9000000000000005E-2</v>
      </c>
      <c r="G26" s="154">
        <v>0.151</v>
      </c>
      <c r="H26" s="154">
        <v>0.108</v>
      </c>
      <c r="I26" s="154">
        <v>0.156</v>
      </c>
      <c r="J26" s="154">
        <v>9.9190890020976932E-2</v>
      </c>
      <c r="K26" s="154">
        <v>0.14599999999999999</v>
      </c>
      <c r="L26" s="154">
        <v>0.10200927357032458</v>
      </c>
      <c r="N26" s="129"/>
      <c r="O26" s="129"/>
      <c r="P26" s="129"/>
      <c r="Q26" s="129"/>
      <c r="R26" s="129"/>
      <c r="S26" s="129"/>
      <c r="T26" s="129"/>
      <c r="U26" s="129"/>
    </row>
    <row r="27" spans="1:21">
      <c r="A27" s="155" t="s">
        <v>310</v>
      </c>
      <c r="B27" s="154">
        <v>-7.6999999999999999E-2</v>
      </c>
      <c r="C27" s="154">
        <v>2.5000000000000001E-2</v>
      </c>
      <c r="D27" s="154">
        <v>6.6000000000000003E-2</v>
      </c>
      <c r="E27" s="154">
        <v>3.6999999999999998E-2</v>
      </c>
      <c r="F27" s="154">
        <v>-6.8000000000000005E-2</v>
      </c>
      <c r="G27" s="154">
        <v>1.9E-2</v>
      </c>
      <c r="H27" s="154">
        <v>7.0999999999999994E-2</v>
      </c>
      <c r="I27" s="154">
        <v>4.2999999999999997E-2</v>
      </c>
      <c r="J27" s="154">
        <v>-3.1042128603104215E-2</v>
      </c>
      <c r="K27" s="154">
        <v>0.04</v>
      </c>
      <c r="L27" s="154">
        <v>5.7812500000000003E-2</v>
      </c>
      <c r="N27" s="129"/>
      <c r="O27" s="129"/>
      <c r="P27" s="129"/>
      <c r="Q27" s="129"/>
      <c r="R27" s="129"/>
      <c r="S27" s="129"/>
      <c r="T27" s="129"/>
      <c r="U27" s="129"/>
    </row>
    <row r="28" spans="1:21">
      <c r="A28" s="157" t="s">
        <v>315</v>
      </c>
      <c r="B28" s="178">
        <v>7.1999999999999995E-2</v>
      </c>
      <c r="C28" s="178">
        <v>0.13400000000000001</v>
      </c>
      <c r="D28" s="178">
        <v>9.4E-2</v>
      </c>
      <c r="E28" s="178">
        <v>0.13200000000000001</v>
      </c>
      <c r="F28" s="178">
        <v>7.8E-2</v>
      </c>
      <c r="G28" s="178">
        <v>0.125</v>
      </c>
      <c r="H28" s="178">
        <v>8.6999999999999994E-2</v>
      </c>
      <c r="I28" s="178">
        <v>0.129</v>
      </c>
      <c r="J28" s="178">
        <v>7.3517574456667567E-2</v>
      </c>
      <c r="K28" s="178">
        <v>0.114</v>
      </c>
      <c r="L28" s="178">
        <v>7.9494603843116615E-2</v>
      </c>
      <c r="N28" s="129"/>
      <c r="O28" s="129"/>
      <c r="P28" s="129"/>
      <c r="Q28" s="129"/>
      <c r="R28" s="129"/>
      <c r="S28" s="129"/>
      <c r="T28" s="129"/>
      <c r="U28" s="129"/>
    </row>
    <row r="29" spans="1:21">
      <c r="A29" s="157" t="s">
        <v>312</v>
      </c>
      <c r="B29" s="178">
        <v>7.1999999999999995E-2</v>
      </c>
      <c r="C29" s="178">
        <v>0.13400000000000001</v>
      </c>
      <c r="D29" s="178">
        <v>9.4E-2</v>
      </c>
      <c r="E29" s="178">
        <v>0.152</v>
      </c>
      <c r="F29" s="178">
        <v>7.8E-2</v>
      </c>
      <c r="G29" s="178">
        <v>0.112</v>
      </c>
      <c r="H29" s="178">
        <v>8.7999999999999995E-2</v>
      </c>
      <c r="I29" s="178">
        <v>0.13</v>
      </c>
      <c r="J29" s="178">
        <v>5.8999999999999997E-2</v>
      </c>
      <c r="K29" s="178">
        <v>0.114</v>
      </c>
      <c r="L29" s="178">
        <v>7.9494603843116615E-2</v>
      </c>
      <c r="N29" s="129"/>
      <c r="O29" s="129"/>
      <c r="P29" s="129"/>
      <c r="Q29" s="129"/>
      <c r="R29" s="129"/>
      <c r="S29" s="129"/>
      <c r="T29" s="129"/>
      <c r="U29" s="129"/>
    </row>
    <row r="30" spans="1:21">
      <c r="J30" s="123"/>
      <c r="K30" s="123"/>
      <c r="L30" s="123"/>
    </row>
    <row r="31" spans="1:21">
      <c r="A31" s="140" t="s">
        <v>143</v>
      </c>
      <c r="B31" s="175"/>
      <c r="C31" s="175"/>
      <c r="D31" s="175"/>
      <c r="E31" s="175"/>
      <c r="F31" s="175"/>
      <c r="G31" s="175"/>
      <c r="H31" s="175"/>
      <c r="I31" s="175"/>
      <c r="J31" s="175"/>
      <c r="K31" s="175"/>
      <c r="L31" s="175"/>
    </row>
    <row r="32" spans="1:21" ht="13.5" thickBot="1">
      <c r="A32" s="141" t="s">
        <v>290</v>
      </c>
      <c r="B32" s="142"/>
      <c r="C32" s="142"/>
      <c r="D32" s="142"/>
      <c r="E32" s="142"/>
      <c r="F32" s="142"/>
      <c r="G32" s="142"/>
      <c r="H32" s="142"/>
      <c r="I32" s="142"/>
      <c r="J32" s="142"/>
      <c r="K32" s="142"/>
      <c r="L32" s="142"/>
    </row>
    <row r="33" spans="1:21" ht="14" thickTop="1" thickBot="1">
      <c r="A33" s="141" t="s">
        <v>242</v>
      </c>
      <c r="B33" s="142" t="s">
        <v>317</v>
      </c>
      <c r="C33" s="142" t="s">
        <v>318</v>
      </c>
      <c r="D33" s="142" t="s">
        <v>100</v>
      </c>
      <c r="E33" s="142" t="s">
        <v>319</v>
      </c>
      <c r="F33" s="142" t="s">
        <v>101</v>
      </c>
      <c r="G33" s="142" t="s">
        <v>103</v>
      </c>
      <c r="H33" s="142" t="s">
        <v>104</v>
      </c>
      <c r="I33" s="142" t="s">
        <v>197</v>
      </c>
      <c r="J33" s="142" t="s">
        <v>386</v>
      </c>
      <c r="K33" s="142" t="s">
        <v>437</v>
      </c>
      <c r="L33" s="142" t="s">
        <v>443</v>
      </c>
    </row>
    <row r="34" spans="1:21" ht="13.5" thickTop="1">
      <c r="A34" s="155" t="s">
        <v>307</v>
      </c>
      <c r="B34" s="166">
        <v>2911</v>
      </c>
      <c r="C34" s="166">
        <v>5914</v>
      </c>
      <c r="D34" s="166">
        <v>8733</v>
      </c>
      <c r="E34" s="166">
        <v>11961</v>
      </c>
      <c r="F34" s="166">
        <v>3120</v>
      </c>
      <c r="G34" s="166">
        <v>6412</v>
      </c>
      <c r="H34" s="166">
        <v>9397</v>
      </c>
      <c r="I34" s="166">
        <v>12800</v>
      </c>
      <c r="J34" s="166">
        <v>3337</v>
      </c>
      <c r="K34" s="166">
        <v>6775</v>
      </c>
      <c r="L34" s="166">
        <v>10010</v>
      </c>
      <c r="M34" s="125"/>
      <c r="N34" s="125"/>
      <c r="O34" s="125"/>
      <c r="P34" s="125"/>
      <c r="Q34" s="125"/>
      <c r="R34" s="125"/>
      <c r="S34" s="125"/>
      <c r="T34" s="125"/>
      <c r="U34" s="125"/>
    </row>
    <row r="35" spans="1:21" s="134" customFormat="1">
      <c r="A35" s="176" t="s">
        <v>308</v>
      </c>
      <c r="B35" s="177">
        <v>881</v>
      </c>
      <c r="C35" s="179">
        <v>1874</v>
      </c>
      <c r="D35" s="179">
        <v>2679</v>
      </c>
      <c r="E35" s="179">
        <v>3759</v>
      </c>
      <c r="F35" s="179">
        <v>946</v>
      </c>
      <c r="G35" s="179">
        <v>2024</v>
      </c>
      <c r="H35" s="179">
        <v>2847</v>
      </c>
      <c r="I35" s="179">
        <v>4017</v>
      </c>
      <c r="J35" s="177">
        <v>964</v>
      </c>
      <c r="K35" s="177">
        <v>2011</v>
      </c>
      <c r="L35" s="177">
        <v>2846</v>
      </c>
      <c r="M35" s="135"/>
      <c r="N35" s="135"/>
      <c r="O35" s="135"/>
      <c r="P35" s="135"/>
      <c r="Q35" s="135"/>
      <c r="R35" s="135"/>
      <c r="S35" s="135"/>
      <c r="T35" s="135"/>
      <c r="U35" s="135"/>
    </row>
    <row r="36" spans="1:21" s="134" customFormat="1">
      <c r="A36" s="176" t="s">
        <v>309</v>
      </c>
      <c r="B36" s="177">
        <v>2030</v>
      </c>
      <c r="C36" s="179">
        <v>4040</v>
      </c>
      <c r="D36" s="179">
        <v>6054</v>
      </c>
      <c r="E36" s="179">
        <v>8202</v>
      </c>
      <c r="F36" s="179">
        <v>2174</v>
      </c>
      <c r="G36" s="179">
        <v>4388</v>
      </c>
      <c r="H36" s="179">
        <v>6550</v>
      </c>
      <c r="I36" s="179">
        <v>8783</v>
      </c>
      <c r="J36" s="177">
        <v>2373</v>
      </c>
      <c r="K36" s="177">
        <v>4764</v>
      </c>
      <c r="L36" s="177">
        <v>7164</v>
      </c>
      <c r="M36" s="135"/>
      <c r="N36" s="135"/>
      <c r="O36" s="135"/>
      <c r="P36" s="135"/>
      <c r="Q36" s="135"/>
      <c r="R36" s="135"/>
      <c r="S36" s="135"/>
      <c r="T36" s="135"/>
      <c r="U36" s="135"/>
    </row>
    <row r="37" spans="1:21">
      <c r="A37" s="155" t="s">
        <v>310</v>
      </c>
      <c r="B37" s="166">
        <v>349</v>
      </c>
      <c r="C37" s="166">
        <v>857</v>
      </c>
      <c r="D37" s="166">
        <v>1425</v>
      </c>
      <c r="E37" s="166">
        <v>1986</v>
      </c>
      <c r="F37" s="166">
        <v>352</v>
      </c>
      <c r="G37" s="166">
        <v>828</v>
      </c>
      <c r="H37" s="166">
        <v>1308</v>
      </c>
      <c r="I37" s="166">
        <v>1911</v>
      </c>
      <c r="J37" s="166">
        <v>451</v>
      </c>
      <c r="K37" s="166">
        <v>1104</v>
      </c>
      <c r="L37" s="166">
        <v>1744</v>
      </c>
      <c r="M37" s="125"/>
      <c r="N37" s="125"/>
      <c r="O37" s="125"/>
      <c r="P37" s="125"/>
      <c r="Q37" s="125"/>
      <c r="R37" s="125"/>
      <c r="S37" s="125"/>
      <c r="T37" s="125"/>
      <c r="U37" s="125"/>
    </row>
    <row r="38" spans="1:21">
      <c r="A38" s="155" t="s">
        <v>311</v>
      </c>
      <c r="B38" s="166">
        <v>41</v>
      </c>
      <c r="C38" s="166">
        <v>82</v>
      </c>
      <c r="D38" s="166">
        <v>122</v>
      </c>
      <c r="E38" s="166">
        <v>162</v>
      </c>
      <c r="F38" s="166">
        <v>27</v>
      </c>
      <c r="G38" s="166">
        <v>50</v>
      </c>
      <c r="H38" s="166">
        <v>62</v>
      </c>
      <c r="I38" s="166">
        <v>84</v>
      </c>
      <c r="J38" s="166">
        <v>17</v>
      </c>
      <c r="K38" s="166">
        <v>37</v>
      </c>
      <c r="L38" s="166">
        <v>55</v>
      </c>
      <c r="M38" s="125"/>
      <c r="N38" s="125"/>
      <c r="O38" s="125"/>
      <c r="P38" s="125"/>
      <c r="Q38" s="125"/>
      <c r="R38" s="125"/>
      <c r="S38" s="125"/>
      <c r="T38" s="125"/>
      <c r="U38" s="125"/>
    </row>
    <row r="39" spans="1:21">
      <c r="A39" s="155" t="s">
        <v>70</v>
      </c>
      <c r="B39" s="166">
        <v>-83</v>
      </c>
      <c r="C39" s="166">
        <v>-215</v>
      </c>
      <c r="D39" s="166">
        <v>-316</v>
      </c>
      <c r="E39" s="166">
        <v>-420</v>
      </c>
      <c r="F39" s="166">
        <v>-47</v>
      </c>
      <c r="G39" s="166">
        <v>-119</v>
      </c>
      <c r="H39" s="166">
        <v>-158</v>
      </c>
      <c r="I39" s="166">
        <v>-228</v>
      </c>
      <c r="J39" s="166">
        <v>-78</v>
      </c>
      <c r="K39" s="166">
        <v>-213</v>
      </c>
      <c r="L39" s="166">
        <v>-307</v>
      </c>
      <c r="M39" s="125"/>
      <c r="N39" s="125"/>
      <c r="O39" s="125"/>
      <c r="P39" s="125"/>
      <c r="Q39" s="125"/>
      <c r="R39" s="125"/>
      <c r="S39" s="125"/>
      <c r="T39" s="125"/>
      <c r="U39" s="125"/>
    </row>
    <row r="40" spans="1:21">
      <c r="A40" s="157" t="s">
        <v>312</v>
      </c>
      <c r="B40" s="167">
        <v>3218</v>
      </c>
      <c r="C40" s="167">
        <v>6639</v>
      </c>
      <c r="D40" s="167">
        <v>9965</v>
      </c>
      <c r="E40" s="167">
        <v>13688</v>
      </c>
      <c r="F40" s="167">
        <v>3452</v>
      </c>
      <c r="G40" s="167">
        <v>7171</v>
      </c>
      <c r="H40" s="167">
        <v>10609</v>
      </c>
      <c r="I40" s="167">
        <v>14568</v>
      </c>
      <c r="J40" s="167">
        <v>3727</v>
      </c>
      <c r="K40" s="167">
        <v>7702</v>
      </c>
      <c r="L40" s="167">
        <v>11502</v>
      </c>
      <c r="M40" s="125"/>
      <c r="N40" s="125"/>
      <c r="O40" s="125"/>
      <c r="P40" s="125"/>
      <c r="Q40" s="125"/>
      <c r="R40" s="125"/>
      <c r="S40" s="125"/>
      <c r="T40" s="125"/>
      <c r="U40" s="125"/>
    </row>
    <row r="41" spans="1:21">
      <c r="B41" s="126"/>
      <c r="C41" s="126"/>
      <c r="D41" s="126"/>
      <c r="E41" s="126"/>
      <c r="F41" s="126"/>
      <c r="G41" s="126"/>
      <c r="H41" s="126"/>
      <c r="I41" s="126"/>
      <c r="J41" s="126"/>
      <c r="K41" s="126"/>
      <c r="L41" s="126"/>
    </row>
    <row r="42" spans="1:21">
      <c r="A42" s="140" t="s">
        <v>313</v>
      </c>
      <c r="B42" s="175"/>
      <c r="C42" s="175"/>
      <c r="D42" s="175"/>
      <c r="E42" s="175"/>
      <c r="F42" s="175"/>
      <c r="G42" s="175"/>
      <c r="H42" s="175"/>
      <c r="I42" s="175"/>
      <c r="J42" s="175"/>
      <c r="K42" s="175"/>
      <c r="L42" s="175"/>
    </row>
    <row r="43" spans="1:21" ht="13.5" thickBot="1">
      <c r="A43" s="141" t="s">
        <v>290</v>
      </c>
      <c r="B43" s="142"/>
      <c r="C43" s="142"/>
      <c r="D43" s="142"/>
      <c r="E43" s="142"/>
      <c r="F43" s="142"/>
      <c r="G43" s="142"/>
      <c r="H43" s="142"/>
      <c r="I43" s="142"/>
      <c r="J43" s="142"/>
      <c r="K43" s="142"/>
      <c r="L43" s="142"/>
    </row>
    <row r="44" spans="1:21" ht="14" thickTop="1" thickBot="1">
      <c r="A44" s="141" t="s">
        <v>242</v>
      </c>
      <c r="B44" s="142" t="s">
        <v>317</v>
      </c>
      <c r="C44" s="142" t="s">
        <v>318</v>
      </c>
      <c r="D44" s="142" t="s">
        <v>100</v>
      </c>
      <c r="E44" s="142" t="s">
        <v>319</v>
      </c>
      <c r="F44" s="142" t="s">
        <v>101</v>
      </c>
      <c r="G44" s="142" t="s">
        <v>103</v>
      </c>
      <c r="H44" s="142" t="s">
        <v>104</v>
      </c>
      <c r="I44" s="142" t="s">
        <v>197</v>
      </c>
      <c r="J44" s="142" t="s">
        <v>386</v>
      </c>
      <c r="K44" s="142" t="s">
        <v>437</v>
      </c>
      <c r="L44" s="142" t="s">
        <v>443</v>
      </c>
    </row>
    <row r="45" spans="1:21" ht="13.5" thickTop="1">
      <c r="A45" s="155" t="s">
        <v>307</v>
      </c>
      <c r="B45" s="166">
        <v>299</v>
      </c>
      <c r="C45" s="166">
        <v>764</v>
      </c>
      <c r="D45" s="166">
        <v>1065</v>
      </c>
      <c r="E45" s="166">
        <v>1574</v>
      </c>
      <c r="F45" s="166">
        <v>310</v>
      </c>
      <c r="G45" s="166">
        <v>808</v>
      </c>
      <c r="H45" s="166">
        <v>1129</v>
      </c>
      <c r="I45" s="166">
        <v>1661</v>
      </c>
      <c r="J45" s="166">
        <v>331</v>
      </c>
      <c r="K45" s="166">
        <v>841</v>
      </c>
      <c r="L45" s="166">
        <v>1171</v>
      </c>
      <c r="M45" s="125"/>
      <c r="N45" s="125"/>
      <c r="O45" s="125"/>
      <c r="P45" s="125"/>
      <c r="Q45" s="125"/>
      <c r="R45" s="125"/>
      <c r="S45" s="125"/>
      <c r="T45" s="125"/>
      <c r="U45" s="125"/>
    </row>
    <row r="46" spans="1:21">
      <c r="A46" s="155" t="s">
        <v>310</v>
      </c>
      <c r="B46" s="166">
        <v>-27</v>
      </c>
      <c r="C46" s="166">
        <v>-15</v>
      </c>
      <c r="D46" s="166">
        <v>23</v>
      </c>
      <c r="E46" s="166">
        <v>44</v>
      </c>
      <c r="F46" s="166">
        <v>-24</v>
      </c>
      <c r="G46" s="166">
        <v>-15</v>
      </c>
      <c r="H46" s="166">
        <v>19</v>
      </c>
      <c r="I46" s="166">
        <v>45</v>
      </c>
      <c r="J46" s="166">
        <v>-14</v>
      </c>
      <c r="K46" s="166">
        <v>12</v>
      </c>
      <c r="L46" s="166">
        <v>49</v>
      </c>
      <c r="M46" s="125"/>
      <c r="N46" s="125"/>
      <c r="O46" s="125"/>
      <c r="P46" s="125"/>
      <c r="Q46" s="125"/>
      <c r="R46" s="125"/>
      <c r="S46" s="125"/>
      <c r="T46" s="125"/>
      <c r="U46" s="125"/>
    </row>
    <row r="47" spans="1:21">
      <c r="A47" s="161" t="s">
        <v>377</v>
      </c>
      <c r="B47" s="167">
        <v>272</v>
      </c>
      <c r="C47" s="167">
        <v>749</v>
      </c>
      <c r="D47" s="167">
        <v>1087</v>
      </c>
      <c r="E47" s="167">
        <v>1617</v>
      </c>
      <c r="F47" s="167">
        <v>286</v>
      </c>
      <c r="G47" s="167">
        <v>794</v>
      </c>
      <c r="H47" s="167">
        <v>1149</v>
      </c>
      <c r="I47" s="167">
        <v>1706</v>
      </c>
      <c r="J47" s="167">
        <v>317</v>
      </c>
      <c r="K47" s="167">
        <v>853</v>
      </c>
      <c r="L47" s="167">
        <v>1220</v>
      </c>
      <c r="M47" s="125"/>
      <c r="N47" s="125"/>
      <c r="O47" s="125"/>
      <c r="P47" s="125"/>
      <c r="Q47" s="125"/>
      <c r="R47" s="125"/>
      <c r="S47" s="125"/>
      <c r="T47" s="125"/>
      <c r="U47" s="125"/>
    </row>
    <row r="48" spans="1:21">
      <c r="A48" s="155" t="s">
        <v>311</v>
      </c>
      <c r="B48" s="166">
        <v>-40</v>
      </c>
      <c r="C48" s="166">
        <v>-60</v>
      </c>
      <c r="D48" s="166">
        <v>-84</v>
      </c>
      <c r="E48" s="166">
        <v>-123</v>
      </c>
      <c r="F48" s="166">
        <v>-16</v>
      </c>
      <c r="G48" s="166">
        <v>-60</v>
      </c>
      <c r="H48" s="166">
        <v>-116</v>
      </c>
      <c r="I48" s="166">
        <v>-162</v>
      </c>
      <c r="J48" s="166">
        <v>-43</v>
      </c>
      <c r="K48" s="166">
        <v>-123</v>
      </c>
      <c r="L48" s="166">
        <v>-188</v>
      </c>
      <c r="M48" s="125"/>
      <c r="N48" s="125"/>
      <c r="O48" s="125"/>
      <c r="P48" s="125"/>
      <c r="Q48" s="125"/>
      <c r="R48" s="125"/>
      <c r="S48" s="125"/>
      <c r="T48" s="125"/>
      <c r="U48" s="125"/>
    </row>
    <row r="49" spans="1:21">
      <c r="A49" s="157" t="s">
        <v>186</v>
      </c>
      <c r="B49" s="167">
        <v>232</v>
      </c>
      <c r="C49" s="167">
        <v>689</v>
      </c>
      <c r="D49" s="167">
        <v>1003</v>
      </c>
      <c r="E49" s="167">
        <v>1495</v>
      </c>
      <c r="F49" s="167">
        <v>271</v>
      </c>
      <c r="G49" s="167">
        <v>735</v>
      </c>
      <c r="H49" s="167">
        <v>1034</v>
      </c>
      <c r="I49" s="167">
        <v>1544</v>
      </c>
      <c r="J49" s="167">
        <v>274</v>
      </c>
      <c r="K49" s="167">
        <v>729</v>
      </c>
      <c r="L49" s="167">
        <v>1032</v>
      </c>
      <c r="M49" s="125"/>
      <c r="N49" s="125"/>
      <c r="O49" s="125"/>
      <c r="P49" s="125"/>
      <c r="Q49" s="125"/>
      <c r="R49" s="125"/>
      <c r="S49" s="125"/>
      <c r="T49" s="125"/>
      <c r="U49" s="125"/>
    </row>
    <row r="50" spans="1:21">
      <c r="A50" s="155" t="s">
        <v>14</v>
      </c>
      <c r="B50" s="166">
        <v>0</v>
      </c>
      <c r="C50" s="166">
        <v>0</v>
      </c>
      <c r="D50" s="166">
        <v>0</v>
      </c>
      <c r="E50" s="166">
        <v>75</v>
      </c>
      <c r="F50" s="166">
        <v>0</v>
      </c>
      <c r="G50" s="166">
        <v>-48</v>
      </c>
      <c r="H50" s="166">
        <v>-45</v>
      </c>
      <c r="I50" s="166">
        <v>-40</v>
      </c>
      <c r="J50" s="166">
        <v>-56</v>
      </c>
      <c r="K50" s="166">
        <v>-56</v>
      </c>
      <c r="L50" s="166">
        <v>-56</v>
      </c>
      <c r="M50" s="125"/>
      <c r="N50" s="125"/>
      <c r="O50" s="125"/>
      <c r="P50" s="125"/>
      <c r="Q50" s="125"/>
      <c r="R50" s="125"/>
      <c r="S50" s="125"/>
      <c r="T50" s="125"/>
      <c r="U50" s="125"/>
    </row>
    <row r="51" spans="1:21">
      <c r="A51" s="157" t="s">
        <v>312</v>
      </c>
      <c r="B51" s="167">
        <v>232</v>
      </c>
      <c r="C51" s="167">
        <v>689</v>
      </c>
      <c r="D51" s="167">
        <v>1003</v>
      </c>
      <c r="E51" s="167">
        <v>1570</v>
      </c>
      <c r="F51" s="167">
        <v>271</v>
      </c>
      <c r="G51" s="167">
        <v>686</v>
      </c>
      <c r="H51" s="167">
        <v>989</v>
      </c>
      <c r="I51" s="167">
        <v>1504</v>
      </c>
      <c r="J51" s="167">
        <v>218</v>
      </c>
      <c r="K51" s="167">
        <v>673</v>
      </c>
      <c r="L51" s="167">
        <v>975</v>
      </c>
      <c r="M51" s="125"/>
      <c r="N51" s="125"/>
      <c r="O51" s="125"/>
      <c r="P51" s="125"/>
      <c r="Q51" s="125"/>
      <c r="R51" s="125"/>
      <c r="S51" s="125"/>
      <c r="T51" s="125"/>
      <c r="U51" s="125"/>
    </row>
    <row r="52" spans="1:21">
      <c r="D52" s="126"/>
      <c r="J52" s="123"/>
      <c r="K52" s="123"/>
      <c r="L52" s="123"/>
    </row>
    <row r="53" spans="1:21">
      <c r="A53" s="140" t="s">
        <v>314</v>
      </c>
      <c r="B53" s="175"/>
      <c r="C53" s="175"/>
      <c r="D53" s="175"/>
      <c r="E53" s="175"/>
      <c r="F53" s="175"/>
      <c r="G53" s="175"/>
      <c r="H53" s="175"/>
      <c r="I53" s="175"/>
      <c r="J53" s="175"/>
      <c r="K53" s="175"/>
      <c r="L53" s="175"/>
    </row>
    <row r="54" spans="1:21" ht="13.5" thickBot="1">
      <c r="A54" s="141" t="s">
        <v>290</v>
      </c>
      <c r="B54" s="142"/>
      <c r="C54" s="142"/>
      <c r="D54" s="142"/>
      <c r="E54" s="142"/>
      <c r="F54" s="142"/>
      <c r="G54" s="142"/>
      <c r="H54" s="142"/>
      <c r="I54" s="142"/>
      <c r="J54" s="142"/>
      <c r="K54" s="142"/>
      <c r="L54" s="142"/>
    </row>
    <row r="55" spans="1:21" ht="14" thickTop="1" thickBot="1">
      <c r="A55" s="141" t="s">
        <v>316</v>
      </c>
      <c r="B55" s="142" t="s">
        <v>317</v>
      </c>
      <c r="C55" s="142" t="s">
        <v>318</v>
      </c>
      <c r="D55" s="142" t="s">
        <v>100</v>
      </c>
      <c r="E55" s="142" t="s">
        <v>319</v>
      </c>
      <c r="F55" s="142" t="s">
        <v>101</v>
      </c>
      <c r="G55" s="142" t="s">
        <v>103</v>
      </c>
      <c r="H55" s="142" t="s">
        <v>104</v>
      </c>
      <c r="I55" s="142" t="s">
        <v>197</v>
      </c>
      <c r="J55" s="142" t="s">
        <v>386</v>
      </c>
      <c r="K55" s="142" t="s">
        <v>437</v>
      </c>
      <c r="L55" s="142" t="s">
        <v>443</v>
      </c>
    </row>
    <row r="56" spans="1:21" ht="13.5" thickTop="1">
      <c r="A56" s="155" t="s">
        <v>307</v>
      </c>
      <c r="B56" s="154">
        <v>0.10299999999999999</v>
      </c>
      <c r="C56" s="154">
        <v>0.129</v>
      </c>
      <c r="D56" s="154">
        <v>0.122</v>
      </c>
      <c r="E56" s="154">
        <v>0.13200000000000001</v>
      </c>
      <c r="F56" s="154">
        <v>9.9000000000000005E-2</v>
      </c>
      <c r="G56" s="154">
        <v>0.126</v>
      </c>
      <c r="H56" s="154">
        <v>0.12</v>
      </c>
      <c r="I56" s="154">
        <v>0.13</v>
      </c>
      <c r="J56" s="154">
        <v>9.9190890020976932E-2</v>
      </c>
      <c r="K56" s="154">
        <v>0.123</v>
      </c>
      <c r="L56" s="154">
        <v>0.11688311688311688</v>
      </c>
      <c r="N56" s="129"/>
      <c r="O56" s="129"/>
      <c r="P56" s="129"/>
      <c r="Q56" s="129"/>
      <c r="R56" s="129"/>
      <c r="S56" s="129"/>
      <c r="T56" s="129"/>
      <c r="U56" s="129"/>
    </row>
    <row r="57" spans="1:21">
      <c r="A57" s="155" t="s">
        <v>310</v>
      </c>
      <c r="B57" s="154">
        <v>-7.6999999999999999E-2</v>
      </c>
      <c r="C57" s="154">
        <v>-1.7000000000000001E-2</v>
      </c>
      <c r="D57" s="154">
        <v>1.6E-2</v>
      </c>
      <c r="E57" s="154">
        <v>2.1999999999999999E-2</v>
      </c>
      <c r="F57" s="154">
        <v>-6.8000000000000005E-2</v>
      </c>
      <c r="G57" s="154">
        <v>-1.7999999999999999E-2</v>
      </c>
      <c r="H57" s="154">
        <v>1.4999999999999999E-2</v>
      </c>
      <c r="I57" s="154">
        <v>2.4E-2</v>
      </c>
      <c r="J57" s="154">
        <v>-3.1042128603104215E-2</v>
      </c>
      <c r="K57" s="154">
        <v>1.0999999999999999E-2</v>
      </c>
      <c r="L57" s="154">
        <v>2.8112449799196786E-2</v>
      </c>
      <c r="N57" s="129"/>
      <c r="O57" s="129"/>
      <c r="P57" s="129"/>
      <c r="Q57" s="129"/>
      <c r="R57" s="129"/>
      <c r="S57" s="129"/>
      <c r="T57" s="129"/>
      <c r="U57" s="129"/>
    </row>
    <row r="58" spans="1:21">
      <c r="A58" s="157" t="s">
        <v>315</v>
      </c>
      <c r="B58" s="178">
        <v>7.1999999999999995E-2</v>
      </c>
      <c r="C58" s="178">
        <v>0.104</v>
      </c>
      <c r="D58" s="178">
        <v>0.10100000000000001</v>
      </c>
      <c r="E58" s="178">
        <v>0.109</v>
      </c>
      <c r="F58" s="178">
        <v>7.8E-2</v>
      </c>
      <c r="G58" s="178">
        <v>0.10199999999999999</v>
      </c>
      <c r="H58" s="178">
        <v>9.7000000000000003E-2</v>
      </c>
      <c r="I58" s="178">
        <v>0.106</v>
      </c>
      <c r="J58" s="178">
        <v>7.3517574456667567E-2</v>
      </c>
      <c r="K58" s="178">
        <v>9.5000000000000001E-2</v>
      </c>
      <c r="L58" s="178">
        <v>8.9644378749673945E-2</v>
      </c>
      <c r="N58" s="129"/>
      <c r="O58" s="129"/>
      <c r="P58" s="129"/>
      <c r="Q58" s="129"/>
      <c r="R58" s="129"/>
      <c r="S58" s="129"/>
      <c r="T58" s="129"/>
      <c r="U58" s="129"/>
    </row>
    <row r="59" spans="1:21">
      <c r="A59" s="157" t="s">
        <v>312</v>
      </c>
      <c r="B59" s="178">
        <v>7.1999999999999995E-2</v>
      </c>
      <c r="C59" s="178">
        <v>0.104</v>
      </c>
      <c r="D59" s="178">
        <v>0.10100000000000001</v>
      </c>
      <c r="E59" s="178">
        <v>0.115</v>
      </c>
      <c r="F59" s="178">
        <v>7.8E-2</v>
      </c>
      <c r="G59" s="178">
        <v>9.6000000000000002E-2</v>
      </c>
      <c r="H59" s="178">
        <v>9.2999999999999999E-2</v>
      </c>
      <c r="I59" s="178">
        <v>0.10299999999999999</v>
      </c>
      <c r="J59" s="178">
        <v>5.8999999999999997E-2</v>
      </c>
      <c r="K59" s="178">
        <v>8.6999999999999994E-2</v>
      </c>
      <c r="L59" s="178">
        <v>8.477523693591861E-2</v>
      </c>
      <c r="N59" s="129"/>
      <c r="O59" s="129"/>
      <c r="P59" s="129"/>
      <c r="Q59" s="129"/>
      <c r="R59" s="129"/>
      <c r="S59" s="129"/>
      <c r="T59" s="129"/>
      <c r="U59" s="129"/>
    </row>
  </sheetData>
  <pageMargins left="0.7" right="0.7" top="0.75" bottom="0.75" header="0.3" footer="0.3"/>
  <pageSetup scale="52" fitToHeight="0" orientation="portrait" r:id="rId1"/>
  <headerFooter>
    <oddHeader>&amp;L&amp;"Calibri"&amp;11 [Secret]&amp;1#</oddHead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931D-0775-44EE-854B-49AFCCD73031}">
  <dimension ref="A1:P64"/>
  <sheetViews>
    <sheetView showGridLines="0" view="pageBreakPreview" zoomScaleNormal="80" zoomScaleSheetLayoutView="100" workbookViewId="0">
      <pane xSplit="1" ySplit="3" topLeftCell="B4" activePane="bottomRight" state="frozen"/>
      <selection pane="topRight" activeCell="B1" sqref="B1"/>
      <selection pane="bottomLeft" activeCell="A4" sqref="A4"/>
      <selection pane="bottomRight" activeCell="L43" sqref="L43"/>
    </sheetView>
  </sheetViews>
  <sheetFormatPr defaultColWidth="8.90625" defaultRowHeight="13"/>
  <cols>
    <col min="1" max="1" width="57.6328125" style="122" customWidth="1"/>
    <col min="2" max="12" width="10.36328125" style="122" customWidth="1"/>
    <col min="13" max="16384" width="8.90625" style="122"/>
  </cols>
  <sheetData>
    <row r="1" spans="1:16">
      <c r="A1" s="140" t="s">
        <v>307</v>
      </c>
      <c r="B1" s="175"/>
      <c r="C1" s="175"/>
      <c r="D1" s="175"/>
      <c r="E1" s="175"/>
      <c r="F1" s="175"/>
      <c r="G1" s="175"/>
      <c r="H1" s="175"/>
      <c r="I1" s="175"/>
    </row>
    <row r="2" spans="1:16" ht="13.5" thickBot="1">
      <c r="A2" s="141" t="s">
        <v>281</v>
      </c>
      <c r="B2" s="142"/>
      <c r="C2" s="142"/>
      <c r="D2" s="142"/>
      <c r="E2" s="142"/>
      <c r="F2" s="142"/>
      <c r="G2" s="142"/>
      <c r="H2" s="142"/>
      <c r="I2" s="142"/>
      <c r="J2" s="142"/>
      <c r="K2" s="142"/>
      <c r="L2" s="142"/>
    </row>
    <row r="3" spans="1:16" ht="14" thickTop="1" thickBot="1">
      <c r="A3" s="141" t="s">
        <v>242</v>
      </c>
      <c r="B3" s="142" t="s">
        <v>317</v>
      </c>
      <c r="C3" s="142" t="s">
        <v>318</v>
      </c>
      <c r="D3" s="142" t="s">
        <v>100</v>
      </c>
      <c r="E3" s="142" t="s">
        <v>319</v>
      </c>
      <c r="F3" s="142" t="s">
        <v>101</v>
      </c>
      <c r="G3" s="142" t="s">
        <v>103</v>
      </c>
      <c r="H3" s="142" t="s">
        <v>104</v>
      </c>
      <c r="I3" s="142" t="s">
        <v>197</v>
      </c>
      <c r="J3" s="142" t="s">
        <v>101</v>
      </c>
      <c r="K3" s="142" t="s">
        <v>437</v>
      </c>
      <c r="L3" s="142" t="s">
        <v>443</v>
      </c>
    </row>
    <row r="4" spans="1:16" ht="13.5" thickTop="1">
      <c r="A4" s="155" t="s">
        <v>4</v>
      </c>
      <c r="B4" s="166">
        <v>2911</v>
      </c>
      <c r="C4" s="166">
        <v>3003</v>
      </c>
      <c r="D4" s="166">
        <v>2819</v>
      </c>
      <c r="E4" s="166">
        <v>3229</v>
      </c>
      <c r="F4" s="166">
        <v>3120</v>
      </c>
      <c r="G4" s="166">
        <v>3292</v>
      </c>
      <c r="H4" s="166">
        <v>2985</v>
      </c>
      <c r="I4" s="166">
        <v>3403</v>
      </c>
      <c r="J4" s="166">
        <v>3337</v>
      </c>
      <c r="K4" s="166">
        <v>3438</v>
      </c>
      <c r="L4" s="166">
        <v>3235</v>
      </c>
      <c r="M4" s="125"/>
      <c r="N4" s="125"/>
      <c r="O4" s="125"/>
      <c r="P4" s="125"/>
    </row>
    <row r="5" spans="1:16">
      <c r="A5" s="155" t="s">
        <v>308</v>
      </c>
      <c r="B5" s="166">
        <v>881</v>
      </c>
      <c r="C5" s="166">
        <v>993</v>
      </c>
      <c r="D5" s="166">
        <v>805</v>
      </c>
      <c r="E5" s="166">
        <v>1080</v>
      </c>
      <c r="F5" s="166">
        <v>946</v>
      </c>
      <c r="G5" s="166">
        <v>1078</v>
      </c>
      <c r="H5" s="166">
        <v>823</v>
      </c>
      <c r="I5" s="166">
        <v>1171</v>
      </c>
      <c r="J5" s="166">
        <v>964</v>
      </c>
      <c r="K5" s="166">
        <v>1047</v>
      </c>
      <c r="L5" s="166">
        <v>835</v>
      </c>
      <c r="M5" s="125"/>
      <c r="N5" s="125"/>
      <c r="O5" s="125"/>
    </row>
    <row r="6" spans="1:16">
      <c r="A6" s="155" t="s">
        <v>309</v>
      </c>
      <c r="B6" s="166">
        <v>2030</v>
      </c>
      <c r="C6" s="166">
        <v>2010</v>
      </c>
      <c r="D6" s="166">
        <v>2014</v>
      </c>
      <c r="E6" s="166">
        <v>2149</v>
      </c>
      <c r="F6" s="166">
        <v>2174</v>
      </c>
      <c r="G6" s="166">
        <v>2214</v>
      </c>
      <c r="H6" s="166">
        <v>2162</v>
      </c>
      <c r="I6" s="166">
        <v>2232</v>
      </c>
      <c r="J6" s="166">
        <v>2373</v>
      </c>
      <c r="K6" s="166">
        <v>2391</v>
      </c>
      <c r="L6" s="166">
        <v>2400</v>
      </c>
      <c r="M6" s="125"/>
      <c r="N6" s="125"/>
      <c r="O6" s="125"/>
    </row>
    <row r="7" spans="1:16">
      <c r="A7" s="155"/>
      <c r="B7" s="166"/>
      <c r="C7" s="166"/>
      <c r="D7" s="166"/>
      <c r="E7" s="166"/>
      <c r="F7" s="166"/>
      <c r="G7" s="166"/>
      <c r="H7" s="166"/>
      <c r="I7" s="166"/>
      <c r="J7" s="166"/>
      <c r="K7" s="166"/>
      <c r="L7" s="166"/>
    </row>
    <row r="8" spans="1:16">
      <c r="A8" s="155" t="s">
        <v>361</v>
      </c>
      <c r="B8" s="166">
        <v>-2612</v>
      </c>
      <c r="C8" s="166">
        <v>-2538</v>
      </c>
      <c r="D8" s="166">
        <v>-2518</v>
      </c>
      <c r="E8" s="166">
        <v>-2719</v>
      </c>
      <c r="F8" s="166">
        <v>-2810</v>
      </c>
      <c r="G8" s="166">
        <v>-2794</v>
      </c>
      <c r="H8" s="166">
        <v>-2664</v>
      </c>
      <c r="I8" s="166">
        <v>-2872</v>
      </c>
      <c r="J8" s="166">
        <v>-3006</v>
      </c>
      <c r="K8" s="166">
        <v>-2929</v>
      </c>
      <c r="L8" s="166">
        <v>-2905</v>
      </c>
      <c r="M8" s="125"/>
      <c r="N8" s="125"/>
      <c r="O8" s="125"/>
    </row>
    <row r="9" spans="1:16">
      <c r="B9" s="166"/>
      <c r="C9" s="166"/>
      <c r="D9" s="166"/>
      <c r="E9" s="166"/>
      <c r="F9" s="166"/>
      <c r="G9" s="166"/>
      <c r="H9" s="166"/>
      <c r="I9" s="166"/>
      <c r="J9" s="166"/>
      <c r="K9" s="166"/>
      <c r="L9" s="166"/>
    </row>
    <row r="10" spans="1:16">
      <c r="A10" s="155" t="s">
        <v>6</v>
      </c>
      <c r="B10" s="166">
        <v>299</v>
      </c>
      <c r="C10" s="166">
        <v>465</v>
      </c>
      <c r="D10" s="166">
        <v>301</v>
      </c>
      <c r="E10" s="166">
        <v>509</v>
      </c>
      <c r="F10" s="166">
        <v>310</v>
      </c>
      <c r="G10" s="166">
        <v>498</v>
      </c>
      <c r="H10" s="166">
        <v>321</v>
      </c>
      <c r="I10" s="166">
        <v>532</v>
      </c>
      <c r="J10" s="166">
        <v>331</v>
      </c>
      <c r="K10" s="166">
        <v>509</v>
      </c>
      <c r="L10" s="166">
        <v>330</v>
      </c>
      <c r="M10" s="125"/>
      <c r="N10" s="125"/>
      <c r="O10" s="125"/>
    </row>
    <row r="11" spans="1:16">
      <c r="A11" s="155" t="s">
        <v>321</v>
      </c>
      <c r="B11" s="154">
        <v>0.10299999999999999</v>
      </c>
      <c r="C11" s="154">
        <v>0.155</v>
      </c>
      <c r="D11" s="154">
        <v>0.107</v>
      </c>
      <c r="E11" s="154">
        <v>0.158</v>
      </c>
      <c r="F11" s="154">
        <v>9.9000000000000005E-2</v>
      </c>
      <c r="G11" s="154">
        <v>0.151</v>
      </c>
      <c r="H11" s="154">
        <v>0.108</v>
      </c>
      <c r="I11" s="154">
        <v>0.156</v>
      </c>
      <c r="J11" s="154">
        <v>9.9000000000000005E-2</v>
      </c>
      <c r="K11" s="154">
        <v>0.14599999999999999</v>
      </c>
      <c r="L11" s="154">
        <v>0.10199999999999999</v>
      </c>
      <c r="M11" s="129"/>
      <c r="N11" s="129"/>
      <c r="O11" s="129"/>
    </row>
    <row r="13" spans="1:16">
      <c r="A13" s="155" t="s">
        <v>362</v>
      </c>
      <c r="B13" s="154">
        <v>0.129</v>
      </c>
      <c r="C13" s="154">
        <v>0.106</v>
      </c>
      <c r="D13" s="154">
        <v>3.1E-2</v>
      </c>
      <c r="E13" s="154">
        <v>3.6999999999999998E-2</v>
      </c>
      <c r="F13" s="154">
        <v>7.1999999999999995E-2</v>
      </c>
      <c r="G13" s="154">
        <v>9.6000000000000002E-2</v>
      </c>
      <c r="H13" s="154">
        <v>5.8999999999999997E-2</v>
      </c>
      <c r="I13" s="154">
        <v>5.3999999999999999E-2</v>
      </c>
      <c r="J13" s="154">
        <v>7.0000000000000007E-2</v>
      </c>
      <c r="K13" s="154">
        <v>4.3999999999999997E-2</v>
      </c>
      <c r="L13" s="154">
        <v>8.4000000000000005E-2</v>
      </c>
      <c r="M13" s="129"/>
      <c r="N13" s="129"/>
      <c r="O13" s="129"/>
    </row>
    <row r="14" spans="1:16">
      <c r="A14" s="155" t="s">
        <v>86</v>
      </c>
      <c r="B14" s="154">
        <v>0.107</v>
      </c>
      <c r="C14" s="154">
        <v>8.4000000000000005E-2</v>
      </c>
      <c r="D14" s="154">
        <v>3.2000000000000001E-2</v>
      </c>
      <c r="E14" s="154">
        <v>4.4999999999999998E-2</v>
      </c>
      <c r="F14" s="154">
        <v>6.2E-2</v>
      </c>
      <c r="G14" s="154">
        <v>6.9000000000000006E-2</v>
      </c>
      <c r="H14" s="154">
        <v>2.1999999999999999E-2</v>
      </c>
      <c r="I14" s="154">
        <v>0.03</v>
      </c>
      <c r="J14" s="154">
        <v>5.1999999999999998E-2</v>
      </c>
      <c r="K14" s="154">
        <v>3.5000000000000003E-2</v>
      </c>
      <c r="L14" s="154">
        <v>7.6999999999999999E-2</v>
      </c>
      <c r="M14" s="129"/>
      <c r="N14" s="129"/>
      <c r="O14" s="129"/>
    </row>
    <row r="15" spans="1:16">
      <c r="A15" s="155" t="s">
        <v>87</v>
      </c>
      <c r="B15" s="154">
        <v>0</v>
      </c>
      <c r="C15" s="154">
        <v>0</v>
      </c>
      <c r="D15" s="154">
        <v>0</v>
      </c>
      <c r="E15" s="154">
        <v>0</v>
      </c>
      <c r="F15" s="154">
        <v>0</v>
      </c>
      <c r="G15" s="154">
        <v>0</v>
      </c>
      <c r="H15" s="154">
        <v>0</v>
      </c>
      <c r="I15" s="154">
        <v>0</v>
      </c>
      <c r="J15" s="154">
        <v>0</v>
      </c>
      <c r="K15" s="154">
        <v>0</v>
      </c>
      <c r="L15" s="154">
        <v>0</v>
      </c>
      <c r="M15" s="129"/>
      <c r="N15" s="129"/>
      <c r="O15" s="129"/>
    </row>
    <row r="16" spans="1:16">
      <c r="A16" s="155" t="s">
        <v>88</v>
      </c>
      <c r="B16" s="154">
        <v>2.3E-2</v>
      </c>
      <c r="C16" s="154">
        <v>2.1999999999999999E-2</v>
      </c>
      <c r="D16" s="154">
        <v>-1E-3</v>
      </c>
      <c r="E16" s="154">
        <v>-8.0000000000000002E-3</v>
      </c>
      <c r="F16" s="154">
        <v>0.01</v>
      </c>
      <c r="G16" s="154">
        <v>2.8000000000000001E-2</v>
      </c>
      <c r="H16" s="154">
        <v>3.6999999999999998E-2</v>
      </c>
      <c r="I16" s="154">
        <v>2.4E-2</v>
      </c>
      <c r="J16" s="154">
        <v>1.7000000000000001E-2</v>
      </c>
      <c r="K16" s="154">
        <v>8.9999999999999993E-3</v>
      </c>
      <c r="L16" s="154">
        <v>6.0000000000000001E-3</v>
      </c>
      <c r="M16" s="129"/>
      <c r="N16" s="129"/>
      <c r="O16" s="129"/>
    </row>
    <row r="18" spans="1:15">
      <c r="A18" s="140" t="s">
        <v>310</v>
      </c>
      <c r="B18" s="127"/>
      <c r="C18" s="127"/>
      <c r="D18" s="127"/>
      <c r="E18" s="127"/>
      <c r="F18" s="127"/>
      <c r="G18" s="127"/>
      <c r="H18" s="127"/>
      <c r="I18" s="127"/>
      <c r="J18" s="127"/>
      <c r="K18" s="127"/>
      <c r="L18" s="127"/>
    </row>
    <row r="19" spans="1:15" ht="13.5" thickBot="1">
      <c r="A19" s="141" t="s">
        <v>281</v>
      </c>
      <c r="B19" s="142"/>
      <c r="C19" s="142"/>
      <c r="D19" s="142"/>
      <c r="E19" s="142"/>
      <c r="F19" s="142"/>
      <c r="G19" s="142"/>
      <c r="H19" s="142"/>
      <c r="I19" s="142"/>
      <c r="J19" s="142"/>
      <c r="K19" s="142"/>
      <c r="L19" s="142"/>
    </row>
    <row r="20" spans="1:15" ht="14" thickTop="1" thickBot="1">
      <c r="A20" s="141" t="s">
        <v>242</v>
      </c>
      <c r="B20" s="142" t="s">
        <v>317</v>
      </c>
      <c r="C20" s="142" t="s">
        <v>318</v>
      </c>
      <c r="D20" s="142" t="s">
        <v>100</v>
      </c>
      <c r="E20" s="142" t="s">
        <v>319</v>
      </c>
      <c r="F20" s="142" t="s">
        <v>101</v>
      </c>
      <c r="G20" s="142" t="s">
        <v>103</v>
      </c>
      <c r="H20" s="142" t="s">
        <v>104</v>
      </c>
      <c r="I20" s="142" t="s">
        <v>197</v>
      </c>
      <c r="J20" s="142" t="s">
        <v>101</v>
      </c>
      <c r="K20" s="142" t="s">
        <v>437</v>
      </c>
      <c r="L20" s="142" t="s">
        <v>443</v>
      </c>
    </row>
    <row r="21" spans="1:15" ht="13.5" thickTop="1">
      <c r="A21" s="155" t="s">
        <v>4</v>
      </c>
      <c r="B21" s="166">
        <v>349</v>
      </c>
      <c r="C21" s="166">
        <v>508</v>
      </c>
      <c r="D21" s="166">
        <v>568</v>
      </c>
      <c r="E21" s="166">
        <v>561</v>
      </c>
      <c r="F21" s="166">
        <v>352</v>
      </c>
      <c r="G21" s="166">
        <v>476</v>
      </c>
      <c r="H21" s="166">
        <v>480</v>
      </c>
      <c r="I21" s="166">
        <v>603</v>
      </c>
      <c r="J21" s="166">
        <v>451</v>
      </c>
      <c r="K21" s="166">
        <v>652</v>
      </c>
      <c r="L21" s="166">
        <v>640</v>
      </c>
      <c r="M21" s="125"/>
      <c r="N21" s="125"/>
      <c r="O21" s="125"/>
    </row>
    <row r="22" spans="1:15">
      <c r="A22" s="155"/>
      <c r="B22" s="166"/>
      <c r="C22" s="166"/>
      <c r="D22" s="166"/>
      <c r="E22" s="166"/>
      <c r="F22" s="166"/>
      <c r="G22" s="166"/>
      <c r="H22" s="166"/>
      <c r="I22" s="166"/>
      <c r="J22" s="166"/>
      <c r="K22" s="166"/>
      <c r="L22" s="166"/>
    </row>
    <row r="23" spans="1:15">
      <c r="A23" s="155" t="s">
        <v>361</v>
      </c>
      <c r="B23" s="166">
        <v>-376</v>
      </c>
      <c r="C23" s="166">
        <v>-496</v>
      </c>
      <c r="D23" s="166">
        <v>-530</v>
      </c>
      <c r="E23" s="166">
        <v>-540</v>
      </c>
      <c r="F23" s="166">
        <v>-376</v>
      </c>
      <c r="G23" s="166">
        <v>-467</v>
      </c>
      <c r="H23" s="166">
        <v>-446</v>
      </c>
      <c r="I23" s="166">
        <v>-577</v>
      </c>
      <c r="J23" s="166">
        <v>-465</v>
      </c>
      <c r="K23" s="166">
        <v>-627</v>
      </c>
      <c r="L23" s="166">
        <v>-603</v>
      </c>
      <c r="M23" s="125"/>
      <c r="N23" s="125"/>
      <c r="O23" s="125"/>
    </row>
    <row r="24" spans="1:15">
      <c r="B24" s="166"/>
      <c r="C24" s="166"/>
      <c r="D24" s="166"/>
      <c r="E24" s="166"/>
      <c r="F24" s="166"/>
      <c r="G24" s="166"/>
      <c r="H24" s="166"/>
      <c r="I24" s="166"/>
      <c r="J24" s="166"/>
      <c r="K24" s="166"/>
      <c r="L24" s="166"/>
    </row>
    <row r="25" spans="1:15">
      <c r="A25" s="155" t="s">
        <v>6</v>
      </c>
      <c r="B25" s="166">
        <v>-27</v>
      </c>
      <c r="C25" s="166">
        <v>12</v>
      </c>
      <c r="D25" s="166">
        <v>38</v>
      </c>
      <c r="E25" s="166">
        <v>21</v>
      </c>
      <c r="F25" s="166">
        <v>-24</v>
      </c>
      <c r="G25" s="166">
        <v>9</v>
      </c>
      <c r="H25" s="166">
        <v>34</v>
      </c>
      <c r="I25" s="166">
        <v>26</v>
      </c>
      <c r="J25" s="166">
        <v>-14</v>
      </c>
      <c r="K25" s="166">
        <v>26</v>
      </c>
      <c r="L25" s="166">
        <v>37</v>
      </c>
      <c r="M25" s="125"/>
      <c r="N25" s="125"/>
      <c r="O25" s="125"/>
    </row>
    <row r="26" spans="1:15">
      <c r="A26" s="155" t="s">
        <v>321</v>
      </c>
      <c r="B26" s="154">
        <v>-7.6999999999999999E-2</v>
      </c>
      <c r="C26" s="154">
        <v>2.5000000000000001E-2</v>
      </c>
      <c r="D26" s="154">
        <v>6.6000000000000003E-2</v>
      </c>
      <c r="E26" s="154">
        <v>3.6999999999999998E-2</v>
      </c>
      <c r="F26" s="154">
        <v>-6.8000000000000005E-2</v>
      </c>
      <c r="G26" s="154">
        <v>1.9E-2</v>
      </c>
      <c r="H26" s="154">
        <v>7.0999999999999994E-2</v>
      </c>
      <c r="I26" s="154">
        <v>4.2999999999999997E-2</v>
      </c>
      <c r="J26" s="154">
        <v>-3.1E-2</v>
      </c>
      <c r="K26" s="154">
        <v>0.04</v>
      </c>
      <c r="L26" s="154">
        <v>5.8000000000000003E-2</v>
      </c>
      <c r="M26" s="129"/>
      <c r="N26" s="129"/>
      <c r="O26" s="129"/>
    </row>
    <row r="28" spans="1:15">
      <c r="A28" s="155" t="s">
        <v>362</v>
      </c>
      <c r="B28" s="154">
        <v>-2.5000000000000001E-2</v>
      </c>
      <c r="C28" s="154">
        <v>5.8999999999999997E-2</v>
      </c>
      <c r="D28" s="154">
        <v>0.158</v>
      </c>
      <c r="E28" s="154">
        <v>-1.4E-2</v>
      </c>
      <c r="F28" s="154">
        <v>8.0000000000000002E-3</v>
      </c>
      <c r="G28" s="154">
        <v>-6.4000000000000001E-2</v>
      </c>
      <c r="H28" s="154">
        <v>-0.154</v>
      </c>
      <c r="I28" s="154">
        <v>7.5999999999999998E-2</v>
      </c>
      <c r="J28" s="154">
        <v>0.28299999999999997</v>
      </c>
      <c r="K28" s="154">
        <v>0.371</v>
      </c>
      <c r="L28" s="154">
        <v>0.33300000000000002</v>
      </c>
      <c r="M28" s="129"/>
      <c r="N28" s="129"/>
      <c r="O28" s="129"/>
    </row>
    <row r="29" spans="1:15">
      <c r="A29" s="155" t="s">
        <v>86</v>
      </c>
      <c r="B29" s="154">
        <v>-3.4000000000000002E-2</v>
      </c>
      <c r="C29" s="154">
        <v>3.9E-2</v>
      </c>
      <c r="D29" s="154">
        <v>0.151</v>
      </c>
      <c r="E29" s="154">
        <v>-1E-3</v>
      </c>
      <c r="F29" s="154">
        <v>-6.0000000000000001E-3</v>
      </c>
      <c r="G29" s="154">
        <v>-0.1</v>
      </c>
      <c r="H29" s="154">
        <v>-0.19800000000000001</v>
      </c>
      <c r="I29" s="154">
        <v>3.5999999999999997E-2</v>
      </c>
      <c r="J29" s="154">
        <v>0.22900000000000001</v>
      </c>
      <c r="K29" s="154">
        <v>0.35</v>
      </c>
      <c r="L29" s="154">
        <v>0.32100000000000001</v>
      </c>
      <c r="M29" s="129"/>
      <c r="N29" s="129"/>
      <c r="O29" s="129"/>
    </row>
    <row r="30" spans="1:15">
      <c r="A30" s="155" t="s">
        <v>87</v>
      </c>
      <c r="B30" s="154">
        <v>0</v>
      </c>
      <c r="C30" s="154">
        <v>0</v>
      </c>
      <c r="D30" s="154">
        <v>7.0000000000000001E-3</v>
      </c>
      <c r="E30" s="154">
        <v>4.0000000000000001E-3</v>
      </c>
      <c r="F30" s="154">
        <v>2E-3</v>
      </c>
      <c r="G30" s="154">
        <v>4.0000000000000001E-3</v>
      </c>
      <c r="H30" s="154">
        <v>0</v>
      </c>
      <c r="I30" s="154">
        <v>0</v>
      </c>
      <c r="J30" s="154">
        <v>0</v>
      </c>
      <c r="K30" s="154">
        <v>0</v>
      </c>
      <c r="L30" s="154">
        <v>0</v>
      </c>
      <c r="M30" s="129"/>
      <c r="N30" s="129"/>
      <c r="O30" s="129"/>
    </row>
    <row r="31" spans="1:15">
      <c r="A31" s="155" t="s">
        <v>88</v>
      </c>
      <c r="B31" s="154">
        <v>0.01</v>
      </c>
      <c r="C31" s="154">
        <v>0.02</v>
      </c>
      <c r="D31" s="154">
        <v>0</v>
      </c>
      <c r="E31" s="154">
        <v>-1.7000000000000001E-2</v>
      </c>
      <c r="F31" s="154">
        <v>1.2E-2</v>
      </c>
      <c r="G31" s="154">
        <v>3.2000000000000001E-2</v>
      </c>
      <c r="H31" s="154">
        <v>4.3999999999999997E-2</v>
      </c>
      <c r="I31" s="154">
        <v>3.9E-2</v>
      </c>
      <c r="J31" s="154">
        <v>5.3999999999999999E-2</v>
      </c>
      <c r="K31" s="154">
        <v>2.1000000000000001E-2</v>
      </c>
      <c r="L31" s="154">
        <v>1.2E-2</v>
      </c>
      <c r="M31" s="129"/>
      <c r="N31" s="129"/>
      <c r="O31" s="129"/>
    </row>
    <row r="33" spans="1:15">
      <c r="B33" s="127"/>
      <c r="C33" s="127"/>
      <c r="D33" s="127"/>
      <c r="E33" s="127"/>
      <c r="F33" s="127"/>
      <c r="G33" s="127"/>
      <c r="H33" s="127"/>
      <c r="I33" s="127"/>
      <c r="J33" s="127"/>
      <c r="K33" s="127"/>
      <c r="L33" s="127"/>
    </row>
    <row r="34" spans="1:15">
      <c r="A34" s="140" t="s">
        <v>307</v>
      </c>
      <c r="B34" s="175"/>
      <c r="C34" s="175"/>
      <c r="D34" s="175"/>
      <c r="E34" s="175"/>
      <c r="F34" s="175"/>
      <c r="G34" s="175"/>
      <c r="H34" s="175"/>
      <c r="I34" s="175"/>
      <c r="J34" s="175"/>
      <c r="K34" s="175"/>
      <c r="L34" s="175"/>
    </row>
    <row r="35" spans="1:15" ht="13.5" thickBot="1">
      <c r="A35" s="141" t="s">
        <v>290</v>
      </c>
      <c r="B35" s="142"/>
      <c r="C35" s="142"/>
      <c r="D35" s="142"/>
      <c r="E35" s="142"/>
      <c r="F35" s="142"/>
      <c r="G35" s="142"/>
      <c r="H35" s="142"/>
      <c r="I35" s="142"/>
      <c r="J35" s="142"/>
      <c r="K35" s="142"/>
      <c r="L35" s="142"/>
    </row>
    <row r="36" spans="1:15" ht="14" thickTop="1" thickBot="1">
      <c r="A36" s="141" t="s">
        <v>242</v>
      </c>
      <c r="B36" s="142" t="s">
        <v>317</v>
      </c>
      <c r="C36" s="142" t="s">
        <v>318</v>
      </c>
      <c r="D36" s="142" t="s">
        <v>100</v>
      </c>
      <c r="E36" s="142" t="s">
        <v>319</v>
      </c>
      <c r="F36" s="142" t="s">
        <v>101</v>
      </c>
      <c r="G36" s="142" t="s">
        <v>103</v>
      </c>
      <c r="H36" s="142" t="s">
        <v>104</v>
      </c>
      <c r="I36" s="142" t="s">
        <v>197</v>
      </c>
      <c r="J36" s="142" t="s">
        <v>101</v>
      </c>
      <c r="K36" s="142" t="s">
        <v>437</v>
      </c>
      <c r="L36" s="142" t="s">
        <v>443</v>
      </c>
    </row>
    <row r="37" spans="1:15" ht="13.5" thickTop="1">
      <c r="A37" s="155" t="s">
        <v>4</v>
      </c>
      <c r="B37" s="166">
        <v>2911</v>
      </c>
      <c r="C37" s="166">
        <v>5914</v>
      </c>
      <c r="D37" s="166">
        <v>8733</v>
      </c>
      <c r="E37" s="166">
        <v>11961</v>
      </c>
      <c r="F37" s="166">
        <v>3120</v>
      </c>
      <c r="G37" s="166">
        <v>6412</v>
      </c>
      <c r="H37" s="166">
        <v>9397</v>
      </c>
      <c r="I37" s="166">
        <v>12800</v>
      </c>
      <c r="J37" s="166">
        <v>3337</v>
      </c>
      <c r="K37" s="166">
        <v>6775</v>
      </c>
      <c r="L37" s="166">
        <v>10010</v>
      </c>
      <c r="M37" s="125"/>
      <c r="N37" s="125"/>
      <c r="O37" s="125"/>
    </row>
    <row r="38" spans="1:15">
      <c r="A38" s="155" t="s">
        <v>308</v>
      </c>
      <c r="B38" s="166">
        <v>881</v>
      </c>
      <c r="C38" s="166">
        <v>1874</v>
      </c>
      <c r="D38" s="166">
        <v>2679</v>
      </c>
      <c r="E38" s="166">
        <v>3759</v>
      </c>
      <c r="F38" s="166">
        <v>946</v>
      </c>
      <c r="G38" s="166">
        <v>2024</v>
      </c>
      <c r="H38" s="166">
        <v>2847</v>
      </c>
      <c r="I38" s="166">
        <v>4017</v>
      </c>
      <c r="J38" s="166">
        <v>964</v>
      </c>
      <c r="K38" s="166">
        <v>2010</v>
      </c>
      <c r="L38" s="166">
        <v>2846</v>
      </c>
      <c r="M38" s="125"/>
      <c r="N38" s="125"/>
      <c r="O38" s="125"/>
    </row>
    <row r="39" spans="1:15">
      <c r="A39" s="155" t="s">
        <v>309</v>
      </c>
      <c r="B39" s="166">
        <v>2030</v>
      </c>
      <c r="C39" s="166">
        <v>4040</v>
      </c>
      <c r="D39" s="166">
        <v>6054</v>
      </c>
      <c r="E39" s="166">
        <v>8202</v>
      </c>
      <c r="F39" s="166">
        <v>2174</v>
      </c>
      <c r="G39" s="166">
        <v>4388</v>
      </c>
      <c r="H39" s="166">
        <v>6550</v>
      </c>
      <c r="I39" s="166">
        <v>8783</v>
      </c>
      <c r="J39" s="166">
        <v>2373</v>
      </c>
      <c r="K39" s="166">
        <v>4765</v>
      </c>
      <c r="L39" s="166">
        <v>7164</v>
      </c>
      <c r="M39" s="125"/>
      <c r="N39" s="125"/>
      <c r="O39" s="125"/>
    </row>
    <row r="40" spans="1:15">
      <c r="A40" s="155"/>
      <c r="B40" s="166"/>
      <c r="C40" s="166"/>
      <c r="D40" s="166"/>
      <c r="E40" s="166"/>
      <c r="F40" s="166"/>
      <c r="G40" s="166"/>
      <c r="H40" s="166"/>
      <c r="I40" s="166"/>
      <c r="J40" s="166"/>
      <c r="K40" s="166"/>
      <c r="L40" s="166"/>
    </row>
    <row r="41" spans="1:15">
      <c r="A41" s="155" t="s">
        <v>361</v>
      </c>
      <c r="B41" s="166">
        <v>-2612</v>
      </c>
      <c r="C41" s="166">
        <v>-5150</v>
      </c>
      <c r="D41" s="166">
        <v>-7668</v>
      </c>
      <c r="E41" s="166">
        <v>-10388</v>
      </c>
      <c r="F41" s="166">
        <v>-2810</v>
      </c>
      <c r="G41" s="166">
        <v>-5603</v>
      </c>
      <c r="H41" s="166">
        <v>-8267</v>
      </c>
      <c r="I41" s="166">
        <v>-11139</v>
      </c>
      <c r="J41" s="166">
        <v>-3006</v>
      </c>
      <c r="K41" s="166">
        <v>-5934</v>
      </c>
      <c r="L41" s="166">
        <v>-8839</v>
      </c>
      <c r="M41" s="125"/>
      <c r="N41" s="125"/>
      <c r="O41" s="125"/>
    </row>
    <row r="42" spans="1:15">
      <c r="B42" s="166"/>
      <c r="C42" s="166"/>
      <c r="D42" s="166"/>
      <c r="E42" s="166"/>
      <c r="F42" s="166"/>
      <c r="G42" s="166"/>
      <c r="H42" s="166"/>
      <c r="I42" s="166"/>
      <c r="J42" s="166"/>
      <c r="K42" s="166"/>
      <c r="L42" s="166"/>
    </row>
    <row r="43" spans="1:15">
      <c r="A43" s="155" t="s">
        <v>6</v>
      </c>
      <c r="B43" s="166">
        <v>299</v>
      </c>
      <c r="C43" s="166">
        <v>764</v>
      </c>
      <c r="D43" s="166">
        <v>1064</v>
      </c>
      <c r="E43" s="166">
        <v>1574</v>
      </c>
      <c r="F43" s="166">
        <v>310</v>
      </c>
      <c r="G43" s="166">
        <v>809</v>
      </c>
      <c r="H43" s="166">
        <v>1130</v>
      </c>
      <c r="I43" s="166">
        <v>1661</v>
      </c>
      <c r="J43" s="166">
        <v>331</v>
      </c>
      <c r="K43" s="166">
        <v>841</v>
      </c>
      <c r="L43" s="166">
        <v>1171</v>
      </c>
      <c r="M43" s="125"/>
      <c r="N43" s="125"/>
      <c r="O43" s="125"/>
    </row>
    <row r="44" spans="1:15">
      <c r="A44" s="155" t="s">
        <v>321</v>
      </c>
      <c r="B44" s="154">
        <v>0.10299999999999999</v>
      </c>
      <c r="C44" s="154">
        <v>0.129</v>
      </c>
      <c r="D44" s="154">
        <v>0.122</v>
      </c>
      <c r="E44" s="154">
        <v>0.13200000000000001</v>
      </c>
      <c r="F44" s="154">
        <v>9.9000000000000005E-2</v>
      </c>
      <c r="G44" s="154">
        <v>0.126</v>
      </c>
      <c r="H44" s="154">
        <v>0.12</v>
      </c>
      <c r="I44" s="154">
        <v>0.129</v>
      </c>
      <c r="J44" s="154">
        <v>9.9000000000000005E-2</v>
      </c>
      <c r="K44" s="154">
        <v>0.123</v>
      </c>
      <c r="L44" s="154">
        <v>0.11700000000000001</v>
      </c>
      <c r="M44" s="129"/>
      <c r="N44" s="129"/>
      <c r="O44" s="129"/>
    </row>
    <row r="46" spans="1:15">
      <c r="A46" s="155" t="s">
        <v>362</v>
      </c>
      <c r="B46" s="154">
        <v>-2.5000000000000001E-2</v>
      </c>
      <c r="C46" s="154">
        <v>0.11700000000000001</v>
      </c>
      <c r="D46" s="154">
        <v>8.7999999999999995E-2</v>
      </c>
      <c r="E46" s="154">
        <v>7.3999999999999996E-2</v>
      </c>
      <c r="F46" s="154">
        <v>7.1999999999999995E-2</v>
      </c>
      <c r="G46" s="154">
        <v>8.4000000000000005E-2</v>
      </c>
      <c r="H46" s="154">
        <v>7.5999999999999998E-2</v>
      </c>
      <c r="I46" s="154">
        <v>7.0000000000000007E-2</v>
      </c>
      <c r="J46" s="154">
        <v>7.0000000000000007E-2</v>
      </c>
      <c r="K46" s="154">
        <v>5.7000000000000002E-2</v>
      </c>
      <c r="L46" s="154">
        <v>6.5000000000000002E-2</v>
      </c>
      <c r="M46" s="129"/>
      <c r="N46" s="129"/>
      <c r="O46" s="129"/>
    </row>
    <row r="47" spans="1:15">
      <c r="A47" s="155" t="s">
        <v>86</v>
      </c>
      <c r="B47" s="154">
        <v>-3.4000000000000002E-2</v>
      </c>
      <c r="C47" s="154">
        <v>9.5000000000000001E-2</v>
      </c>
      <c r="D47" s="154">
        <v>7.3999999999999996E-2</v>
      </c>
      <c r="E47" s="154">
        <v>6.6000000000000003E-2</v>
      </c>
      <c r="F47" s="154">
        <v>6.2E-2</v>
      </c>
      <c r="G47" s="154">
        <v>6.5000000000000002E-2</v>
      </c>
      <c r="H47" s="154">
        <v>5.0999999999999997E-2</v>
      </c>
      <c r="I47" s="154">
        <v>4.4999999999999998E-2</v>
      </c>
      <c r="J47" s="154">
        <v>5.1999999999999998E-2</v>
      </c>
      <c r="K47" s="154">
        <v>4.2999999999999997E-2</v>
      </c>
      <c r="L47" s="154">
        <v>5.3999999999999999E-2</v>
      </c>
      <c r="M47" s="129"/>
      <c r="N47" s="129"/>
      <c r="O47" s="129"/>
    </row>
    <row r="48" spans="1:15">
      <c r="A48" s="155" t="s">
        <v>87</v>
      </c>
      <c r="B48" s="154">
        <v>0</v>
      </c>
      <c r="C48" s="154">
        <v>0</v>
      </c>
      <c r="D48" s="154">
        <v>0</v>
      </c>
      <c r="E48" s="154">
        <v>0</v>
      </c>
      <c r="F48" s="154">
        <v>0</v>
      </c>
      <c r="G48" s="154">
        <v>0</v>
      </c>
      <c r="H48" s="154">
        <v>0</v>
      </c>
      <c r="I48" s="154">
        <v>0</v>
      </c>
      <c r="J48" s="154">
        <v>0</v>
      </c>
      <c r="K48" s="154">
        <v>0</v>
      </c>
      <c r="L48" s="154">
        <v>0</v>
      </c>
      <c r="M48" s="129"/>
      <c r="N48" s="129"/>
      <c r="O48" s="129"/>
    </row>
    <row r="49" spans="1:15">
      <c r="A49" s="155" t="s">
        <v>88</v>
      </c>
      <c r="B49" s="154">
        <v>0.01</v>
      </c>
      <c r="C49" s="154">
        <v>2.3E-2</v>
      </c>
      <c r="D49" s="154">
        <v>1.4E-2</v>
      </c>
      <c r="E49" s="154">
        <v>8.0000000000000002E-3</v>
      </c>
      <c r="F49" s="154">
        <v>0.01</v>
      </c>
      <c r="G49" s="154">
        <v>1.9E-2</v>
      </c>
      <c r="H49" s="154">
        <v>2.5000000000000001E-2</v>
      </c>
      <c r="I49" s="154">
        <v>2.5000000000000001E-2</v>
      </c>
      <c r="J49" s="154">
        <v>1.7000000000000001E-2</v>
      </c>
      <c r="K49" s="154">
        <v>1.2999999999999999E-2</v>
      </c>
      <c r="L49" s="154">
        <v>1.0999999999999999E-2</v>
      </c>
      <c r="M49" s="129"/>
      <c r="N49" s="129"/>
      <c r="O49" s="129"/>
    </row>
    <row r="51" spans="1:15">
      <c r="A51" s="140" t="s">
        <v>310</v>
      </c>
      <c r="B51" s="127"/>
      <c r="C51" s="127"/>
      <c r="D51" s="127"/>
      <c r="E51" s="127"/>
      <c r="F51" s="127"/>
      <c r="G51" s="127"/>
      <c r="H51" s="127"/>
      <c r="I51" s="127"/>
      <c r="J51" s="127"/>
      <c r="K51" s="127"/>
      <c r="L51" s="127"/>
    </row>
    <row r="52" spans="1:15" ht="13.5" thickBot="1">
      <c r="A52" s="141" t="s">
        <v>290</v>
      </c>
      <c r="B52" s="142"/>
      <c r="C52" s="142"/>
      <c r="D52" s="142"/>
      <c r="E52" s="142"/>
      <c r="F52" s="142"/>
      <c r="G52" s="142"/>
      <c r="H52" s="142"/>
      <c r="I52" s="142"/>
      <c r="J52" s="142"/>
      <c r="K52" s="142"/>
      <c r="L52" s="142"/>
    </row>
    <row r="53" spans="1:15" ht="14" thickTop="1" thickBot="1">
      <c r="A53" s="141" t="s">
        <v>242</v>
      </c>
      <c r="B53" s="142" t="s">
        <v>317</v>
      </c>
      <c r="C53" s="142" t="s">
        <v>318</v>
      </c>
      <c r="D53" s="142" t="s">
        <v>100</v>
      </c>
      <c r="E53" s="142" t="s">
        <v>319</v>
      </c>
      <c r="F53" s="142" t="s">
        <v>101</v>
      </c>
      <c r="G53" s="142" t="s">
        <v>103</v>
      </c>
      <c r="H53" s="142" t="s">
        <v>104</v>
      </c>
      <c r="I53" s="142" t="s">
        <v>197</v>
      </c>
      <c r="J53" s="142" t="s">
        <v>101</v>
      </c>
      <c r="K53" s="142" t="s">
        <v>437</v>
      </c>
      <c r="L53" s="142" t="s">
        <v>443</v>
      </c>
    </row>
    <row r="54" spans="1:15" ht="13.5" thickTop="1">
      <c r="A54" s="155" t="s">
        <v>4</v>
      </c>
      <c r="B54" s="166">
        <v>349</v>
      </c>
      <c r="C54" s="166">
        <v>857</v>
      </c>
      <c r="D54" s="166">
        <v>1425</v>
      </c>
      <c r="E54" s="166">
        <v>1986</v>
      </c>
      <c r="F54" s="166">
        <v>352</v>
      </c>
      <c r="G54" s="166">
        <v>827</v>
      </c>
      <c r="H54" s="166">
        <v>1308</v>
      </c>
      <c r="I54" s="166">
        <v>1911</v>
      </c>
      <c r="J54" s="166">
        <v>451</v>
      </c>
      <c r="K54" s="166">
        <v>1104</v>
      </c>
      <c r="L54" s="166">
        <v>1744</v>
      </c>
      <c r="M54" s="125"/>
      <c r="N54" s="125"/>
      <c r="O54" s="125"/>
    </row>
    <row r="55" spans="1:15">
      <c r="A55" s="155"/>
      <c r="B55" s="166"/>
      <c r="C55" s="166"/>
      <c r="D55" s="166"/>
      <c r="E55" s="166"/>
      <c r="F55" s="166"/>
      <c r="G55" s="166"/>
      <c r="H55" s="166"/>
      <c r="I55" s="166"/>
      <c r="J55" s="166"/>
      <c r="K55" s="166"/>
      <c r="L55" s="166"/>
    </row>
    <row r="56" spans="1:15">
      <c r="A56" s="155" t="s">
        <v>361</v>
      </c>
      <c r="B56" s="166">
        <v>-376</v>
      </c>
      <c r="C56" s="166">
        <v>-872</v>
      </c>
      <c r="D56" s="166">
        <v>-1402</v>
      </c>
      <c r="E56" s="166">
        <v>-1942</v>
      </c>
      <c r="F56" s="166">
        <v>-376</v>
      </c>
      <c r="G56" s="166">
        <v>-842</v>
      </c>
      <c r="H56" s="166">
        <v>-1289</v>
      </c>
      <c r="I56" s="166">
        <v>-1866</v>
      </c>
      <c r="J56" s="166">
        <v>-465</v>
      </c>
      <c r="K56" s="166">
        <v>-1092</v>
      </c>
      <c r="L56" s="166">
        <v>-1695</v>
      </c>
      <c r="M56" s="125"/>
      <c r="N56" s="125"/>
      <c r="O56" s="125"/>
    </row>
    <row r="57" spans="1:15">
      <c r="B57" s="166"/>
      <c r="C57" s="166"/>
      <c r="D57" s="166"/>
      <c r="E57" s="166"/>
      <c r="F57" s="166"/>
      <c r="G57" s="166"/>
      <c r="H57" s="166"/>
      <c r="I57" s="166"/>
      <c r="J57" s="166"/>
      <c r="K57" s="166"/>
      <c r="L57" s="166"/>
    </row>
    <row r="58" spans="1:15">
      <c r="A58" s="155" t="s">
        <v>6</v>
      </c>
      <c r="B58" s="166">
        <v>-27</v>
      </c>
      <c r="C58" s="166">
        <v>-15</v>
      </c>
      <c r="D58" s="166">
        <v>23</v>
      </c>
      <c r="E58" s="166">
        <v>44</v>
      </c>
      <c r="F58" s="166">
        <v>-24</v>
      </c>
      <c r="G58" s="166">
        <v>-15</v>
      </c>
      <c r="H58" s="166">
        <v>19</v>
      </c>
      <c r="I58" s="166">
        <v>45</v>
      </c>
      <c r="J58" s="166">
        <v>-14</v>
      </c>
      <c r="K58" s="166">
        <v>12</v>
      </c>
      <c r="L58" s="166">
        <v>49</v>
      </c>
      <c r="M58" s="125"/>
      <c r="N58" s="125"/>
      <c r="O58" s="125"/>
    </row>
    <row r="59" spans="1:15">
      <c r="A59" s="155" t="s">
        <v>321</v>
      </c>
      <c r="B59" s="154">
        <v>-7.6999999999999999E-2</v>
      </c>
      <c r="C59" s="154">
        <v>-1.7000000000000001E-2</v>
      </c>
      <c r="D59" s="154">
        <v>1.6E-2</v>
      </c>
      <c r="E59" s="154">
        <v>2.1999999999999999E-2</v>
      </c>
      <c r="F59" s="154">
        <v>-6.8000000000000005E-2</v>
      </c>
      <c r="G59" s="154">
        <v>-1.7999999999999999E-2</v>
      </c>
      <c r="H59" s="154">
        <v>1.4999999999999999E-2</v>
      </c>
      <c r="I59" s="154">
        <v>2.4E-2</v>
      </c>
      <c r="J59" s="154">
        <v>-3.1E-2</v>
      </c>
      <c r="K59" s="154">
        <v>1.0999999999999999E-2</v>
      </c>
      <c r="L59" s="154">
        <v>2.8000000000000001E-2</v>
      </c>
      <c r="M59" s="129"/>
      <c r="N59" s="129"/>
      <c r="O59" s="129"/>
    </row>
    <row r="61" spans="1:15">
      <c r="A61" s="155" t="s">
        <v>362</v>
      </c>
      <c r="B61" s="154">
        <v>-2.5000000000000001E-2</v>
      </c>
      <c r="C61" s="154">
        <v>2.3E-2</v>
      </c>
      <c r="D61" s="154">
        <v>7.2999999999999995E-2</v>
      </c>
      <c r="E61" s="154">
        <v>4.7E-2</v>
      </c>
      <c r="F61" s="154">
        <v>8.0000000000000002E-3</v>
      </c>
      <c r="G61" s="154">
        <v>-3.5000000000000003E-2</v>
      </c>
      <c r="H61" s="154">
        <v>-8.2000000000000003E-2</v>
      </c>
      <c r="I61" s="154">
        <v>-3.7999999999999999E-2</v>
      </c>
      <c r="J61" s="154">
        <v>0.28299999999999997</v>
      </c>
      <c r="K61" s="154">
        <v>0.33400000000000002</v>
      </c>
      <c r="L61" s="154">
        <v>0.33300000000000002</v>
      </c>
      <c r="M61" s="129"/>
      <c r="N61" s="129"/>
      <c r="O61" s="129"/>
    </row>
    <row r="62" spans="1:15">
      <c r="A62" s="155" t="s">
        <v>86</v>
      </c>
      <c r="B62" s="154">
        <v>-3.4000000000000002E-2</v>
      </c>
      <c r="C62" s="154">
        <v>7.0000000000000001E-3</v>
      </c>
      <c r="D62" s="154">
        <v>0.06</v>
      </c>
      <c r="E62" s="154">
        <v>4.2000000000000003E-2</v>
      </c>
      <c r="F62" s="154">
        <v>-6.0000000000000001E-3</v>
      </c>
      <c r="G62" s="154">
        <v>-6.2E-2</v>
      </c>
      <c r="H62" s="154">
        <v>-0.11600000000000001</v>
      </c>
      <c r="I62" s="154">
        <v>-7.2999999999999995E-2</v>
      </c>
      <c r="J62" s="154">
        <v>0.22900000000000001</v>
      </c>
      <c r="K62" s="154">
        <v>0.307</v>
      </c>
      <c r="L62" s="154">
        <v>0.312</v>
      </c>
      <c r="M62" s="129"/>
      <c r="N62" s="129"/>
      <c r="O62" s="129"/>
    </row>
    <row r="63" spans="1:15">
      <c r="A63" s="155" t="s">
        <v>87</v>
      </c>
      <c r="B63" s="154">
        <v>0</v>
      </c>
      <c r="C63" s="154">
        <v>0</v>
      </c>
      <c r="D63" s="154">
        <v>3.0000000000000001E-3</v>
      </c>
      <c r="E63" s="154">
        <v>3.0000000000000001E-3</v>
      </c>
      <c r="F63" s="154">
        <v>2E-3</v>
      </c>
      <c r="G63" s="154">
        <v>3.0000000000000001E-3</v>
      </c>
      <c r="H63" s="154">
        <v>2E-3</v>
      </c>
      <c r="I63" s="154">
        <v>1E-3</v>
      </c>
      <c r="J63" s="154">
        <v>0</v>
      </c>
      <c r="K63" s="154">
        <v>0</v>
      </c>
      <c r="L63" s="154">
        <v>0</v>
      </c>
      <c r="M63" s="129"/>
      <c r="N63" s="129"/>
      <c r="O63" s="129"/>
    </row>
    <row r="64" spans="1:15">
      <c r="A64" s="155" t="s">
        <v>88</v>
      </c>
      <c r="B64" s="154">
        <v>0.01</v>
      </c>
      <c r="C64" s="154">
        <v>1.6E-2</v>
      </c>
      <c r="D64" s="154">
        <v>0.01</v>
      </c>
      <c r="E64" s="154">
        <v>2E-3</v>
      </c>
      <c r="F64" s="154">
        <v>1.2E-2</v>
      </c>
      <c r="G64" s="154">
        <v>2.4E-2</v>
      </c>
      <c r="H64" s="154">
        <v>3.2000000000000001E-2</v>
      </c>
      <c r="I64" s="154">
        <v>3.4000000000000002E-2</v>
      </c>
      <c r="J64" s="154">
        <v>5.3999999999999999E-2</v>
      </c>
      <c r="K64" s="154">
        <v>2.7E-2</v>
      </c>
      <c r="L64" s="154">
        <v>2.1999999999999999E-2</v>
      </c>
      <c r="M64" s="129"/>
      <c r="N64" s="129"/>
      <c r="O64" s="129"/>
    </row>
  </sheetData>
  <pageMargins left="0.7" right="0.7" top="0.75" bottom="0.75" header="0.3" footer="0.3"/>
  <pageSetup scale="52" orientation="portrait" r:id="rId1"/>
  <headerFooter>
    <oddHeader>&amp;L&amp;"Calibri"&amp;11 [Secret]&amp;1#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AC35"/>
  <sheetViews>
    <sheetView showGridLines="0" view="pageBreakPreview" zoomScaleNormal="85" zoomScaleSheetLayoutView="100" workbookViewId="0">
      <pane xSplit="1" ySplit="3" topLeftCell="C4" activePane="bottomRight" state="frozen"/>
      <selection pane="topRight" activeCell="B1" sqref="B1"/>
      <selection pane="bottomLeft" activeCell="A4" sqref="A4"/>
      <selection pane="bottomRight" activeCell="O18" sqref="O18"/>
    </sheetView>
  </sheetViews>
  <sheetFormatPr defaultColWidth="8.90625" defaultRowHeight="13"/>
  <cols>
    <col min="1" max="1" width="57.6328125" style="122" customWidth="1"/>
    <col min="2" max="6" width="8.90625" style="122" customWidth="1"/>
    <col min="7" max="7" width="9.6328125" style="122" bestFit="1" customWidth="1"/>
    <col min="8" max="9" width="9.6328125" style="122" customWidth="1"/>
    <col min="10" max="27" width="10.36328125" style="122" customWidth="1"/>
    <col min="28" max="16384" width="8.90625" style="122"/>
  </cols>
  <sheetData>
    <row r="1" spans="1:29">
      <c r="A1" s="140" t="s">
        <v>334</v>
      </c>
      <c r="B1" s="140"/>
      <c r="C1" s="140"/>
      <c r="D1" s="140"/>
      <c r="E1" s="140"/>
      <c r="F1" s="140"/>
      <c r="G1" s="140"/>
      <c r="H1" s="140"/>
      <c r="I1" s="140"/>
      <c r="J1" s="140"/>
      <c r="K1" s="140"/>
    </row>
    <row r="2" spans="1:29" ht="13.5" thickBot="1">
      <c r="A2" s="141" t="s">
        <v>436</v>
      </c>
      <c r="B2" s="141"/>
      <c r="C2" s="141"/>
      <c r="D2" s="141"/>
      <c r="E2" s="141"/>
      <c r="F2" s="141"/>
      <c r="G2" s="141"/>
      <c r="H2" s="141"/>
      <c r="I2" s="141"/>
      <c r="J2" s="141"/>
      <c r="K2" s="141"/>
      <c r="L2" s="141"/>
      <c r="M2" s="141"/>
      <c r="N2" s="141"/>
      <c r="O2" s="141"/>
    </row>
    <row r="3" spans="1:29" ht="14" thickTop="1" thickBot="1">
      <c r="A3" s="141" t="s">
        <v>242</v>
      </c>
      <c r="B3" s="142" t="s">
        <v>376</v>
      </c>
      <c r="C3" s="142" t="s">
        <v>317</v>
      </c>
      <c r="D3" s="142" t="s">
        <v>318</v>
      </c>
      <c r="E3" s="142" t="s">
        <v>100</v>
      </c>
      <c r="F3" s="142" t="s">
        <v>319</v>
      </c>
      <c r="G3" s="142" t="s">
        <v>349</v>
      </c>
      <c r="H3" s="142" t="s">
        <v>101</v>
      </c>
      <c r="I3" s="142" t="s">
        <v>103</v>
      </c>
      <c r="J3" s="142" t="s">
        <v>104</v>
      </c>
      <c r="K3" s="142" t="s">
        <v>197</v>
      </c>
      <c r="L3" s="142" t="s">
        <v>350</v>
      </c>
      <c r="M3" s="142" t="s">
        <v>386</v>
      </c>
      <c r="N3" s="142" t="s">
        <v>437</v>
      </c>
      <c r="O3" s="142" t="s">
        <v>443</v>
      </c>
    </row>
    <row r="4" spans="1:29" ht="13.5" thickTop="1">
      <c r="A4" s="157" t="s">
        <v>335</v>
      </c>
      <c r="B4" s="157"/>
      <c r="C4" s="157"/>
      <c r="D4" s="157"/>
      <c r="E4" s="157"/>
      <c r="F4" s="157"/>
      <c r="G4" s="156"/>
      <c r="H4" s="156"/>
      <c r="I4" s="156"/>
      <c r="J4" s="156"/>
      <c r="K4" s="156"/>
      <c r="M4" s="156"/>
      <c r="N4" s="156"/>
      <c r="O4" s="156"/>
    </row>
    <row r="5" spans="1:29">
      <c r="A5" s="160" t="s">
        <v>4</v>
      </c>
      <c r="B5" s="180">
        <v>12897</v>
      </c>
      <c r="C5" s="180">
        <v>3218</v>
      </c>
      <c r="D5" s="180">
        <v>3421</v>
      </c>
      <c r="E5" s="180">
        <v>3326</v>
      </c>
      <c r="F5" s="180">
        <v>3724</v>
      </c>
      <c r="G5" s="180">
        <v>13688</v>
      </c>
      <c r="H5" s="180">
        <v>3452</v>
      </c>
      <c r="I5" s="180">
        <v>3719</v>
      </c>
      <c r="J5" s="180">
        <v>3439</v>
      </c>
      <c r="K5" s="180">
        <v>3959</v>
      </c>
      <c r="L5" s="180">
        <v>14568</v>
      </c>
      <c r="M5" s="180">
        <v>3727</v>
      </c>
      <c r="N5" s="180">
        <v>3975</v>
      </c>
      <c r="O5" s="180">
        <v>3799</v>
      </c>
    </row>
    <row r="6" spans="1:29">
      <c r="A6" s="160" t="s">
        <v>424</v>
      </c>
      <c r="B6" s="145">
        <v>0.05</v>
      </c>
      <c r="C6" s="145">
        <v>8.9268241952262795E-2</v>
      </c>
      <c r="D6" s="145">
        <v>8.5999999999999993E-2</v>
      </c>
      <c r="E6" s="145">
        <v>4.2000000000000003E-2</v>
      </c>
      <c r="F6" s="145">
        <v>1.9E-2</v>
      </c>
      <c r="G6" s="145">
        <v>6.0999999999999999E-2</v>
      </c>
      <c r="H6" s="145">
        <v>7.2999999999999995E-2</v>
      </c>
      <c r="I6" s="145">
        <v>8.6999999999999994E-2</v>
      </c>
      <c r="J6" s="145">
        <v>3.4000000000000002E-2</v>
      </c>
      <c r="K6" s="145">
        <v>6.4000000000000001E-2</v>
      </c>
      <c r="L6" s="145">
        <v>6.5000000000000002E-2</v>
      </c>
      <c r="M6" s="145">
        <v>0.08</v>
      </c>
      <c r="N6" s="145">
        <v>6.9000000000000006E-2</v>
      </c>
      <c r="O6" s="145">
        <v>0.105</v>
      </c>
    </row>
    <row r="7" spans="1:29">
      <c r="A7" s="160" t="s">
        <v>425</v>
      </c>
      <c r="B7" s="145">
        <v>4.8000000000000001E-2</v>
      </c>
      <c r="C7" s="145">
        <v>0</v>
      </c>
      <c r="D7" s="145">
        <v>6.4000000000000001E-2</v>
      </c>
      <c r="E7" s="145">
        <v>4.2000000000000003E-2</v>
      </c>
      <c r="F7" s="145">
        <v>2.8000000000000001E-2</v>
      </c>
      <c r="G7" s="145">
        <v>5.3999999999999999E-2</v>
      </c>
      <c r="H7" s="145">
        <v>6.2E-2</v>
      </c>
      <c r="I7" s="145">
        <v>5.8000000000000003E-2</v>
      </c>
      <c r="J7" s="145">
        <v>-5.0000000000000001E-3</v>
      </c>
      <c r="K7" s="145">
        <v>3.6999999999999998E-2</v>
      </c>
      <c r="L7" s="145">
        <v>3.7999999999999999E-2</v>
      </c>
      <c r="M7" s="145">
        <v>5.8999999999999997E-2</v>
      </c>
      <c r="N7" s="145">
        <v>5.8000000000000003E-2</v>
      </c>
      <c r="O7" s="145">
        <v>9.8000000000000004E-2</v>
      </c>
    </row>
    <row r="8" spans="1:29">
      <c r="A8" s="160" t="s">
        <v>426</v>
      </c>
      <c r="B8" s="145">
        <v>6.0000000000000001E-3</v>
      </c>
      <c r="C8" s="145">
        <v>2.1026563252849018E-2</v>
      </c>
      <c r="D8" s="145" t="s">
        <v>351</v>
      </c>
      <c r="E8" s="145">
        <v>1E-3</v>
      </c>
      <c r="F8" s="145">
        <v>1E-3</v>
      </c>
      <c r="G8" s="145" t="s">
        <v>351</v>
      </c>
      <c r="H8" s="145">
        <v>0</v>
      </c>
      <c r="I8" s="145">
        <v>1E-3</v>
      </c>
      <c r="J8" s="145">
        <v>0</v>
      </c>
      <c r="K8" s="145">
        <v>0</v>
      </c>
      <c r="L8" s="145">
        <v>0</v>
      </c>
      <c r="M8" s="145" t="s">
        <v>351</v>
      </c>
      <c r="N8" s="145" t="s">
        <v>351</v>
      </c>
      <c r="O8" s="145" t="s">
        <v>351</v>
      </c>
    </row>
    <row r="9" spans="1:29">
      <c r="A9" s="160" t="s">
        <v>427</v>
      </c>
      <c r="B9" s="145">
        <v>-4.0000000000000001E-3</v>
      </c>
      <c r="C9" s="145">
        <v>0.11029480520511181</v>
      </c>
      <c r="D9" s="145">
        <v>2.1999999999999999E-2</v>
      </c>
      <c r="E9" s="145" t="s">
        <v>351</v>
      </c>
      <c r="F9" s="145">
        <v>-0.01</v>
      </c>
      <c r="G9" s="145">
        <v>7.0000000000000001E-3</v>
      </c>
      <c r="H9" s="145">
        <v>1.0999999999999999E-2</v>
      </c>
      <c r="I9" s="145">
        <v>2.9000000000000001E-2</v>
      </c>
      <c r="J9" s="145">
        <v>3.9E-2</v>
      </c>
      <c r="K9" s="145">
        <v>2.8000000000000001E-2</v>
      </c>
      <c r="L9" s="145">
        <v>2.7E-2</v>
      </c>
      <c r="M9" s="145">
        <v>2.1000000000000001E-2</v>
      </c>
      <c r="N9" s="145">
        <v>1.0999999999999999E-2</v>
      </c>
      <c r="O9" s="145">
        <v>7.0000000000000001E-3</v>
      </c>
    </row>
    <row r="10" spans="1:29">
      <c r="A10" s="160" t="s">
        <v>186</v>
      </c>
      <c r="B10" s="181">
        <v>1363</v>
      </c>
      <c r="C10" s="180">
        <v>232</v>
      </c>
      <c r="D10" s="180">
        <v>457</v>
      </c>
      <c r="E10" s="180">
        <v>314</v>
      </c>
      <c r="F10" s="180">
        <v>491</v>
      </c>
      <c r="G10" s="180">
        <v>1495</v>
      </c>
      <c r="H10" s="180">
        <v>271</v>
      </c>
      <c r="I10" s="180">
        <v>464</v>
      </c>
      <c r="J10" s="180">
        <v>299</v>
      </c>
      <c r="K10" s="180">
        <v>511</v>
      </c>
      <c r="L10" s="180">
        <v>1544</v>
      </c>
      <c r="M10" s="182">
        <v>274</v>
      </c>
      <c r="N10" s="182">
        <v>455</v>
      </c>
      <c r="O10" s="182">
        <v>302</v>
      </c>
    </row>
    <row r="11" spans="1:29">
      <c r="A11" s="160" t="s">
        <v>337</v>
      </c>
      <c r="B11" s="145">
        <v>0.106</v>
      </c>
      <c r="C11" s="145">
        <v>7.1999999999999995E-2</v>
      </c>
      <c r="D11" s="145">
        <v>0.13400000000000001</v>
      </c>
      <c r="E11" s="145">
        <v>9.4E-2</v>
      </c>
      <c r="F11" s="145">
        <v>0.13200000000000001</v>
      </c>
      <c r="G11" s="145">
        <v>0.109</v>
      </c>
      <c r="H11" s="145">
        <v>7.8E-2</v>
      </c>
      <c r="I11" s="145">
        <v>0.125</v>
      </c>
      <c r="J11" s="145">
        <v>8.6999999999999994E-2</v>
      </c>
      <c r="K11" s="145">
        <v>0.129</v>
      </c>
      <c r="L11" s="145">
        <v>0.106</v>
      </c>
      <c r="M11" s="145">
        <v>7.3999999999999996E-2</v>
      </c>
      <c r="N11" s="145">
        <v>0.114</v>
      </c>
      <c r="O11" s="145">
        <v>0.08</v>
      </c>
      <c r="P11" s="124"/>
      <c r="Q11" s="124"/>
      <c r="R11" s="124"/>
      <c r="S11" s="124"/>
      <c r="T11" s="124"/>
      <c r="U11" s="124"/>
      <c r="V11" s="124"/>
      <c r="W11" s="124"/>
      <c r="X11" s="124"/>
    </row>
    <row r="12" spans="1:29">
      <c r="A12" s="160" t="s">
        <v>6</v>
      </c>
      <c r="B12" s="180">
        <v>1298</v>
      </c>
      <c r="C12" s="180">
        <v>232</v>
      </c>
      <c r="D12" s="180">
        <v>457</v>
      </c>
      <c r="E12" s="180">
        <v>314</v>
      </c>
      <c r="F12" s="180">
        <v>566</v>
      </c>
      <c r="G12" s="180">
        <v>1570</v>
      </c>
      <c r="H12" s="180">
        <v>271</v>
      </c>
      <c r="I12" s="180">
        <v>415</v>
      </c>
      <c r="J12" s="180">
        <v>303</v>
      </c>
      <c r="K12" s="180">
        <v>516</v>
      </c>
      <c r="L12" s="180">
        <v>1504</v>
      </c>
      <c r="M12" s="180">
        <v>218</v>
      </c>
      <c r="N12" s="180">
        <v>455</v>
      </c>
      <c r="O12" s="180">
        <v>302</v>
      </c>
    </row>
    <row r="13" spans="1:29">
      <c r="A13" s="160" t="s">
        <v>378</v>
      </c>
      <c r="B13" s="145">
        <v>0.10100000000000001</v>
      </c>
      <c r="C13" s="145">
        <v>7.1999999999999995E-2</v>
      </c>
      <c r="D13" s="145">
        <v>0.13400000000000001</v>
      </c>
      <c r="E13" s="145">
        <v>9.4E-2</v>
      </c>
      <c r="F13" s="145">
        <v>0.152</v>
      </c>
      <c r="G13" s="145">
        <v>0.115</v>
      </c>
      <c r="H13" s="145">
        <v>7.8E-2</v>
      </c>
      <c r="I13" s="145">
        <v>0.112</v>
      </c>
      <c r="J13" s="145">
        <v>8.7999999999999995E-2</v>
      </c>
      <c r="K13" s="145">
        <v>0.13</v>
      </c>
      <c r="L13" s="145">
        <v>0.10299999999999999</v>
      </c>
      <c r="M13" s="145">
        <v>5.8999999999999997E-2</v>
      </c>
      <c r="N13" s="145">
        <v>0.114</v>
      </c>
      <c r="O13" s="145">
        <f>+'1 FO Q'!L15</f>
        <v>0.08</v>
      </c>
      <c r="P13" s="124"/>
      <c r="Q13" s="124"/>
      <c r="R13" s="124"/>
      <c r="S13" s="124"/>
      <c r="T13" s="124"/>
      <c r="U13" s="124"/>
      <c r="V13" s="124"/>
      <c r="W13" s="124"/>
      <c r="X13" s="124"/>
      <c r="Y13" s="124"/>
      <c r="Z13" s="124"/>
      <c r="AA13" s="124"/>
      <c r="AB13" s="124"/>
      <c r="AC13" s="124"/>
    </row>
    <row r="14" spans="1:29">
      <c r="A14" s="160" t="s">
        <v>380</v>
      </c>
      <c r="B14" s="180">
        <v>2829</v>
      </c>
      <c r="C14" s="180" t="s">
        <v>351</v>
      </c>
      <c r="D14" s="180" t="s">
        <v>351</v>
      </c>
      <c r="E14" s="180" t="s">
        <v>351</v>
      </c>
      <c r="F14" s="180" t="s">
        <v>351</v>
      </c>
      <c r="G14" s="180">
        <v>3594</v>
      </c>
      <c r="H14" s="180">
        <v>4337</v>
      </c>
      <c r="I14" s="180">
        <v>4151</v>
      </c>
      <c r="J14" s="180">
        <v>4640</v>
      </c>
      <c r="K14" s="180">
        <v>4541</v>
      </c>
      <c r="L14" s="180">
        <v>4541</v>
      </c>
      <c r="M14" s="180">
        <v>5693</v>
      </c>
      <c r="N14" s="180">
        <v>5626</v>
      </c>
      <c r="O14" s="180" t="str">
        <f>+'10 CE Q'!L18</f>
        <v>6 492</v>
      </c>
      <c r="P14" s="125"/>
      <c r="Q14" s="125"/>
      <c r="R14" s="125"/>
      <c r="S14" s="125"/>
      <c r="T14" s="125"/>
      <c r="U14" s="125"/>
      <c r="V14" s="125"/>
      <c r="W14" s="125"/>
      <c r="X14" s="125"/>
      <c r="Y14" s="125"/>
    </row>
    <row r="15" spans="1:29">
      <c r="A15" s="160" t="s">
        <v>379</v>
      </c>
      <c r="B15" s="145">
        <v>0.60699999999999998</v>
      </c>
      <c r="C15" s="180" t="s">
        <v>351</v>
      </c>
      <c r="D15" s="180" t="s">
        <v>351</v>
      </c>
      <c r="E15" s="180" t="s">
        <v>351</v>
      </c>
      <c r="F15" s="180" t="s">
        <v>351</v>
      </c>
      <c r="G15" s="145">
        <v>0.47499999999999998</v>
      </c>
      <c r="H15" s="145">
        <v>0.44500000000000001</v>
      </c>
      <c r="I15" s="145">
        <v>0.42199999999999999</v>
      </c>
      <c r="J15" s="145">
        <v>0.38</v>
      </c>
      <c r="K15" s="145">
        <v>0.36499999999999999</v>
      </c>
      <c r="L15" s="145">
        <v>0.36499999999999999</v>
      </c>
      <c r="M15" s="145">
        <v>0.29899999999999999</v>
      </c>
      <c r="N15" s="145">
        <v>0.28995911816728775</v>
      </c>
      <c r="O15" s="145" t="str">
        <f>+'10 CE Q'!L21</f>
        <v>27,4%</v>
      </c>
      <c r="P15" s="129"/>
      <c r="Q15" s="129"/>
      <c r="R15" s="129"/>
      <c r="S15" s="129"/>
      <c r="T15" s="129"/>
      <c r="U15" s="129"/>
      <c r="X15" s="130"/>
    </row>
    <row r="16" spans="1:29">
      <c r="A16" s="160" t="s">
        <v>0</v>
      </c>
      <c r="B16" s="180">
        <v>860</v>
      </c>
      <c r="C16" s="180" t="s">
        <v>351</v>
      </c>
      <c r="D16" s="180" t="s">
        <v>351</v>
      </c>
      <c r="E16" s="180" t="s">
        <v>351</v>
      </c>
      <c r="F16" s="180" t="s">
        <v>351</v>
      </c>
      <c r="G16" s="180">
        <v>1021</v>
      </c>
      <c r="H16" s="180">
        <v>1426</v>
      </c>
      <c r="I16" s="180">
        <v>-1107</v>
      </c>
      <c r="J16" s="180">
        <v>-832</v>
      </c>
      <c r="K16" s="180">
        <v>3944</v>
      </c>
      <c r="L16" s="180">
        <v>3944</v>
      </c>
      <c r="M16" s="180">
        <v>4189</v>
      </c>
      <c r="N16" s="180">
        <v>4148</v>
      </c>
      <c r="O16" s="180">
        <v>4756</v>
      </c>
      <c r="R16" s="130"/>
      <c r="S16" s="130"/>
      <c r="X16" s="130"/>
    </row>
    <row r="17" spans="1:24">
      <c r="A17" s="160" t="s">
        <v>382</v>
      </c>
      <c r="B17" s="183">
        <v>0.6</v>
      </c>
      <c r="C17" s="180" t="s">
        <v>351</v>
      </c>
      <c r="D17" s="180" t="s">
        <v>351</v>
      </c>
      <c r="E17" s="180" t="s">
        <v>351</v>
      </c>
      <c r="F17" s="180" t="s">
        <v>351</v>
      </c>
      <c r="G17" s="183">
        <v>0.6</v>
      </c>
      <c r="H17" s="180" t="s">
        <v>351</v>
      </c>
      <c r="I17" s="180" t="s">
        <v>351</v>
      </c>
      <c r="J17" s="180" t="s">
        <v>351</v>
      </c>
      <c r="K17" s="180" t="s">
        <v>351</v>
      </c>
      <c r="L17" s="183">
        <v>2.2999999999999998</v>
      </c>
      <c r="M17" s="184">
        <v>2.2000000000000002</v>
      </c>
      <c r="N17" s="184">
        <v>2.2000000000000002</v>
      </c>
      <c r="O17" s="184">
        <v>2.5</v>
      </c>
      <c r="R17" s="131"/>
      <c r="S17" s="131"/>
      <c r="X17" s="131"/>
    </row>
    <row r="18" spans="1:24">
      <c r="A18" s="160" t="s">
        <v>381</v>
      </c>
      <c r="B18" s="185">
        <v>13.93</v>
      </c>
      <c r="C18" s="180" t="s">
        <v>351</v>
      </c>
      <c r="D18" s="180" t="s">
        <v>351</v>
      </c>
      <c r="E18" s="180" t="s">
        <v>351</v>
      </c>
      <c r="F18" s="180" t="s">
        <v>351</v>
      </c>
      <c r="G18" s="185">
        <v>19.29</v>
      </c>
      <c r="H18" s="180" t="s">
        <v>351</v>
      </c>
      <c r="I18" s="180" t="s">
        <v>351</v>
      </c>
      <c r="J18" s="180" t="s">
        <v>351</v>
      </c>
      <c r="K18" s="180" t="s">
        <v>351</v>
      </c>
      <c r="L18" s="185">
        <v>19.239999999999998</v>
      </c>
      <c r="M18" s="186">
        <v>2.48</v>
      </c>
      <c r="N18" s="186">
        <v>5.17</v>
      </c>
      <c r="O18" s="186">
        <f>+'1 FO Q'!L18</f>
        <v>3.46</v>
      </c>
      <c r="R18" s="131"/>
      <c r="S18" s="131"/>
      <c r="X18" s="131"/>
    </row>
    <row r="19" spans="1:24">
      <c r="A19" s="160"/>
      <c r="B19" s="185"/>
      <c r="C19" s="185"/>
      <c r="D19" s="185"/>
      <c r="E19" s="185"/>
      <c r="F19" s="185"/>
      <c r="G19" s="185"/>
      <c r="H19" s="185"/>
      <c r="I19" s="185"/>
      <c r="J19" s="185"/>
      <c r="K19" s="185"/>
      <c r="L19" s="185"/>
      <c r="M19" s="185"/>
      <c r="N19" s="185"/>
      <c r="O19" s="185"/>
      <c r="R19" s="131"/>
      <c r="S19" s="131"/>
      <c r="X19" s="131"/>
    </row>
    <row r="20" spans="1:24">
      <c r="A20" s="132" t="s">
        <v>338</v>
      </c>
      <c r="B20" s="147"/>
      <c r="C20" s="147"/>
      <c r="D20" s="147"/>
      <c r="E20" s="147"/>
      <c r="F20" s="147"/>
      <c r="G20" s="144"/>
      <c r="H20" s="144"/>
      <c r="I20" s="144"/>
      <c r="J20" s="144"/>
      <c r="K20" s="144"/>
      <c r="L20" s="151"/>
      <c r="M20" s="144"/>
      <c r="N20" s="144"/>
      <c r="O20" s="144"/>
    </row>
    <row r="21" spans="1:24">
      <c r="A21" s="122" t="s">
        <v>336</v>
      </c>
      <c r="B21" s="145">
        <v>6.2E-2</v>
      </c>
      <c r="C21" s="145">
        <v>0.10668796325030483</v>
      </c>
      <c r="D21" s="145">
        <v>8.444086246484761E-2</v>
      </c>
      <c r="E21" s="145">
        <v>3.1860314621648511E-2</v>
      </c>
      <c r="F21" s="145">
        <v>4.5406333982365599E-2</v>
      </c>
      <c r="G21" s="145">
        <v>6.6000000000000003E-2</v>
      </c>
      <c r="H21" s="145">
        <v>6.2E-2</v>
      </c>
      <c r="I21" s="145">
        <v>6.9000000000000006E-2</v>
      </c>
      <c r="J21" s="145">
        <v>2.1999999999999999E-2</v>
      </c>
      <c r="K21" s="145">
        <v>0.03</v>
      </c>
      <c r="L21" s="145">
        <v>4.4999999999999998E-2</v>
      </c>
      <c r="M21" s="145">
        <v>5.1999999999999998E-2</v>
      </c>
      <c r="N21" s="145">
        <v>3.5296584892384499E-2</v>
      </c>
      <c r="O21" s="145">
        <v>7.7405197645645796E-2</v>
      </c>
      <c r="P21" s="129"/>
      <c r="Q21" s="129"/>
      <c r="R21" s="129"/>
      <c r="S21" s="129"/>
      <c r="T21" s="129"/>
      <c r="U21" s="129"/>
      <c r="V21" s="129"/>
      <c r="W21" s="124"/>
      <c r="X21" s="124"/>
    </row>
    <row r="22" spans="1:24">
      <c r="A22" s="122" t="s">
        <v>337</v>
      </c>
      <c r="B22" s="145">
        <v>0.123</v>
      </c>
      <c r="C22" s="145">
        <v>0.10299999999999999</v>
      </c>
      <c r="D22" s="145">
        <v>0.155</v>
      </c>
      <c r="E22" s="145">
        <v>0.107</v>
      </c>
      <c r="F22" s="145">
        <v>0.158</v>
      </c>
      <c r="G22" s="145">
        <v>0.13200000000000001</v>
      </c>
      <c r="H22" s="145">
        <v>9.9000000000000005E-2</v>
      </c>
      <c r="I22" s="145">
        <v>0.151</v>
      </c>
      <c r="J22" s="145">
        <v>0.108</v>
      </c>
      <c r="K22" s="145">
        <v>0.156</v>
      </c>
      <c r="L22" s="145">
        <v>0.129</v>
      </c>
      <c r="M22" s="145">
        <v>9.9000000000000005E-2</v>
      </c>
      <c r="N22" s="145">
        <v>0.14799999999999999</v>
      </c>
      <c r="O22" s="145">
        <v>0.10199999999999999</v>
      </c>
      <c r="P22" s="129"/>
      <c r="Q22" s="129"/>
      <c r="R22" s="129"/>
      <c r="S22" s="129"/>
      <c r="T22" s="129"/>
      <c r="U22" s="129"/>
      <c r="V22" s="129"/>
      <c r="W22" s="124"/>
      <c r="X22" s="124"/>
    </row>
    <row r="23" spans="1:24">
      <c r="A23" s="122" t="s">
        <v>339</v>
      </c>
      <c r="B23" s="187">
        <v>28.7</v>
      </c>
      <c r="C23" s="187">
        <v>25.4</v>
      </c>
      <c r="D23" s="187">
        <v>24.1</v>
      </c>
      <c r="E23" s="187">
        <v>24.6</v>
      </c>
      <c r="F23" s="187">
        <v>22.2</v>
      </c>
      <c r="G23" s="187">
        <v>24.1</v>
      </c>
      <c r="H23" s="187">
        <v>23.1</v>
      </c>
      <c r="I23" s="187">
        <v>23.9</v>
      </c>
      <c r="J23" s="187">
        <v>23.1</v>
      </c>
      <c r="K23" s="183">
        <v>23.6</v>
      </c>
      <c r="L23" s="183">
        <v>23.4</v>
      </c>
      <c r="M23" s="187">
        <v>23.6</v>
      </c>
      <c r="N23" s="187">
        <v>23.3</v>
      </c>
      <c r="O23" s="187">
        <v>24.052700000000002</v>
      </c>
      <c r="P23" s="124"/>
      <c r="Q23" s="124"/>
      <c r="R23" s="124"/>
      <c r="S23" s="124"/>
      <c r="T23" s="124"/>
      <c r="U23" s="124"/>
      <c r="V23" s="124"/>
      <c r="W23" s="124"/>
      <c r="X23" s="124"/>
    </row>
    <row r="24" spans="1:24">
      <c r="A24" s="122" t="s">
        <v>340</v>
      </c>
      <c r="B24" s="187">
        <v>17.5</v>
      </c>
      <c r="C24" s="187">
        <v>14.1</v>
      </c>
      <c r="D24" s="187">
        <v>17.600000000000001</v>
      </c>
      <c r="E24" s="187">
        <v>15.3</v>
      </c>
      <c r="F24" s="187">
        <v>15.4</v>
      </c>
      <c r="G24" s="187">
        <v>15.5</v>
      </c>
      <c r="H24" s="187">
        <v>15.1</v>
      </c>
      <c r="I24" s="187">
        <v>15.9</v>
      </c>
      <c r="J24" s="187">
        <v>13.5</v>
      </c>
      <c r="K24" s="183">
        <v>17.7</v>
      </c>
      <c r="L24" s="183">
        <v>15.6</v>
      </c>
      <c r="M24" s="187">
        <v>17</v>
      </c>
      <c r="N24" s="187">
        <v>16</v>
      </c>
      <c r="O24" s="187">
        <v>16.0548</v>
      </c>
      <c r="P24" s="124"/>
      <c r="Q24" s="124"/>
      <c r="R24" s="124"/>
      <c r="S24" s="124"/>
      <c r="T24" s="124"/>
      <c r="U24" s="124"/>
      <c r="V24" s="124"/>
      <c r="W24" s="124"/>
      <c r="X24" s="124"/>
    </row>
    <row r="25" spans="1:24">
      <c r="A25" s="122" t="s">
        <v>341</v>
      </c>
      <c r="B25" s="187">
        <v>22.415999999999997</v>
      </c>
      <c r="C25" s="187">
        <v>22.764499999999998</v>
      </c>
      <c r="D25" s="187">
        <v>24.6</v>
      </c>
      <c r="E25" s="187">
        <v>23.124400000000001</v>
      </c>
      <c r="F25" s="187">
        <v>23.587499999999999</v>
      </c>
      <c r="G25" s="187">
        <v>23.592300000000002</v>
      </c>
      <c r="H25" s="187">
        <v>21.447400000000002</v>
      </c>
      <c r="I25" s="187">
        <v>24.570899999999998</v>
      </c>
      <c r="J25" s="187">
        <v>21.5535</v>
      </c>
      <c r="K25" s="183">
        <v>23.394199999999998</v>
      </c>
      <c r="L25" s="183">
        <v>22.682700000000001</v>
      </c>
      <c r="M25" s="187">
        <v>21.1</v>
      </c>
      <c r="N25" s="187">
        <v>23.4</v>
      </c>
      <c r="O25" s="187">
        <v>22.367699999999999</v>
      </c>
      <c r="P25" s="124"/>
      <c r="Q25" s="124"/>
      <c r="R25" s="124"/>
      <c r="S25" s="124"/>
      <c r="T25" s="124"/>
      <c r="U25" s="124"/>
      <c r="V25" s="124"/>
      <c r="W25" s="124"/>
      <c r="X25" s="124"/>
    </row>
    <row r="26" spans="1:24">
      <c r="A26" s="122" t="s">
        <v>342</v>
      </c>
      <c r="B26" s="187">
        <v>38.1</v>
      </c>
      <c r="C26" s="187">
        <v>40.4</v>
      </c>
      <c r="D26" s="187">
        <v>39.6</v>
      </c>
      <c r="E26" s="187">
        <v>40.299999999999997</v>
      </c>
      <c r="F26" s="187">
        <v>43.4</v>
      </c>
      <c r="G26" s="187">
        <v>40.9</v>
      </c>
      <c r="H26" s="187">
        <v>38</v>
      </c>
      <c r="I26" s="187">
        <v>40.398581560283702</v>
      </c>
      <c r="J26" s="187">
        <v>42.8</v>
      </c>
      <c r="K26" s="183">
        <v>41.9</v>
      </c>
      <c r="L26" s="183">
        <v>41.1</v>
      </c>
      <c r="M26" s="187">
        <v>45.6</v>
      </c>
      <c r="N26" s="187">
        <v>44.8</v>
      </c>
      <c r="O26" s="187">
        <v>47.599999999999994</v>
      </c>
      <c r="P26" s="124"/>
      <c r="Q26" s="124"/>
      <c r="R26" s="124"/>
      <c r="S26" s="124"/>
      <c r="T26" s="124"/>
      <c r="U26" s="124"/>
      <c r="V26" s="124"/>
      <c r="W26" s="124"/>
      <c r="X26" s="124"/>
    </row>
    <row r="27" spans="1:24">
      <c r="A27" s="122" t="s">
        <v>343</v>
      </c>
      <c r="B27" s="188">
        <v>69.8</v>
      </c>
      <c r="C27" s="187">
        <v>69</v>
      </c>
      <c r="D27" s="188">
        <v>69.599999999999994</v>
      </c>
      <c r="E27" s="188">
        <v>67.900000000000006</v>
      </c>
      <c r="F27" s="188">
        <v>66.8</v>
      </c>
      <c r="G27" s="188">
        <v>68.3</v>
      </c>
      <c r="H27" s="187">
        <v>65.957074475470591</v>
      </c>
      <c r="I27" s="188">
        <v>67.099999999999994</v>
      </c>
      <c r="J27" s="187">
        <v>71.3</v>
      </c>
      <c r="K27" s="183">
        <v>68.5</v>
      </c>
      <c r="L27" s="189">
        <v>68.2</v>
      </c>
      <c r="M27" s="187">
        <v>65.2</v>
      </c>
      <c r="N27" s="187">
        <v>66.400000000000006</v>
      </c>
      <c r="O27" s="187">
        <v>69.099999999999994</v>
      </c>
      <c r="P27" s="124"/>
      <c r="Q27" s="124"/>
      <c r="R27" s="124"/>
      <c r="S27" s="124"/>
      <c r="T27" s="124"/>
      <c r="U27" s="124"/>
      <c r="V27" s="124"/>
      <c r="W27" s="124"/>
      <c r="X27" s="124"/>
    </row>
    <row r="28" spans="1:24">
      <c r="A28" s="122" t="s">
        <v>344</v>
      </c>
      <c r="B28" s="144">
        <v>1937</v>
      </c>
      <c r="C28" s="144">
        <v>1967</v>
      </c>
      <c r="D28" s="144">
        <v>1964.2416678294576</v>
      </c>
      <c r="E28" s="144">
        <v>2000.5334828294572</v>
      </c>
      <c r="F28" s="144">
        <v>2046.2373778294573</v>
      </c>
      <c r="G28" s="180" t="s">
        <v>351</v>
      </c>
      <c r="H28" s="171">
        <v>2173</v>
      </c>
      <c r="I28" s="171">
        <v>2130</v>
      </c>
      <c r="J28" s="144">
        <v>2111.4721</v>
      </c>
      <c r="K28" s="180">
        <v>2217.5897</v>
      </c>
      <c r="L28" s="180" t="s">
        <v>351</v>
      </c>
      <c r="M28" s="171">
        <v>2310</v>
      </c>
      <c r="N28" s="171">
        <v>2377</v>
      </c>
      <c r="O28" s="171">
        <v>2399.5246999999999</v>
      </c>
      <c r="P28" s="124"/>
      <c r="Q28" s="124"/>
      <c r="R28" s="124"/>
      <c r="S28" s="124"/>
      <c r="T28" s="124"/>
      <c r="U28" s="124"/>
      <c r="V28" s="124"/>
      <c r="W28" s="124"/>
      <c r="X28" s="124"/>
    </row>
    <row r="29" spans="1:24">
      <c r="A29" s="122" t="s">
        <v>345</v>
      </c>
      <c r="B29" s="190">
        <v>937</v>
      </c>
      <c r="C29" s="190">
        <v>1000</v>
      </c>
      <c r="D29" s="190">
        <v>1007.456</v>
      </c>
      <c r="E29" s="190">
        <v>1061.662</v>
      </c>
      <c r="F29" s="190">
        <v>1108.127</v>
      </c>
      <c r="G29" s="180" t="s">
        <v>351</v>
      </c>
      <c r="H29" s="171">
        <v>1202</v>
      </c>
      <c r="I29" s="171">
        <v>1177</v>
      </c>
      <c r="J29" s="144">
        <v>1166.22</v>
      </c>
      <c r="K29" s="180">
        <v>1257.932</v>
      </c>
      <c r="L29" s="180" t="s">
        <v>351</v>
      </c>
      <c r="M29" s="171">
        <v>1357</v>
      </c>
      <c r="N29" s="171">
        <v>1421</v>
      </c>
      <c r="O29" s="171">
        <v>1458.5240000000001</v>
      </c>
      <c r="P29" s="129"/>
      <c r="Q29" s="124"/>
      <c r="R29" s="124"/>
      <c r="S29" s="124"/>
      <c r="T29" s="124"/>
      <c r="U29" s="124"/>
      <c r="V29" s="124"/>
      <c r="W29" s="124"/>
      <c r="X29" s="124"/>
    </row>
    <row r="30" spans="1:24">
      <c r="A30" s="122" t="s">
        <v>434</v>
      </c>
      <c r="B30" s="190">
        <v>534</v>
      </c>
      <c r="C30" s="190">
        <v>512</v>
      </c>
      <c r="D30" s="190">
        <v>519.41131782945752</v>
      </c>
      <c r="E30" s="190">
        <v>517.34231782945733</v>
      </c>
      <c r="F30" s="190">
        <v>510.38131782945732</v>
      </c>
      <c r="G30" s="180" t="s">
        <v>351</v>
      </c>
      <c r="H30" s="144">
        <v>504.52109999999999</v>
      </c>
      <c r="I30" s="144">
        <v>498.0831</v>
      </c>
      <c r="J30" s="144">
        <v>496.22309999999999</v>
      </c>
      <c r="K30" s="180">
        <v>493.20510000000002</v>
      </c>
      <c r="L30" s="180" t="s">
        <v>351</v>
      </c>
      <c r="M30" s="144">
        <v>490</v>
      </c>
      <c r="N30" s="144">
        <v>491</v>
      </c>
      <c r="O30" s="144">
        <v>490.16409999999996</v>
      </c>
      <c r="P30" s="124"/>
      <c r="Q30" s="124"/>
      <c r="R30" s="124"/>
      <c r="S30" s="124"/>
      <c r="T30" s="124"/>
      <c r="U30" s="124"/>
      <c r="V30" s="124"/>
      <c r="W30" s="124"/>
      <c r="X30" s="124"/>
    </row>
    <row r="31" spans="1:24">
      <c r="A31" s="122" t="s">
        <v>346</v>
      </c>
      <c r="B31" s="190">
        <v>467</v>
      </c>
      <c r="C31" s="190">
        <v>455</v>
      </c>
      <c r="D31" s="190">
        <v>437.37434999999999</v>
      </c>
      <c r="E31" s="190">
        <v>421.52916499999998</v>
      </c>
      <c r="F31" s="190">
        <v>427.72906</v>
      </c>
      <c r="G31" s="180" t="s">
        <v>351</v>
      </c>
      <c r="H31" s="144">
        <v>465.94816666666702</v>
      </c>
      <c r="I31" s="144">
        <v>454.82069999999999</v>
      </c>
      <c r="J31" s="144">
        <v>449.029</v>
      </c>
      <c r="K31" s="180">
        <v>466.45260000000002</v>
      </c>
      <c r="L31" s="180" t="s">
        <v>351</v>
      </c>
      <c r="M31" s="144">
        <v>463</v>
      </c>
      <c r="N31" s="144">
        <v>465</v>
      </c>
      <c r="O31" s="144">
        <v>450.83659999999998</v>
      </c>
      <c r="P31" s="124"/>
      <c r="Q31" s="124"/>
      <c r="R31" s="124"/>
      <c r="S31" s="124"/>
      <c r="T31" s="124"/>
      <c r="U31" s="124"/>
      <c r="V31" s="124"/>
      <c r="W31" s="124"/>
      <c r="X31" s="124"/>
    </row>
    <row r="32" spans="1:24">
      <c r="B32" s="143"/>
      <c r="C32" s="143"/>
      <c r="D32" s="143"/>
      <c r="E32" s="143"/>
      <c r="F32" s="143"/>
      <c r="G32" s="144"/>
      <c r="H32" s="144"/>
      <c r="I32" s="144"/>
      <c r="J32" s="144"/>
      <c r="K32" s="144"/>
      <c r="L32" s="144"/>
      <c r="M32" s="144"/>
      <c r="N32" s="144"/>
      <c r="O32" s="144"/>
    </row>
    <row r="33" spans="1:24">
      <c r="A33" s="132" t="s">
        <v>347</v>
      </c>
      <c r="B33" s="147"/>
      <c r="C33" s="147"/>
      <c r="D33" s="147"/>
      <c r="E33" s="147"/>
      <c r="F33" s="147"/>
      <c r="G33" s="144"/>
      <c r="H33" s="144"/>
      <c r="I33" s="144"/>
      <c r="J33" s="144"/>
      <c r="K33" s="144"/>
      <c r="L33" s="151"/>
      <c r="M33" s="144"/>
      <c r="N33" s="144"/>
      <c r="O33" s="144"/>
    </row>
    <row r="34" spans="1:24">
      <c r="A34" s="122" t="s">
        <v>336</v>
      </c>
      <c r="B34" s="145">
        <v>3.4000000000000002E-2</v>
      </c>
      <c r="C34" s="145">
        <v>-3.4000000000000002E-2</v>
      </c>
      <c r="D34" s="145">
        <v>3.9E-2</v>
      </c>
      <c r="E34" s="145">
        <v>0.151</v>
      </c>
      <c r="F34" s="145">
        <v>-1E-3</v>
      </c>
      <c r="G34" s="145">
        <v>4.2000000000000003E-2</v>
      </c>
      <c r="H34" s="145">
        <v>-6.0000000000000001E-3</v>
      </c>
      <c r="I34" s="145">
        <v>-0.1</v>
      </c>
      <c r="J34" s="145">
        <v>-0.19800000000000001</v>
      </c>
      <c r="K34" s="145">
        <v>3.5999999999999997E-2</v>
      </c>
      <c r="L34" s="145">
        <v>-7.2999999999999995E-2</v>
      </c>
      <c r="M34" s="145">
        <v>0.22900000000000001</v>
      </c>
      <c r="N34" s="145">
        <v>0.35</v>
      </c>
      <c r="O34" s="145">
        <v>0.32100000000000001</v>
      </c>
      <c r="P34" s="124"/>
      <c r="Q34" s="124"/>
      <c r="R34" s="124"/>
      <c r="S34" s="124"/>
      <c r="T34" s="124"/>
      <c r="U34" s="124"/>
      <c r="V34" s="124"/>
      <c r="W34" s="124"/>
      <c r="X34" s="124"/>
    </row>
    <row r="35" spans="1:24">
      <c r="A35" s="122" t="s">
        <v>348</v>
      </c>
      <c r="B35" s="183">
        <v>3</v>
      </c>
      <c r="C35" s="145">
        <v>-7.6999999999999999E-2</v>
      </c>
      <c r="D35" s="145">
        <v>2.5000000000000001E-2</v>
      </c>
      <c r="E35" s="145">
        <v>6.6000000000000003E-2</v>
      </c>
      <c r="F35" s="145">
        <v>3.6999999999999998E-2</v>
      </c>
      <c r="G35" s="183">
        <v>2.1999999999999997</v>
      </c>
      <c r="H35" s="183">
        <v>-6.8000000000000007</v>
      </c>
      <c r="I35" s="183">
        <v>1.9</v>
      </c>
      <c r="J35" s="183">
        <v>7.1</v>
      </c>
      <c r="K35" s="183">
        <v>4.3</v>
      </c>
      <c r="L35" s="183">
        <v>2.4</v>
      </c>
      <c r="M35" s="183">
        <v>-3.1</v>
      </c>
      <c r="N35" s="183">
        <v>4</v>
      </c>
      <c r="O35" s="183">
        <f>0.058*100</f>
        <v>5.8000000000000007</v>
      </c>
      <c r="P35" s="124"/>
      <c r="Q35" s="124"/>
      <c r="R35" s="124"/>
      <c r="S35" s="124"/>
      <c r="T35" s="124"/>
      <c r="U35" s="124"/>
      <c r="V35" s="124"/>
      <c r="W35" s="124"/>
      <c r="X35" s="124"/>
    </row>
  </sheetData>
  <pageMargins left="0.7" right="0.7" top="0.75" bottom="0.75" header="0.3" footer="0.3"/>
  <pageSetup scale="63" fitToHeight="0" orientation="landscape" r:id="rId1"/>
  <headerFooter>
    <oddHeader>&amp;L&amp;"Calibri"&amp;11 [Secret]&amp;1#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N81"/>
  <sheetViews>
    <sheetView showGridLines="0"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K22" sqref="K22"/>
    </sheetView>
  </sheetViews>
  <sheetFormatPr defaultColWidth="8.90625" defaultRowHeight="13"/>
  <cols>
    <col min="1" max="1" width="57.6328125" style="122" customWidth="1"/>
    <col min="2" max="16" width="10.36328125" style="122" customWidth="1"/>
    <col min="17" max="16384" width="8.90625" style="122"/>
  </cols>
  <sheetData>
    <row r="1" spans="1:12">
      <c r="A1" s="140" t="s">
        <v>0</v>
      </c>
      <c r="B1" s="140"/>
      <c r="C1" s="140"/>
      <c r="D1" s="140"/>
      <c r="E1" s="140"/>
      <c r="F1" s="140"/>
      <c r="G1" s="140"/>
      <c r="H1" s="140"/>
      <c r="I1" s="140"/>
    </row>
    <row r="2" spans="1:12" ht="13.5" thickBot="1">
      <c r="A2" s="141" t="s">
        <v>291</v>
      </c>
      <c r="B2" s="141"/>
      <c r="C2" s="141"/>
      <c r="D2" s="141"/>
      <c r="E2" s="141"/>
      <c r="F2" s="141"/>
      <c r="G2" s="141"/>
      <c r="H2" s="141"/>
      <c r="I2" s="141"/>
      <c r="J2" s="141"/>
      <c r="K2" s="141"/>
      <c r="L2" s="141"/>
    </row>
    <row r="3" spans="1:12" ht="28.5" thickTop="1" thickBot="1">
      <c r="A3" s="141" t="s">
        <v>242</v>
      </c>
      <c r="B3" s="142" t="s">
        <v>406</v>
      </c>
      <c r="C3" s="142" t="s">
        <v>407</v>
      </c>
      <c r="D3" s="142" t="s">
        <v>408</v>
      </c>
      <c r="E3" s="165" t="s">
        <v>392</v>
      </c>
      <c r="F3" s="165" t="s">
        <v>394</v>
      </c>
      <c r="G3" s="165" t="s">
        <v>395</v>
      </c>
      <c r="H3" s="165" t="s">
        <v>396</v>
      </c>
      <c r="I3" s="165" t="s">
        <v>393</v>
      </c>
      <c r="J3" s="165" t="s">
        <v>397</v>
      </c>
      <c r="K3" s="165" t="s">
        <v>446</v>
      </c>
      <c r="L3" s="165" t="s">
        <v>444</v>
      </c>
    </row>
    <row r="4" spans="1:12" ht="13.5" thickTop="1">
      <c r="A4" s="160" t="s">
        <v>73</v>
      </c>
      <c r="B4" s="169" t="s">
        <v>351</v>
      </c>
      <c r="C4" s="169" t="s">
        <v>351</v>
      </c>
      <c r="D4" s="169" t="s">
        <v>351</v>
      </c>
      <c r="E4" s="169">
        <v>0</v>
      </c>
      <c r="F4" s="169">
        <v>0</v>
      </c>
      <c r="G4" s="169">
        <v>0</v>
      </c>
      <c r="H4" s="169">
        <v>0</v>
      </c>
      <c r="I4" s="169">
        <v>0</v>
      </c>
      <c r="J4" s="169">
        <v>3762</v>
      </c>
      <c r="K4" s="169">
        <v>2865</v>
      </c>
      <c r="L4" s="169">
        <v>2510</v>
      </c>
    </row>
    <row r="5" spans="1:12">
      <c r="A5" s="160" t="s">
        <v>324</v>
      </c>
      <c r="B5" s="169" t="s">
        <v>351</v>
      </c>
      <c r="C5" s="169" t="s">
        <v>351</v>
      </c>
      <c r="D5" s="169" t="s">
        <v>351</v>
      </c>
      <c r="E5" s="169">
        <v>0</v>
      </c>
      <c r="F5" s="169">
        <v>0</v>
      </c>
      <c r="G5" s="169">
        <v>0</v>
      </c>
      <c r="H5" s="169">
        <v>0</v>
      </c>
      <c r="I5" s="169">
        <v>0</v>
      </c>
      <c r="J5" s="169">
        <v>0</v>
      </c>
      <c r="K5" s="169">
        <v>0</v>
      </c>
      <c r="L5" s="169">
        <v>0</v>
      </c>
    </row>
    <row r="6" spans="1:12">
      <c r="A6" s="160" t="s">
        <v>125</v>
      </c>
      <c r="B6" s="169" t="s">
        <v>351</v>
      </c>
      <c r="C6" s="169" t="s">
        <v>351</v>
      </c>
      <c r="D6" s="169" t="s">
        <v>351</v>
      </c>
      <c r="E6" s="169">
        <v>1110.431</v>
      </c>
      <c r="F6" s="169">
        <v>1529</v>
      </c>
      <c r="G6" s="169">
        <v>0</v>
      </c>
      <c r="H6" s="169">
        <v>0</v>
      </c>
      <c r="I6" s="169">
        <v>4373</v>
      </c>
      <c r="J6" s="169">
        <v>0</v>
      </c>
      <c r="K6" s="169">
        <v>0</v>
      </c>
      <c r="L6" s="169">
        <v>0</v>
      </c>
    </row>
    <row r="7" spans="1:12">
      <c r="A7" s="161" t="s">
        <v>75</v>
      </c>
      <c r="B7" s="169" t="s">
        <v>351</v>
      </c>
      <c r="C7" s="169" t="s">
        <v>351</v>
      </c>
      <c r="D7" s="169" t="s">
        <v>351</v>
      </c>
      <c r="E7" s="170">
        <v>1110.431</v>
      </c>
      <c r="F7" s="170">
        <v>1529</v>
      </c>
      <c r="G7" s="170">
        <v>0</v>
      </c>
      <c r="H7" s="170">
        <v>0</v>
      </c>
      <c r="I7" s="170">
        <v>4373</v>
      </c>
      <c r="J7" s="170">
        <v>3762</v>
      </c>
      <c r="K7" s="170">
        <v>2865</v>
      </c>
      <c r="L7" s="170">
        <v>2510</v>
      </c>
    </row>
    <row r="8" spans="1:12">
      <c r="A8" s="160" t="s">
        <v>76</v>
      </c>
      <c r="B8" s="169" t="s">
        <v>351</v>
      </c>
      <c r="C8" s="169" t="s">
        <v>351</v>
      </c>
      <c r="D8" s="169" t="s">
        <v>351</v>
      </c>
      <c r="E8" s="169">
        <v>0</v>
      </c>
      <c r="F8" s="169">
        <v>0</v>
      </c>
      <c r="G8" s="169">
        <v>0</v>
      </c>
      <c r="H8" s="169">
        <v>0</v>
      </c>
      <c r="I8" s="169">
        <v>0</v>
      </c>
      <c r="J8" s="169">
        <v>501</v>
      </c>
      <c r="K8" s="169">
        <v>2000</v>
      </c>
      <c r="L8" s="169">
        <v>2300</v>
      </c>
    </row>
    <row r="9" spans="1:12">
      <c r="A9" s="161" t="s">
        <v>385</v>
      </c>
      <c r="B9" s="169" t="s">
        <v>351</v>
      </c>
      <c r="C9" s="169" t="s">
        <v>351</v>
      </c>
      <c r="D9" s="169" t="s">
        <v>351</v>
      </c>
      <c r="E9" s="170">
        <v>1110.431</v>
      </c>
      <c r="F9" s="170">
        <v>1529</v>
      </c>
      <c r="G9" s="170">
        <v>0</v>
      </c>
      <c r="H9" s="170">
        <v>0</v>
      </c>
      <c r="I9" s="170">
        <v>4373</v>
      </c>
      <c r="J9" s="170">
        <v>4263</v>
      </c>
      <c r="K9" s="170">
        <v>4865</v>
      </c>
      <c r="L9" s="170">
        <v>4810</v>
      </c>
    </row>
    <row r="10" spans="1:12">
      <c r="A10" s="160" t="s">
        <v>127</v>
      </c>
      <c r="B10" s="169" t="s">
        <v>351</v>
      </c>
      <c r="C10" s="169" t="s">
        <v>351</v>
      </c>
      <c r="D10" s="169" t="s">
        <v>351</v>
      </c>
      <c r="E10" s="169">
        <v>0</v>
      </c>
      <c r="F10" s="169">
        <v>0</v>
      </c>
      <c r="G10" s="169">
        <v>994</v>
      </c>
      <c r="H10" s="169">
        <v>685</v>
      </c>
      <c r="I10" s="169">
        <v>0</v>
      </c>
      <c r="J10" s="169">
        <v>0</v>
      </c>
      <c r="K10" s="169">
        <v>0</v>
      </c>
      <c r="L10" s="169">
        <v>0</v>
      </c>
    </row>
    <row r="11" spans="1:12">
      <c r="A11" s="160" t="s">
        <v>79</v>
      </c>
      <c r="B11" s="169" t="s">
        <v>351</v>
      </c>
      <c r="C11" s="169" t="s">
        <v>351</v>
      </c>
      <c r="D11" s="169" t="s">
        <v>351</v>
      </c>
      <c r="E11" s="169">
        <v>88.966999999999999</v>
      </c>
      <c r="F11" s="169">
        <v>103</v>
      </c>
      <c r="G11" s="169">
        <v>113</v>
      </c>
      <c r="H11" s="169">
        <v>147</v>
      </c>
      <c r="I11" s="169">
        <v>428</v>
      </c>
      <c r="J11" s="169">
        <v>731</v>
      </c>
      <c r="K11" s="169">
        <v>1572</v>
      </c>
      <c r="L11" s="169">
        <v>889</v>
      </c>
    </row>
    <row r="12" spans="1:12">
      <c r="A12" s="161" t="s">
        <v>391</v>
      </c>
      <c r="B12" s="169" t="s">
        <v>351</v>
      </c>
      <c r="C12" s="169" t="s">
        <v>351</v>
      </c>
      <c r="D12" s="169" t="s">
        <v>351</v>
      </c>
      <c r="E12" s="170">
        <v>1021.4640000000001</v>
      </c>
      <c r="F12" s="170">
        <v>1426</v>
      </c>
      <c r="G12" s="170">
        <v>-1107</v>
      </c>
      <c r="H12" s="170">
        <v>-832</v>
      </c>
      <c r="I12" s="170">
        <v>3944</v>
      </c>
      <c r="J12" s="170">
        <v>3532</v>
      </c>
      <c r="K12" s="170">
        <v>3293</v>
      </c>
      <c r="L12" s="170">
        <v>3921</v>
      </c>
    </row>
    <row r="13" spans="1:12">
      <c r="A13" s="160" t="s">
        <v>403</v>
      </c>
      <c r="B13" s="169" t="s">
        <v>351</v>
      </c>
      <c r="C13" s="169" t="s">
        <v>351</v>
      </c>
      <c r="D13" s="169" t="s">
        <v>351</v>
      </c>
      <c r="E13" s="169">
        <v>0</v>
      </c>
      <c r="F13" s="169">
        <v>0</v>
      </c>
      <c r="G13" s="169">
        <v>0</v>
      </c>
      <c r="H13" s="169">
        <v>0</v>
      </c>
      <c r="I13" s="169">
        <v>0</v>
      </c>
      <c r="J13" s="169">
        <v>897</v>
      </c>
      <c r="K13" s="169">
        <v>865</v>
      </c>
      <c r="L13" s="169">
        <v>845</v>
      </c>
    </row>
    <row r="14" spans="1:12">
      <c r="A14" s="160" t="s">
        <v>404</v>
      </c>
      <c r="B14" s="169" t="s">
        <v>351</v>
      </c>
      <c r="C14" s="169" t="s">
        <v>351</v>
      </c>
      <c r="D14" s="169" t="s">
        <v>351</v>
      </c>
      <c r="E14" s="169">
        <v>0</v>
      </c>
      <c r="F14" s="169">
        <v>0</v>
      </c>
      <c r="G14" s="169">
        <v>0</v>
      </c>
      <c r="H14" s="169">
        <v>0</v>
      </c>
      <c r="I14" s="169">
        <v>0</v>
      </c>
      <c r="J14" s="169">
        <v>240</v>
      </c>
      <c r="K14" s="169">
        <v>229</v>
      </c>
      <c r="L14" s="169">
        <v>228</v>
      </c>
    </row>
    <row r="15" spans="1:12">
      <c r="A15" s="161" t="s">
        <v>405</v>
      </c>
      <c r="B15" s="169" t="s">
        <v>351</v>
      </c>
      <c r="C15" s="169" t="s">
        <v>351</v>
      </c>
      <c r="D15" s="169" t="s">
        <v>351</v>
      </c>
      <c r="E15" s="170">
        <v>0</v>
      </c>
      <c r="F15" s="170">
        <v>0</v>
      </c>
      <c r="G15" s="170">
        <v>0</v>
      </c>
      <c r="H15" s="170">
        <v>0</v>
      </c>
      <c r="I15" s="170">
        <v>0</v>
      </c>
      <c r="J15" s="170">
        <v>657</v>
      </c>
      <c r="K15" s="170">
        <v>636</v>
      </c>
      <c r="L15" s="170">
        <v>617</v>
      </c>
    </row>
    <row r="16" spans="1:12">
      <c r="A16" s="161" t="s">
        <v>440</v>
      </c>
      <c r="B16" s="169"/>
      <c r="C16" s="169"/>
      <c r="D16" s="169"/>
      <c r="E16" s="170"/>
      <c r="F16" s="170"/>
      <c r="G16" s="170"/>
      <c r="H16" s="170"/>
      <c r="I16" s="170"/>
      <c r="J16" s="170"/>
      <c r="K16" s="170">
        <v>219</v>
      </c>
      <c r="L16" s="170">
        <v>219</v>
      </c>
    </row>
    <row r="17" spans="1:14">
      <c r="A17" s="161" t="s">
        <v>0</v>
      </c>
      <c r="B17" s="169" t="s">
        <v>351</v>
      </c>
      <c r="C17" s="169" t="s">
        <v>351</v>
      </c>
      <c r="D17" s="169" t="s">
        <v>351</v>
      </c>
      <c r="E17" s="170">
        <v>1021.4640000000001</v>
      </c>
      <c r="F17" s="170">
        <v>1426</v>
      </c>
      <c r="G17" s="170">
        <v>-1107</v>
      </c>
      <c r="H17" s="170">
        <v>-832</v>
      </c>
      <c r="I17" s="170">
        <v>3944</v>
      </c>
      <c r="J17" s="170">
        <v>4189</v>
      </c>
      <c r="K17" s="170">
        <v>4148</v>
      </c>
      <c r="L17" s="170">
        <v>4756</v>
      </c>
    </row>
    <row r="19" spans="1:14" ht="25.75" customHeight="1">
      <c r="A19" s="35" t="s">
        <v>447</v>
      </c>
      <c r="L19" s="136"/>
      <c r="M19" s="191"/>
      <c r="N19" s="191"/>
    </row>
    <row r="20" spans="1:14">
      <c r="A20" s="191"/>
      <c r="B20" s="136"/>
      <c r="C20" s="136"/>
      <c r="D20" s="136"/>
      <c r="E20" s="136"/>
      <c r="F20" s="136"/>
      <c r="G20" s="136"/>
      <c r="H20" s="136"/>
      <c r="I20" s="136"/>
      <c r="J20" s="136"/>
      <c r="K20" s="136"/>
      <c r="L20" s="191"/>
      <c r="M20" s="191"/>
      <c r="N20" s="191"/>
    </row>
    <row r="21" spans="1:14">
      <c r="A21" s="191"/>
      <c r="B21" s="136"/>
      <c r="C21" s="136"/>
      <c r="D21" s="136"/>
      <c r="E21" s="136"/>
      <c r="F21" s="136"/>
      <c r="G21" s="136"/>
      <c r="H21" s="136"/>
      <c r="I21" s="136"/>
      <c r="J21" s="136"/>
      <c r="K21" s="136"/>
      <c r="L21" s="191"/>
      <c r="M21" s="192"/>
      <c r="N21" s="192"/>
    </row>
    <row r="22" spans="1:14">
      <c r="A22" s="191"/>
      <c r="B22" s="136"/>
      <c r="C22" s="136"/>
      <c r="D22" s="136"/>
      <c r="E22" s="136"/>
      <c r="F22" s="136"/>
      <c r="G22" s="136"/>
      <c r="H22" s="136"/>
      <c r="I22" s="136"/>
      <c r="J22" s="136"/>
      <c r="K22" s="136"/>
      <c r="L22" s="193"/>
      <c r="M22" s="194"/>
      <c r="N22" s="194"/>
    </row>
    <row r="23" spans="1:14">
      <c r="A23" s="193"/>
      <c r="B23" s="136"/>
      <c r="C23" s="136"/>
      <c r="D23" s="136"/>
      <c r="E23" s="136"/>
      <c r="F23" s="136"/>
      <c r="G23" s="136"/>
      <c r="H23" s="136"/>
      <c r="I23" s="136"/>
      <c r="J23" s="136"/>
      <c r="K23" s="136"/>
      <c r="L23" s="193"/>
      <c r="M23" s="195"/>
      <c r="N23" s="195"/>
    </row>
    <row r="24" spans="1:14">
      <c r="A24" s="193"/>
      <c r="B24" s="136"/>
      <c r="C24" s="136"/>
      <c r="D24" s="136"/>
      <c r="E24" s="136"/>
      <c r="F24" s="136"/>
      <c r="G24" s="136"/>
      <c r="H24" s="136"/>
      <c r="I24" s="136"/>
      <c r="J24" s="136"/>
      <c r="K24" s="136"/>
      <c r="L24" s="193"/>
      <c r="M24" s="194"/>
      <c r="N24" s="194"/>
    </row>
    <row r="25" spans="1:14">
      <c r="A25" s="193"/>
      <c r="B25" s="136"/>
      <c r="C25" s="136"/>
      <c r="D25" s="136"/>
      <c r="E25" s="136"/>
      <c r="F25" s="136"/>
      <c r="G25" s="136"/>
      <c r="H25" s="136"/>
      <c r="I25" s="136"/>
      <c r="J25" s="136"/>
      <c r="K25" s="136"/>
      <c r="L25" s="193"/>
      <c r="M25" s="194"/>
      <c r="N25" s="194"/>
    </row>
    <row r="26" spans="1:14">
      <c r="A26" s="193"/>
      <c r="B26" s="136"/>
      <c r="C26" s="136"/>
      <c r="D26" s="136"/>
      <c r="E26" s="136"/>
      <c r="F26" s="136"/>
      <c r="G26" s="136"/>
      <c r="H26" s="136"/>
      <c r="I26" s="136"/>
      <c r="J26" s="136"/>
      <c r="K26" s="136"/>
      <c r="L26" s="196"/>
      <c r="M26" s="197"/>
      <c r="N26" s="197"/>
    </row>
    <row r="27" spans="1:14">
      <c r="A27" s="196"/>
      <c r="B27" s="136"/>
      <c r="C27" s="136"/>
      <c r="D27" s="136"/>
      <c r="E27" s="136"/>
      <c r="F27" s="136"/>
      <c r="G27" s="136"/>
      <c r="H27" s="136"/>
      <c r="I27" s="136"/>
      <c r="J27" s="136"/>
      <c r="K27" s="136"/>
      <c r="L27" s="193"/>
      <c r="M27" s="194"/>
      <c r="N27" s="194"/>
    </row>
    <row r="28" spans="1:14">
      <c r="A28" s="193"/>
      <c r="B28" s="136"/>
      <c r="C28" s="136"/>
      <c r="D28" s="136"/>
      <c r="E28" s="136"/>
      <c r="F28" s="136"/>
      <c r="G28" s="136"/>
      <c r="H28" s="136"/>
      <c r="I28" s="136"/>
      <c r="J28" s="136"/>
      <c r="K28" s="136"/>
      <c r="L28" s="193"/>
      <c r="M28" s="194"/>
      <c r="N28" s="194"/>
    </row>
    <row r="29" spans="1:14" ht="14.5">
      <c r="A29" s="193"/>
      <c r="B29" s="136"/>
      <c r="C29" s="136"/>
      <c r="D29" s="136"/>
      <c r="E29" s="136"/>
      <c r="F29" s="136"/>
      <c r="G29" s="136"/>
      <c r="H29" s="136"/>
      <c r="I29" s="136"/>
      <c r="J29" s="136"/>
      <c r="K29" s="136"/>
      <c r="L29" s="193"/>
      <c r="M29" s="198"/>
      <c r="N29" s="194"/>
    </row>
    <row r="30" spans="1:14" ht="14.5">
      <c r="A30" s="193"/>
      <c r="B30" s="136"/>
      <c r="C30" s="136"/>
      <c r="D30" s="136"/>
      <c r="E30" s="136"/>
      <c r="F30" s="136"/>
      <c r="G30" s="136"/>
      <c r="H30" s="136"/>
      <c r="I30" s="136"/>
      <c r="J30" s="136"/>
      <c r="K30" s="136"/>
      <c r="L30" s="136"/>
      <c r="M30" s="199"/>
      <c r="N30" s="199"/>
    </row>
    <row r="31" spans="1:14" ht="14.5">
      <c r="A31" s="199"/>
      <c r="B31" s="136"/>
      <c r="C31" s="136"/>
      <c r="D31" s="136"/>
      <c r="E31" s="136"/>
      <c r="F31" s="136"/>
      <c r="G31" s="136"/>
      <c r="H31" s="136"/>
      <c r="I31" s="136"/>
      <c r="J31" s="136"/>
      <c r="K31" s="136"/>
      <c r="L31" s="193"/>
      <c r="M31" s="200"/>
      <c r="N31" s="200"/>
    </row>
    <row r="32" spans="1:14" ht="14.5">
      <c r="A32" s="193"/>
      <c r="B32" s="136"/>
      <c r="C32" s="136"/>
      <c r="D32" s="136"/>
      <c r="E32" s="136"/>
      <c r="F32" s="136"/>
      <c r="G32" s="136"/>
      <c r="H32" s="136"/>
      <c r="I32" s="136"/>
      <c r="J32" s="136"/>
      <c r="K32" s="136"/>
      <c r="L32" s="137"/>
      <c r="M32" s="199"/>
      <c r="N32" s="199"/>
    </row>
    <row r="33" spans="1:14">
      <c r="A33" s="193"/>
      <c r="B33" s="136"/>
      <c r="C33" s="136"/>
      <c r="D33" s="136"/>
      <c r="E33" s="136"/>
      <c r="F33" s="136"/>
      <c r="G33" s="136"/>
      <c r="H33" s="136"/>
      <c r="I33" s="136"/>
      <c r="J33" s="136"/>
      <c r="K33" s="136"/>
      <c r="L33" s="136"/>
      <c r="M33" s="136"/>
      <c r="N33" s="136"/>
    </row>
    <row r="34" spans="1:14" ht="14.5">
      <c r="A34" s="193"/>
      <c r="B34" s="136"/>
      <c r="C34" s="136"/>
      <c r="D34" s="136"/>
      <c r="E34" s="136"/>
      <c r="F34" s="136"/>
      <c r="G34" s="136"/>
      <c r="H34" s="136"/>
      <c r="I34" s="136"/>
      <c r="J34" s="136"/>
      <c r="K34" s="136"/>
      <c r="L34" s="137"/>
      <c r="M34" s="199"/>
      <c r="N34" s="199"/>
    </row>
    <row r="35" spans="1:14">
      <c r="A35" s="193"/>
      <c r="B35" s="136"/>
      <c r="C35" s="136"/>
      <c r="D35" s="136"/>
      <c r="E35" s="136"/>
      <c r="F35" s="136"/>
      <c r="G35" s="136"/>
      <c r="H35" s="136"/>
      <c r="I35" s="136"/>
      <c r="J35" s="136"/>
      <c r="K35" s="136"/>
      <c r="L35" s="136"/>
      <c r="M35" s="136"/>
      <c r="N35" s="136"/>
    </row>
    <row r="36" spans="1:14">
      <c r="A36" s="136"/>
      <c r="B36" s="136"/>
      <c r="C36" s="136"/>
      <c r="D36" s="136"/>
      <c r="E36" s="136"/>
      <c r="F36" s="136"/>
      <c r="G36" s="193"/>
      <c r="H36" s="136"/>
      <c r="I36" s="136"/>
      <c r="J36" s="136"/>
      <c r="K36" s="136"/>
      <c r="L36" s="136"/>
      <c r="M36" s="136"/>
      <c r="N36" s="136"/>
    </row>
    <row r="37" spans="1:14">
      <c r="A37" s="136"/>
      <c r="B37" s="136"/>
      <c r="C37" s="136"/>
      <c r="D37" s="136"/>
      <c r="E37" s="136"/>
      <c r="F37" s="136"/>
      <c r="G37" s="136"/>
      <c r="H37" s="136"/>
      <c r="I37" s="136"/>
      <c r="J37" s="136"/>
      <c r="K37" s="136"/>
      <c r="L37" s="136"/>
      <c r="M37" s="136"/>
      <c r="N37" s="136"/>
    </row>
    <row r="38" spans="1:14">
      <c r="A38" s="136"/>
      <c r="B38" s="136"/>
      <c r="C38" s="136"/>
      <c r="D38" s="136"/>
      <c r="E38" s="136"/>
      <c r="F38" s="136"/>
      <c r="G38" s="136"/>
      <c r="H38" s="136"/>
      <c r="I38" s="136"/>
      <c r="J38" s="136"/>
      <c r="K38" s="136"/>
      <c r="L38" s="136"/>
      <c r="M38" s="136"/>
      <c r="N38" s="136"/>
    </row>
    <row r="39" spans="1:14" ht="14.5">
      <c r="A39" s="136"/>
      <c r="B39" s="136"/>
      <c r="C39" s="136"/>
      <c r="D39" s="136"/>
      <c r="E39" s="136"/>
      <c r="F39" s="136"/>
      <c r="G39" s="193"/>
      <c r="H39" s="201"/>
      <c r="I39" s="201"/>
      <c r="J39" s="201"/>
      <c r="K39" s="136"/>
      <c r="L39" s="136"/>
      <c r="M39" s="136"/>
      <c r="N39" s="136"/>
    </row>
    <row r="40" spans="1:14">
      <c r="A40" s="136"/>
      <c r="B40" s="136"/>
      <c r="C40" s="136"/>
      <c r="D40" s="136"/>
      <c r="E40" s="136"/>
      <c r="F40" s="136"/>
      <c r="G40" s="136"/>
      <c r="H40" s="136"/>
      <c r="I40" s="136"/>
      <c r="J40" s="136"/>
      <c r="K40" s="136"/>
      <c r="L40" s="136"/>
      <c r="M40" s="136"/>
      <c r="N40" s="136"/>
    </row>
    <row r="41" spans="1:14">
      <c r="A41" s="136"/>
      <c r="B41" s="136"/>
      <c r="C41" s="136"/>
      <c r="D41" s="136"/>
      <c r="E41" s="136"/>
      <c r="F41" s="136"/>
      <c r="G41" s="136"/>
      <c r="H41" s="136"/>
      <c r="I41" s="136"/>
      <c r="J41" s="136"/>
      <c r="K41" s="136"/>
      <c r="L41" s="136"/>
      <c r="M41" s="136"/>
      <c r="N41" s="136"/>
    </row>
    <row r="42" spans="1:14">
      <c r="A42" s="136"/>
      <c r="B42" s="136"/>
      <c r="C42" s="136"/>
      <c r="D42" s="136"/>
      <c r="E42" s="136"/>
      <c r="F42" s="136"/>
      <c r="G42" s="136"/>
      <c r="H42" s="136"/>
      <c r="I42" s="136"/>
      <c r="J42" s="136"/>
      <c r="K42" s="136"/>
      <c r="L42" s="136"/>
      <c r="M42" s="136"/>
      <c r="N42" s="136"/>
    </row>
    <row r="43" spans="1:14">
      <c r="A43" s="136"/>
      <c r="B43" s="136"/>
      <c r="C43" s="136"/>
      <c r="D43" s="136"/>
      <c r="E43" s="136"/>
      <c r="F43" s="136"/>
      <c r="G43" s="136"/>
      <c r="H43" s="136"/>
      <c r="I43" s="136"/>
      <c r="J43" s="136"/>
      <c r="K43" s="136"/>
      <c r="L43" s="136"/>
      <c r="M43" s="136"/>
      <c r="N43" s="136"/>
    </row>
    <row r="44" spans="1:14">
      <c r="A44" s="136"/>
      <c r="B44" s="136"/>
      <c r="C44" s="136"/>
      <c r="D44" s="136"/>
      <c r="E44" s="136"/>
      <c r="F44" s="136"/>
      <c r="G44" s="136"/>
      <c r="H44" s="136"/>
      <c r="I44" s="136"/>
      <c r="J44" s="136"/>
      <c r="K44" s="136"/>
      <c r="L44" s="136"/>
      <c r="M44" s="136"/>
      <c r="N44" s="136"/>
    </row>
    <row r="45" spans="1:14">
      <c r="A45" s="136"/>
      <c r="B45" s="136"/>
      <c r="C45" s="136"/>
      <c r="D45" s="136"/>
      <c r="E45" s="136"/>
      <c r="F45" s="136"/>
      <c r="G45" s="136"/>
      <c r="H45" s="136"/>
      <c r="I45" s="136"/>
      <c r="J45" s="136"/>
      <c r="K45" s="136"/>
      <c r="L45" s="136"/>
      <c r="M45" s="136"/>
      <c r="N45" s="136"/>
    </row>
    <row r="46" spans="1:14">
      <c r="A46" s="136"/>
      <c r="B46" s="136"/>
      <c r="C46" s="136"/>
      <c r="D46" s="136"/>
      <c r="E46" s="136"/>
      <c r="F46" s="136"/>
      <c r="G46" s="136"/>
      <c r="H46" s="136"/>
      <c r="I46" s="136"/>
      <c r="J46" s="136"/>
      <c r="K46" s="136"/>
      <c r="L46" s="136"/>
      <c r="M46" s="136"/>
      <c r="N46" s="136"/>
    </row>
    <row r="47" spans="1:14">
      <c r="A47" s="136"/>
      <c r="B47" s="136"/>
      <c r="C47" s="136"/>
      <c r="D47" s="136"/>
      <c r="E47" s="136"/>
      <c r="F47" s="136"/>
      <c r="G47" s="136"/>
      <c r="H47" s="136"/>
      <c r="I47" s="136"/>
      <c r="J47" s="136"/>
      <c r="K47" s="136"/>
      <c r="L47" s="136"/>
      <c r="M47" s="136"/>
      <c r="N47" s="136"/>
    </row>
    <row r="48" spans="1:14">
      <c r="A48" s="136"/>
      <c r="B48" s="136"/>
      <c r="C48" s="136"/>
      <c r="D48" s="136"/>
      <c r="E48" s="136"/>
      <c r="F48" s="136"/>
      <c r="G48" s="136"/>
      <c r="H48" s="136"/>
      <c r="I48" s="136"/>
      <c r="J48" s="136"/>
      <c r="K48" s="136"/>
      <c r="L48" s="136"/>
      <c r="M48" s="136"/>
      <c r="N48" s="136"/>
    </row>
    <row r="49" spans="1:14">
      <c r="A49" s="136"/>
      <c r="B49" s="136"/>
      <c r="C49" s="136"/>
      <c r="D49" s="136"/>
      <c r="E49" s="136"/>
      <c r="F49" s="136"/>
      <c r="G49" s="136"/>
      <c r="H49" s="136"/>
      <c r="I49" s="136"/>
      <c r="J49" s="136"/>
      <c r="K49" s="136"/>
      <c r="L49" s="136"/>
      <c r="M49" s="136"/>
      <c r="N49" s="136"/>
    </row>
    <row r="50" spans="1:14">
      <c r="A50" s="136"/>
      <c r="B50" s="136"/>
      <c r="C50" s="136"/>
      <c r="D50" s="136"/>
      <c r="E50" s="136"/>
      <c r="F50" s="136"/>
      <c r="G50" s="136"/>
      <c r="H50" s="136"/>
      <c r="I50" s="136"/>
      <c r="J50" s="136"/>
      <c r="K50" s="136"/>
      <c r="L50" s="136"/>
      <c r="M50" s="136"/>
      <c r="N50" s="136"/>
    </row>
    <row r="51" spans="1:14">
      <c r="A51" s="136"/>
      <c r="B51" s="136"/>
      <c r="C51" s="136"/>
      <c r="D51" s="136"/>
      <c r="E51" s="136"/>
      <c r="F51" s="136"/>
      <c r="G51" s="136"/>
      <c r="H51" s="136"/>
      <c r="I51" s="136"/>
      <c r="J51" s="136"/>
      <c r="K51" s="136"/>
      <c r="L51" s="136"/>
      <c r="M51" s="136"/>
      <c r="N51" s="136"/>
    </row>
    <row r="52" spans="1:14">
      <c r="A52" s="136"/>
      <c r="B52" s="136"/>
      <c r="C52" s="136"/>
      <c r="D52" s="136"/>
      <c r="E52" s="136"/>
      <c r="F52" s="136"/>
      <c r="G52" s="136"/>
      <c r="H52" s="136"/>
      <c r="I52" s="136"/>
      <c r="J52" s="136"/>
      <c r="K52" s="136"/>
      <c r="L52" s="136"/>
      <c r="M52" s="136"/>
      <c r="N52" s="136"/>
    </row>
    <row r="53" spans="1:14">
      <c r="A53" s="136"/>
      <c r="B53" s="136"/>
      <c r="C53" s="136"/>
      <c r="D53" s="136"/>
      <c r="E53" s="136"/>
      <c r="F53" s="136"/>
      <c r="G53" s="136"/>
      <c r="H53" s="136"/>
      <c r="I53" s="136"/>
      <c r="J53" s="136"/>
      <c r="K53" s="136"/>
      <c r="L53" s="136"/>
      <c r="M53" s="136"/>
      <c r="N53" s="136"/>
    </row>
    <row r="54" spans="1:14">
      <c r="A54" s="136"/>
      <c r="B54" s="136"/>
      <c r="C54" s="136"/>
      <c r="D54" s="136"/>
      <c r="E54" s="136"/>
      <c r="F54" s="136"/>
      <c r="G54" s="136"/>
      <c r="H54" s="136"/>
      <c r="I54" s="136"/>
      <c r="J54" s="136"/>
      <c r="K54" s="136"/>
      <c r="L54" s="136"/>
      <c r="M54" s="136"/>
      <c r="N54" s="136"/>
    </row>
    <row r="55" spans="1:14">
      <c r="A55" s="136"/>
      <c r="B55" s="136"/>
      <c r="C55" s="136"/>
      <c r="D55" s="136"/>
      <c r="E55" s="136"/>
      <c r="F55" s="136"/>
      <c r="G55" s="136"/>
      <c r="H55" s="136"/>
      <c r="I55" s="136"/>
      <c r="J55" s="136"/>
      <c r="K55" s="136"/>
      <c r="L55" s="136"/>
      <c r="M55" s="136"/>
      <c r="N55" s="136"/>
    </row>
    <row r="56" spans="1:14">
      <c r="A56" s="136"/>
      <c r="B56" s="136"/>
      <c r="C56" s="136"/>
      <c r="D56" s="136"/>
      <c r="E56" s="136"/>
      <c r="F56" s="136"/>
      <c r="G56" s="136"/>
      <c r="H56" s="136"/>
      <c r="I56" s="136"/>
      <c r="J56" s="136"/>
      <c r="K56" s="136"/>
      <c r="L56" s="136"/>
      <c r="M56" s="136"/>
      <c r="N56" s="136"/>
    </row>
    <row r="57" spans="1:14">
      <c r="A57" s="136"/>
      <c r="B57" s="136"/>
      <c r="C57" s="136"/>
      <c r="D57" s="136"/>
      <c r="E57" s="136"/>
      <c r="F57" s="136"/>
      <c r="G57" s="136"/>
      <c r="H57" s="136"/>
      <c r="I57" s="136"/>
      <c r="J57" s="136"/>
      <c r="K57" s="136"/>
      <c r="L57" s="136"/>
      <c r="M57" s="136"/>
      <c r="N57" s="136"/>
    </row>
    <row r="58" spans="1:14">
      <c r="A58" s="136"/>
      <c r="B58" s="136"/>
      <c r="C58" s="136"/>
      <c r="D58" s="136"/>
      <c r="E58" s="136"/>
      <c r="F58" s="136"/>
      <c r="G58" s="136"/>
      <c r="H58" s="136"/>
      <c r="I58" s="136"/>
      <c r="J58" s="136"/>
      <c r="K58" s="136"/>
      <c r="L58" s="136"/>
      <c r="M58" s="136"/>
      <c r="N58" s="136"/>
    </row>
    <row r="59" spans="1:14">
      <c r="A59" s="136"/>
      <c r="B59" s="136"/>
      <c r="C59" s="136"/>
      <c r="D59" s="136"/>
      <c r="E59" s="136"/>
      <c r="F59" s="136"/>
      <c r="G59" s="136"/>
      <c r="H59" s="136"/>
      <c r="I59" s="136"/>
      <c r="J59" s="136"/>
      <c r="K59" s="136"/>
      <c r="L59" s="136"/>
      <c r="M59" s="136"/>
      <c r="N59" s="136"/>
    </row>
    <row r="60" spans="1:14">
      <c r="A60" s="136"/>
      <c r="B60" s="136"/>
      <c r="C60" s="136"/>
      <c r="D60" s="136"/>
      <c r="E60" s="136"/>
      <c r="F60" s="136"/>
      <c r="G60" s="136"/>
      <c r="H60" s="136"/>
      <c r="I60" s="136"/>
      <c r="J60" s="136"/>
      <c r="K60" s="136"/>
      <c r="L60" s="136"/>
      <c r="M60" s="136"/>
      <c r="N60" s="136"/>
    </row>
    <row r="61" spans="1:14">
      <c r="A61" s="136"/>
      <c r="B61" s="136"/>
      <c r="C61" s="136"/>
      <c r="D61" s="136"/>
      <c r="E61" s="136"/>
      <c r="F61" s="136"/>
      <c r="G61" s="136"/>
      <c r="H61" s="136"/>
      <c r="I61" s="136"/>
      <c r="J61" s="136"/>
      <c r="K61" s="136"/>
      <c r="L61" s="136"/>
      <c r="M61" s="136"/>
      <c r="N61" s="136"/>
    </row>
    <row r="62" spans="1:14">
      <c r="A62" s="136"/>
      <c r="B62" s="136"/>
      <c r="C62" s="136"/>
      <c r="D62" s="136"/>
      <c r="E62" s="136"/>
      <c r="F62" s="136"/>
      <c r="G62" s="136"/>
      <c r="H62" s="136"/>
      <c r="I62" s="136"/>
      <c r="J62" s="136"/>
      <c r="K62" s="136"/>
      <c r="L62" s="136"/>
      <c r="M62" s="136"/>
      <c r="N62" s="136"/>
    </row>
    <row r="63" spans="1:14">
      <c r="A63" s="136"/>
      <c r="B63" s="136"/>
      <c r="C63" s="136"/>
      <c r="D63" s="136"/>
      <c r="E63" s="136"/>
      <c r="F63" s="136"/>
      <c r="G63" s="136"/>
      <c r="H63" s="136"/>
      <c r="I63" s="136"/>
      <c r="J63" s="136"/>
      <c r="K63" s="136"/>
      <c r="L63" s="136"/>
      <c r="M63" s="136"/>
      <c r="N63" s="136"/>
    </row>
    <row r="64" spans="1:14">
      <c r="A64" s="136"/>
      <c r="B64" s="136"/>
      <c r="C64" s="136"/>
      <c r="D64" s="136"/>
      <c r="E64" s="136"/>
      <c r="F64" s="136"/>
      <c r="G64" s="136"/>
      <c r="H64" s="136"/>
      <c r="I64" s="136"/>
      <c r="J64" s="136"/>
      <c r="K64" s="136"/>
      <c r="L64" s="136"/>
      <c r="M64" s="136"/>
      <c r="N64" s="136"/>
    </row>
    <row r="65" spans="1:14">
      <c r="A65" s="136"/>
      <c r="B65" s="136"/>
      <c r="C65" s="136"/>
      <c r="D65" s="136"/>
      <c r="E65" s="136"/>
      <c r="F65" s="136"/>
      <c r="G65" s="136"/>
      <c r="H65" s="136"/>
      <c r="I65" s="136"/>
      <c r="J65" s="136"/>
      <c r="K65" s="136"/>
      <c r="L65" s="136"/>
      <c r="M65" s="136"/>
      <c r="N65" s="136"/>
    </row>
    <row r="66" spans="1:14">
      <c r="A66" s="136"/>
      <c r="B66" s="136"/>
      <c r="C66" s="136"/>
      <c r="D66" s="136"/>
      <c r="E66" s="136"/>
      <c r="F66" s="136"/>
      <c r="G66" s="136"/>
      <c r="H66" s="136"/>
      <c r="I66" s="136"/>
      <c r="J66" s="136"/>
      <c r="K66" s="136"/>
      <c r="L66" s="136"/>
      <c r="M66" s="136"/>
      <c r="N66" s="136"/>
    </row>
    <row r="67" spans="1:14">
      <c r="A67" s="136"/>
      <c r="B67" s="136"/>
      <c r="C67" s="136"/>
      <c r="D67" s="136"/>
      <c r="E67" s="136"/>
      <c r="F67" s="136"/>
      <c r="G67" s="136"/>
      <c r="H67" s="136"/>
      <c r="I67" s="136"/>
      <c r="J67" s="136"/>
      <c r="K67" s="136"/>
      <c r="L67" s="136"/>
      <c r="M67" s="136"/>
      <c r="N67" s="136"/>
    </row>
    <row r="68" spans="1:14">
      <c r="A68" s="136"/>
      <c r="B68" s="136"/>
      <c r="C68" s="136"/>
      <c r="D68" s="136"/>
      <c r="E68" s="136"/>
      <c r="F68" s="136"/>
      <c r="G68" s="136"/>
      <c r="H68" s="136"/>
      <c r="I68" s="136"/>
      <c r="J68" s="136"/>
      <c r="K68" s="136"/>
      <c r="L68" s="136"/>
      <c r="M68" s="136"/>
      <c r="N68" s="136"/>
    </row>
    <row r="69" spans="1:14">
      <c r="A69" s="136"/>
      <c r="B69" s="136"/>
      <c r="C69" s="136"/>
      <c r="D69" s="136"/>
      <c r="E69" s="136"/>
      <c r="F69" s="136"/>
      <c r="G69" s="136"/>
      <c r="H69" s="136"/>
      <c r="I69" s="136"/>
      <c r="J69" s="136"/>
      <c r="K69" s="136"/>
      <c r="L69" s="136"/>
      <c r="M69" s="136"/>
      <c r="N69" s="136"/>
    </row>
    <row r="70" spans="1:14">
      <c r="A70" s="136"/>
      <c r="B70" s="136"/>
      <c r="C70" s="136"/>
      <c r="D70" s="136"/>
      <c r="E70" s="136"/>
      <c r="F70" s="136"/>
      <c r="G70" s="136"/>
      <c r="H70" s="136"/>
      <c r="I70" s="136"/>
      <c r="J70" s="136"/>
      <c r="K70" s="136"/>
      <c r="L70" s="136"/>
      <c r="M70" s="136"/>
      <c r="N70" s="136"/>
    </row>
    <row r="71" spans="1:14">
      <c r="A71" s="136"/>
      <c r="B71" s="136"/>
      <c r="C71" s="136"/>
      <c r="D71" s="136"/>
      <c r="E71" s="136"/>
      <c r="F71" s="136"/>
      <c r="G71" s="136"/>
      <c r="H71" s="136"/>
      <c r="I71" s="136"/>
      <c r="J71" s="136"/>
      <c r="K71" s="136"/>
      <c r="L71" s="136"/>
      <c r="M71" s="136"/>
      <c r="N71" s="136"/>
    </row>
    <row r="72" spans="1:14">
      <c r="A72" s="136"/>
      <c r="B72" s="136"/>
      <c r="C72" s="136"/>
      <c r="D72" s="136"/>
      <c r="E72" s="136"/>
      <c r="F72" s="136"/>
      <c r="G72" s="136"/>
      <c r="H72" s="136"/>
      <c r="I72" s="136"/>
      <c r="J72" s="136"/>
      <c r="K72" s="136"/>
      <c r="L72" s="136"/>
      <c r="M72" s="136"/>
      <c r="N72" s="136"/>
    </row>
    <row r="73" spans="1:14">
      <c r="A73" s="136"/>
      <c r="B73" s="136"/>
      <c r="C73" s="136"/>
      <c r="D73" s="136"/>
      <c r="E73" s="136"/>
      <c r="F73" s="136"/>
      <c r="G73" s="136"/>
      <c r="H73" s="136"/>
      <c r="I73" s="136"/>
      <c r="J73" s="136"/>
      <c r="K73" s="136"/>
      <c r="L73" s="136"/>
      <c r="M73" s="136"/>
      <c r="N73" s="136"/>
    </row>
    <row r="74" spans="1:14">
      <c r="A74" s="136"/>
      <c r="B74" s="136"/>
      <c r="C74" s="136"/>
      <c r="D74" s="136"/>
      <c r="E74" s="136"/>
      <c r="F74" s="136"/>
      <c r="G74" s="136"/>
      <c r="H74" s="136"/>
      <c r="I74" s="136"/>
      <c r="J74" s="136"/>
      <c r="K74" s="136"/>
      <c r="L74" s="136"/>
      <c r="M74" s="136"/>
      <c r="N74" s="136"/>
    </row>
    <row r="75" spans="1:14">
      <c r="A75" s="136"/>
      <c r="B75" s="136"/>
      <c r="C75" s="136"/>
      <c r="D75" s="136"/>
      <c r="E75" s="136"/>
      <c r="F75" s="136"/>
      <c r="G75" s="136"/>
      <c r="H75" s="136"/>
      <c r="I75" s="136"/>
      <c r="J75" s="136"/>
      <c r="K75" s="136"/>
      <c r="L75" s="136"/>
      <c r="M75" s="136"/>
      <c r="N75" s="136"/>
    </row>
    <row r="76" spans="1:14">
      <c r="A76" s="136"/>
      <c r="B76" s="136"/>
      <c r="C76" s="136"/>
      <c r="D76" s="136"/>
      <c r="E76" s="136"/>
      <c r="F76" s="136"/>
      <c r="G76" s="136"/>
      <c r="H76" s="136"/>
      <c r="I76" s="136"/>
      <c r="J76" s="136"/>
      <c r="K76" s="136"/>
      <c r="L76" s="136"/>
      <c r="M76" s="136"/>
      <c r="N76" s="136"/>
    </row>
    <row r="77" spans="1:14">
      <c r="A77" s="136"/>
      <c r="B77" s="136"/>
      <c r="C77" s="136"/>
      <c r="D77" s="136"/>
      <c r="E77" s="136"/>
      <c r="F77" s="136"/>
      <c r="G77" s="136"/>
      <c r="H77" s="136"/>
      <c r="I77" s="136"/>
      <c r="J77" s="136"/>
      <c r="K77" s="136"/>
      <c r="L77" s="136"/>
      <c r="M77" s="136"/>
      <c r="N77" s="136"/>
    </row>
    <row r="78" spans="1:14">
      <c r="A78" s="136"/>
      <c r="B78" s="136"/>
      <c r="C78" s="136"/>
      <c r="D78" s="136"/>
      <c r="E78" s="136"/>
      <c r="F78" s="136"/>
      <c r="G78" s="136"/>
      <c r="H78" s="136"/>
      <c r="I78" s="136"/>
      <c r="J78" s="136"/>
      <c r="K78" s="136"/>
      <c r="L78" s="136"/>
      <c r="M78" s="136"/>
      <c r="N78" s="136"/>
    </row>
    <row r="79" spans="1:14">
      <c r="A79" s="136"/>
      <c r="B79" s="136"/>
      <c r="C79" s="136"/>
      <c r="D79" s="136"/>
      <c r="E79" s="136"/>
      <c r="F79" s="136"/>
      <c r="G79" s="136"/>
      <c r="H79" s="136"/>
      <c r="I79" s="136"/>
      <c r="J79" s="136"/>
      <c r="K79" s="136"/>
      <c r="L79" s="136"/>
      <c r="M79" s="136"/>
      <c r="N79" s="136"/>
    </row>
    <row r="80" spans="1:14">
      <c r="A80" s="136"/>
      <c r="B80" s="136"/>
      <c r="C80" s="136"/>
      <c r="D80" s="136"/>
      <c r="E80" s="136"/>
      <c r="F80" s="136"/>
      <c r="G80" s="136"/>
      <c r="H80" s="136"/>
      <c r="I80" s="136"/>
      <c r="J80" s="136"/>
      <c r="K80" s="136"/>
      <c r="L80" s="136"/>
      <c r="M80" s="136"/>
      <c r="N80" s="136"/>
    </row>
    <row r="81" spans="1:11">
      <c r="A81" s="136"/>
      <c r="B81" s="136"/>
      <c r="C81" s="136"/>
      <c r="D81" s="136"/>
      <c r="E81" s="136"/>
      <c r="F81" s="136"/>
      <c r="G81" s="136"/>
      <c r="H81" s="136"/>
      <c r="I81" s="136"/>
      <c r="J81" s="136"/>
      <c r="K81" s="136"/>
    </row>
  </sheetData>
  <pageMargins left="0.7" right="0.7" top="0.75" bottom="0.75" header="0.3" footer="0.3"/>
  <pageSetup scale="71" fitToHeight="0" orientation="landscape" r:id="rId1"/>
  <headerFooter>
    <oddHeader>&amp;L&amp;"Calibri"&amp;11 [Secret]&amp;1#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dimension ref="A1:M27"/>
  <sheetViews>
    <sheetView showGridLines="0" view="pageBreakPreview" zoomScale="120" zoomScaleNormal="90" zoomScaleSheetLayoutView="120" workbookViewId="0">
      <pane xSplit="1" ySplit="3" topLeftCell="E4" activePane="bottomRight" state="frozen"/>
      <selection pane="topRight" activeCell="B1" sqref="B1"/>
      <selection pane="bottomLeft" activeCell="A4" sqref="A4"/>
      <selection pane="bottomRight" activeCell="F33" sqref="F33"/>
    </sheetView>
  </sheetViews>
  <sheetFormatPr defaultColWidth="8.90625" defaultRowHeight="13"/>
  <cols>
    <col min="1" max="1" width="57.6328125" style="122" customWidth="1"/>
    <col min="2" max="9" width="10.36328125" style="122" customWidth="1"/>
    <col min="10" max="16384" width="8.90625" style="122"/>
  </cols>
  <sheetData>
    <row r="1" spans="1:12">
      <c r="A1" s="140" t="s">
        <v>442</v>
      </c>
      <c r="B1" s="140"/>
      <c r="C1" s="140"/>
      <c r="D1" s="140"/>
      <c r="E1" s="140"/>
      <c r="F1" s="140"/>
      <c r="G1" s="140"/>
      <c r="H1" s="140"/>
      <c r="I1" s="140"/>
    </row>
    <row r="2" spans="1:12" ht="13.5" thickBot="1">
      <c r="A2" s="141"/>
      <c r="B2" s="141"/>
      <c r="C2" s="141"/>
      <c r="D2" s="141"/>
      <c r="E2" s="141"/>
      <c r="F2" s="141"/>
      <c r="G2" s="141"/>
      <c r="H2" s="141"/>
      <c r="I2" s="141"/>
      <c r="J2" s="141"/>
      <c r="K2" s="141"/>
      <c r="L2" s="141"/>
    </row>
    <row r="3" spans="1:12" ht="28.5" thickTop="1" thickBot="1">
      <c r="A3" s="141" t="s">
        <v>242</v>
      </c>
      <c r="B3" s="165" t="s">
        <v>406</v>
      </c>
      <c r="C3" s="165" t="s">
        <v>407</v>
      </c>
      <c r="D3" s="165" t="s">
        <v>408</v>
      </c>
      <c r="E3" s="165" t="s">
        <v>392</v>
      </c>
      <c r="F3" s="165" t="s">
        <v>394</v>
      </c>
      <c r="G3" s="165" t="s">
        <v>395</v>
      </c>
      <c r="H3" s="165" t="s">
        <v>396</v>
      </c>
      <c r="I3" s="165" t="s">
        <v>393</v>
      </c>
      <c r="J3" s="165" t="s">
        <v>397</v>
      </c>
      <c r="K3" s="165" t="s">
        <v>446</v>
      </c>
      <c r="L3" s="165" t="s">
        <v>444</v>
      </c>
    </row>
    <row r="4" spans="1:12" ht="13.5" thickTop="1">
      <c r="A4" s="143" t="s">
        <v>428</v>
      </c>
      <c r="B4" s="202" t="s">
        <v>351</v>
      </c>
      <c r="C4" s="202" t="s">
        <v>351</v>
      </c>
      <c r="D4" s="202" t="s">
        <v>351</v>
      </c>
      <c r="E4" s="202">
        <v>2042</v>
      </c>
      <c r="F4" s="202">
        <v>2514</v>
      </c>
      <c r="G4" s="202">
        <v>2278</v>
      </c>
      <c r="H4" s="202">
        <v>2387</v>
      </c>
      <c r="I4" s="202">
        <v>2428</v>
      </c>
      <c r="J4" s="202">
        <v>2916</v>
      </c>
      <c r="K4" s="202" t="s">
        <v>468</v>
      </c>
      <c r="L4" s="202">
        <v>2877</v>
      </c>
    </row>
    <row r="5" spans="1:12">
      <c r="A5" s="143" t="s">
        <v>113</v>
      </c>
      <c r="B5" s="202" t="s">
        <v>351</v>
      </c>
      <c r="C5" s="202" t="s">
        <v>351</v>
      </c>
      <c r="D5" s="202" t="s">
        <v>351</v>
      </c>
      <c r="E5" s="202">
        <v>1017</v>
      </c>
      <c r="F5" s="202">
        <v>1224</v>
      </c>
      <c r="G5" s="202">
        <v>1158</v>
      </c>
      <c r="H5" s="202">
        <v>1187</v>
      </c>
      <c r="I5" s="202">
        <v>1224</v>
      </c>
      <c r="J5" s="202">
        <v>1111</v>
      </c>
      <c r="K5" s="202" t="s">
        <v>448</v>
      </c>
      <c r="L5" s="202" t="s">
        <v>449</v>
      </c>
    </row>
    <row r="6" spans="1:12">
      <c r="A6" s="143" t="s">
        <v>325</v>
      </c>
      <c r="B6" s="202" t="s">
        <v>351</v>
      </c>
      <c r="C6" s="202" t="s">
        <v>351</v>
      </c>
      <c r="D6" s="202" t="s">
        <v>351</v>
      </c>
      <c r="E6" s="202">
        <v>3517</v>
      </c>
      <c r="F6" s="202">
        <v>3380</v>
      </c>
      <c r="G6" s="202">
        <v>3566</v>
      </c>
      <c r="H6" s="202">
        <v>3285</v>
      </c>
      <c r="I6" s="202">
        <v>3951</v>
      </c>
      <c r="J6" s="202">
        <v>3797</v>
      </c>
      <c r="K6" s="202" t="s">
        <v>450</v>
      </c>
      <c r="L6" s="202" t="s">
        <v>451</v>
      </c>
    </row>
    <row r="7" spans="1:12">
      <c r="A7" s="216" t="s">
        <v>384</v>
      </c>
      <c r="B7" s="202" t="s">
        <v>351</v>
      </c>
      <c r="C7" s="202" t="s">
        <v>351</v>
      </c>
      <c r="D7" s="202" t="s">
        <v>351</v>
      </c>
      <c r="E7" s="202">
        <v>422</v>
      </c>
      <c r="F7" s="202">
        <v>420</v>
      </c>
      <c r="G7" s="202">
        <v>799</v>
      </c>
      <c r="H7" s="202">
        <v>590</v>
      </c>
      <c r="I7" s="202">
        <v>468</v>
      </c>
      <c r="J7" s="202">
        <v>732</v>
      </c>
      <c r="K7" s="202" t="s">
        <v>452</v>
      </c>
      <c r="L7" s="202" t="s">
        <v>453</v>
      </c>
    </row>
    <row r="8" spans="1:12">
      <c r="A8" s="143" t="s">
        <v>326</v>
      </c>
      <c r="B8" s="202" t="s">
        <v>351</v>
      </c>
      <c r="C8" s="202" t="s">
        <v>351</v>
      </c>
      <c r="D8" s="202" t="s">
        <v>351</v>
      </c>
      <c r="E8" s="202">
        <v>-5940</v>
      </c>
      <c r="F8" s="202">
        <v>-5783</v>
      </c>
      <c r="G8" s="202">
        <v>-6287</v>
      </c>
      <c r="H8" s="202">
        <v>-5834</v>
      </c>
      <c r="I8" s="202">
        <v>-6598</v>
      </c>
      <c r="J8" s="202">
        <v>-6616</v>
      </c>
      <c r="K8" s="202" t="s">
        <v>454</v>
      </c>
      <c r="L8" s="202" t="s">
        <v>455</v>
      </c>
    </row>
    <row r="9" spans="1:12">
      <c r="A9" s="172" t="s">
        <v>327</v>
      </c>
      <c r="B9" s="203" t="s">
        <v>351</v>
      </c>
      <c r="C9" s="203" t="s">
        <v>351</v>
      </c>
      <c r="D9" s="203" t="s">
        <v>351</v>
      </c>
      <c r="E9" s="203">
        <v>1056</v>
      </c>
      <c r="F9" s="203">
        <v>1756</v>
      </c>
      <c r="G9" s="203">
        <v>1513</v>
      </c>
      <c r="H9" s="203">
        <v>1614</v>
      </c>
      <c r="I9" s="203">
        <v>1471</v>
      </c>
      <c r="J9" s="203">
        <v>1940</v>
      </c>
      <c r="K9" s="203" t="s">
        <v>456</v>
      </c>
      <c r="L9" s="203" t="s">
        <v>457</v>
      </c>
    </row>
    <row r="10" spans="1:12">
      <c r="A10" s="143" t="s">
        <v>328</v>
      </c>
      <c r="B10" s="204" t="s">
        <v>351</v>
      </c>
      <c r="C10" s="204" t="s">
        <v>351</v>
      </c>
      <c r="D10" s="204" t="s">
        <v>351</v>
      </c>
      <c r="E10" s="204">
        <v>3036</v>
      </c>
      <c r="F10" s="204">
        <v>3101</v>
      </c>
      <c r="G10" s="204">
        <v>3128</v>
      </c>
      <c r="H10" s="204">
        <v>3462</v>
      </c>
      <c r="I10" s="204">
        <v>3404</v>
      </c>
      <c r="J10" s="204">
        <v>3434</v>
      </c>
      <c r="K10" s="204">
        <v>3431</v>
      </c>
      <c r="L10" s="204">
        <v>3424</v>
      </c>
    </row>
    <row r="11" spans="1:12">
      <c r="A11" s="143" t="s">
        <v>137</v>
      </c>
      <c r="B11" s="204" t="s">
        <v>351</v>
      </c>
      <c r="C11" s="204" t="s">
        <v>351</v>
      </c>
      <c r="D11" s="204" t="s">
        <v>351</v>
      </c>
      <c r="E11" s="204">
        <v>120</v>
      </c>
      <c r="F11" s="204">
        <v>145</v>
      </c>
      <c r="G11" s="204">
        <v>159</v>
      </c>
      <c r="H11" s="204">
        <v>150</v>
      </c>
      <c r="I11" s="204">
        <v>152</v>
      </c>
      <c r="J11" s="204">
        <v>158</v>
      </c>
      <c r="K11" s="204">
        <v>163</v>
      </c>
      <c r="L11" s="204">
        <v>163</v>
      </c>
    </row>
    <row r="12" spans="1:12">
      <c r="A12" s="143" t="s">
        <v>398</v>
      </c>
      <c r="B12" s="204" t="s">
        <v>351</v>
      </c>
      <c r="C12" s="204" t="s">
        <v>351</v>
      </c>
      <c r="D12" s="204" t="s">
        <v>351</v>
      </c>
      <c r="E12" s="204">
        <v>0</v>
      </c>
      <c r="F12" s="204">
        <v>0</v>
      </c>
      <c r="G12" s="204">
        <v>0</v>
      </c>
      <c r="H12" s="204">
        <v>0</v>
      </c>
      <c r="I12" s="204">
        <v>0</v>
      </c>
      <c r="J12" s="204">
        <v>631</v>
      </c>
      <c r="K12" s="204">
        <v>611</v>
      </c>
      <c r="L12" s="204">
        <v>588</v>
      </c>
    </row>
    <row r="13" spans="1:12">
      <c r="A13" s="143" t="s">
        <v>26</v>
      </c>
      <c r="B13" s="204" t="s">
        <v>351</v>
      </c>
      <c r="C13" s="204" t="s">
        <v>351</v>
      </c>
      <c r="D13" s="204" t="s">
        <v>351</v>
      </c>
      <c r="E13" s="204">
        <v>24</v>
      </c>
      <c r="F13" s="204">
        <v>16</v>
      </c>
      <c r="G13" s="204">
        <v>23</v>
      </c>
      <c r="H13" s="204">
        <v>22</v>
      </c>
      <c r="I13" s="204">
        <v>20</v>
      </c>
      <c r="J13" s="204">
        <v>22</v>
      </c>
      <c r="K13" s="204">
        <v>140</v>
      </c>
      <c r="L13" s="204">
        <v>147</v>
      </c>
    </row>
    <row r="14" spans="1:12">
      <c r="A14" s="143" t="s">
        <v>415</v>
      </c>
      <c r="B14" s="204" t="s">
        <v>351</v>
      </c>
      <c r="C14" s="204" t="s">
        <v>351</v>
      </c>
      <c r="D14" s="204" t="s">
        <v>351</v>
      </c>
      <c r="E14" s="204">
        <v>137</v>
      </c>
      <c r="F14" s="204">
        <v>144</v>
      </c>
      <c r="G14" s="204">
        <v>154</v>
      </c>
      <c r="H14" s="204">
        <v>162</v>
      </c>
      <c r="I14" s="204">
        <v>127</v>
      </c>
      <c r="J14" s="204">
        <v>153</v>
      </c>
      <c r="K14" s="204">
        <v>143</v>
      </c>
      <c r="L14" s="204">
        <v>178</v>
      </c>
    </row>
    <row r="15" spans="1:12">
      <c r="A15" s="143" t="s">
        <v>122</v>
      </c>
      <c r="B15" s="204" t="s">
        <v>351</v>
      </c>
      <c r="C15" s="204" t="s">
        <v>351</v>
      </c>
      <c r="D15" s="204" t="s">
        <v>351</v>
      </c>
      <c r="E15" s="204">
        <v>-438</v>
      </c>
      <c r="F15" s="204">
        <v>-472</v>
      </c>
      <c r="G15" s="204">
        <v>-474</v>
      </c>
      <c r="H15" s="204">
        <v>-426</v>
      </c>
      <c r="I15" s="204">
        <v>-309</v>
      </c>
      <c r="J15" s="204">
        <v>-305</v>
      </c>
      <c r="K15" s="204">
        <v>-289</v>
      </c>
      <c r="L15" s="204">
        <v>-284</v>
      </c>
    </row>
    <row r="16" spans="1:12">
      <c r="A16" s="143" t="s">
        <v>329</v>
      </c>
      <c r="B16" s="204" t="s">
        <v>351</v>
      </c>
      <c r="C16" s="204" t="s">
        <v>351</v>
      </c>
      <c r="D16" s="204" t="s">
        <v>351</v>
      </c>
      <c r="E16" s="204">
        <v>-342</v>
      </c>
      <c r="F16" s="204">
        <v>-354</v>
      </c>
      <c r="G16" s="204">
        <v>-351</v>
      </c>
      <c r="H16" s="204">
        <v>-342</v>
      </c>
      <c r="I16" s="204">
        <v>-324</v>
      </c>
      <c r="J16" s="204">
        <v>-340</v>
      </c>
      <c r="K16" s="204">
        <v>-334</v>
      </c>
      <c r="L16" s="204">
        <v>-357</v>
      </c>
    </row>
    <row r="17" spans="1:13">
      <c r="A17" s="205" t="s">
        <v>330</v>
      </c>
      <c r="B17" s="206" t="s">
        <v>351</v>
      </c>
      <c r="C17" s="206" t="s">
        <v>351</v>
      </c>
      <c r="D17" s="206" t="s">
        <v>351</v>
      </c>
      <c r="E17" s="206">
        <v>2537</v>
      </c>
      <c r="F17" s="206">
        <v>2581</v>
      </c>
      <c r="G17" s="206">
        <v>2639</v>
      </c>
      <c r="H17" s="206">
        <v>3028</v>
      </c>
      <c r="I17" s="206">
        <v>3071</v>
      </c>
      <c r="J17" s="206">
        <v>3753</v>
      </c>
      <c r="K17" s="206">
        <v>3865</v>
      </c>
      <c r="L17" s="206">
        <v>3859</v>
      </c>
    </row>
    <row r="18" spans="1:13">
      <c r="A18" s="172" t="s">
        <v>226</v>
      </c>
      <c r="B18" s="207" t="s">
        <v>351</v>
      </c>
      <c r="C18" s="207" t="s">
        <v>351</v>
      </c>
      <c r="D18" s="207" t="s">
        <v>351</v>
      </c>
      <c r="E18" s="207">
        <v>3594</v>
      </c>
      <c r="F18" s="207">
        <v>4337</v>
      </c>
      <c r="G18" s="207">
        <v>4151</v>
      </c>
      <c r="H18" s="207">
        <v>4640</v>
      </c>
      <c r="I18" s="207">
        <v>4541</v>
      </c>
      <c r="J18" s="207">
        <v>5693</v>
      </c>
      <c r="K18" s="207" t="s">
        <v>458</v>
      </c>
      <c r="L18" s="207" t="s">
        <v>459</v>
      </c>
    </row>
    <row r="19" spans="1:13">
      <c r="A19" s="208" t="s">
        <v>331</v>
      </c>
      <c r="B19" s="209" t="s">
        <v>351</v>
      </c>
      <c r="C19" s="209" t="s">
        <v>351</v>
      </c>
      <c r="D19" s="209" t="s">
        <v>351</v>
      </c>
      <c r="E19" s="209">
        <v>3143</v>
      </c>
      <c r="F19" s="209">
        <v>3446</v>
      </c>
      <c r="G19" s="209">
        <v>3649</v>
      </c>
      <c r="H19" s="209">
        <v>4015</v>
      </c>
      <c r="I19" s="209">
        <v>4229</v>
      </c>
      <c r="J19" s="209">
        <v>5177</v>
      </c>
      <c r="K19" s="209" t="s">
        <v>460</v>
      </c>
      <c r="L19" s="209" t="s">
        <v>461</v>
      </c>
    </row>
    <row r="20" spans="1:13">
      <c r="A20" s="208" t="s">
        <v>332</v>
      </c>
      <c r="B20" s="144" t="s">
        <v>351</v>
      </c>
      <c r="C20" s="144" t="s">
        <v>351</v>
      </c>
      <c r="D20" s="144" t="s">
        <v>351</v>
      </c>
      <c r="E20" s="144">
        <v>1495</v>
      </c>
      <c r="F20" s="144">
        <v>1533</v>
      </c>
      <c r="G20" s="144">
        <v>1539</v>
      </c>
      <c r="H20" s="144">
        <v>1525</v>
      </c>
      <c r="I20" s="144">
        <v>1544</v>
      </c>
      <c r="J20" s="144">
        <v>1562</v>
      </c>
      <c r="K20" s="144" t="s">
        <v>462</v>
      </c>
      <c r="L20" s="144" t="s">
        <v>463</v>
      </c>
    </row>
    <row r="21" spans="1:13">
      <c r="A21" s="210" t="s">
        <v>333</v>
      </c>
      <c r="B21" s="211" t="s">
        <v>351</v>
      </c>
      <c r="C21" s="211" t="s">
        <v>351</v>
      </c>
      <c r="D21" s="211" t="s">
        <v>351</v>
      </c>
      <c r="E21" s="211">
        <v>0.47544130971200976</v>
      </c>
      <c r="F21" s="211">
        <v>0.44487494486946011</v>
      </c>
      <c r="G21" s="211">
        <v>0.42172864351351752</v>
      </c>
      <c r="H21" s="211">
        <v>0.38047522883785995</v>
      </c>
      <c r="I21" s="211">
        <v>0.36509814921249228</v>
      </c>
      <c r="J21" s="211">
        <v>0.29901247581145141</v>
      </c>
      <c r="K21" s="211" t="s">
        <v>464</v>
      </c>
      <c r="L21" s="211" t="s">
        <v>465</v>
      </c>
    </row>
    <row r="23" spans="1:13">
      <c r="A23" s="147" t="s">
        <v>226</v>
      </c>
      <c r="B23" s="209" t="s">
        <v>351</v>
      </c>
      <c r="C23" s="209" t="s">
        <v>351</v>
      </c>
      <c r="D23" s="209" t="s">
        <v>351</v>
      </c>
      <c r="E23" s="209">
        <v>3594</v>
      </c>
      <c r="F23" s="209">
        <v>4337</v>
      </c>
      <c r="G23" s="209">
        <v>4151</v>
      </c>
      <c r="H23" s="209">
        <v>4640</v>
      </c>
      <c r="I23" s="209">
        <v>4541</v>
      </c>
      <c r="J23" s="209">
        <v>5693</v>
      </c>
      <c r="K23" s="209" t="str">
        <f>+K18</f>
        <v>5 564</v>
      </c>
      <c r="L23" s="209" t="str">
        <f>+L18</f>
        <v>6 492</v>
      </c>
    </row>
    <row r="24" spans="1:13">
      <c r="A24" s="143" t="s">
        <v>0</v>
      </c>
      <c r="B24" s="204" t="s">
        <v>351</v>
      </c>
      <c r="C24" s="204" t="s">
        <v>351</v>
      </c>
      <c r="D24" s="204" t="s">
        <v>351</v>
      </c>
      <c r="E24" s="204">
        <v>1021.4640000000001</v>
      </c>
      <c r="F24" s="204">
        <v>1426</v>
      </c>
      <c r="G24" s="204">
        <v>-1107</v>
      </c>
      <c r="H24" s="204">
        <v>-832</v>
      </c>
      <c r="I24" s="204">
        <v>3944</v>
      </c>
      <c r="J24" s="204">
        <v>4189</v>
      </c>
      <c r="K24" s="204">
        <f>+'9 ND Q'!K17</f>
        <v>4148</v>
      </c>
      <c r="L24" s="204">
        <f>+'9 ND Q'!L17</f>
        <v>4756</v>
      </c>
    </row>
    <row r="25" spans="1:13">
      <c r="A25" s="143" t="s">
        <v>35</v>
      </c>
      <c r="B25" s="204" t="s">
        <v>351</v>
      </c>
      <c r="C25" s="204" t="s">
        <v>351</v>
      </c>
      <c r="D25" s="204" t="s">
        <v>351</v>
      </c>
      <c r="E25" s="204">
        <v>2573</v>
      </c>
      <c r="F25" s="204">
        <v>2910</v>
      </c>
      <c r="G25" s="204">
        <v>5258</v>
      </c>
      <c r="H25" s="204">
        <v>5473</v>
      </c>
      <c r="I25" s="204">
        <v>597</v>
      </c>
      <c r="J25" s="204">
        <v>1502</v>
      </c>
      <c r="K25" s="204">
        <f>+'3 BS COND Q'!K27</f>
        <v>1416</v>
      </c>
      <c r="L25" s="204">
        <f>+'3 BS COND Q'!L27</f>
        <v>1735</v>
      </c>
      <c r="M25" s="138"/>
    </row>
    <row r="26" spans="1:13" s="138" customFormat="1">
      <c r="B26" s="212"/>
      <c r="C26" s="212"/>
      <c r="D26" s="212"/>
      <c r="E26" s="212"/>
      <c r="F26" s="212"/>
      <c r="G26" s="212"/>
      <c r="H26" s="212"/>
      <c r="I26" s="212"/>
      <c r="J26" s="212"/>
      <c r="K26" s="212"/>
      <c r="M26" s="122"/>
    </row>
    <row r="27" spans="1:13">
      <c r="A27" s="2" t="s">
        <v>466</v>
      </c>
    </row>
  </sheetData>
  <pageMargins left="0.7" right="0.7" top="0.75" bottom="0.75" header="0.3" footer="0.3"/>
  <pageSetup scale="54" orientation="landscape" r:id="rId1"/>
  <headerFooter>
    <oddHeader>&amp;L&amp;"Calibri"&amp;11 [Secret]&amp;1#</oddHeader>
  </headerFooter>
  <ignoredErrors>
    <ignoredError sqref="K5:L9 K18:L2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065C-F2F9-4727-AD36-7540C8F556D8}">
  <dimension ref="A1:D25"/>
  <sheetViews>
    <sheetView showGridLines="0" view="pageBreakPreview" zoomScale="160" zoomScaleNormal="100" zoomScaleSheetLayoutView="160" workbookViewId="0">
      <selection activeCell="F18" sqref="F18"/>
    </sheetView>
  </sheetViews>
  <sheetFormatPr defaultColWidth="8.90625" defaultRowHeight="13"/>
  <cols>
    <col min="1" max="1" width="57.6328125" style="122" customWidth="1"/>
    <col min="2" max="4" width="10.36328125" style="122" customWidth="1"/>
    <col min="5" max="16384" width="8.90625" style="122"/>
  </cols>
  <sheetData>
    <row r="1" spans="1:4">
      <c r="A1" s="140" t="s">
        <v>10</v>
      </c>
      <c r="B1" s="140"/>
      <c r="C1" s="140"/>
      <c r="D1" s="140"/>
    </row>
    <row r="2" spans="1:4" ht="13.5" thickBot="1">
      <c r="A2" s="141" t="s">
        <v>285</v>
      </c>
      <c r="B2" s="141"/>
      <c r="C2" s="141"/>
      <c r="D2" s="141"/>
    </row>
    <row r="3" spans="1:4" ht="14" thickTop="1" thickBot="1">
      <c r="A3" s="141" t="s">
        <v>242</v>
      </c>
      <c r="B3" s="142">
        <v>2016</v>
      </c>
      <c r="C3" s="142">
        <v>2017</v>
      </c>
      <c r="D3" s="142">
        <v>2018</v>
      </c>
    </row>
    <row r="4" spans="1:4" ht="13.5" thickTop="1">
      <c r="A4" s="143" t="s">
        <v>4</v>
      </c>
      <c r="B4" s="144">
        <f>+'12 IS FY'!B4</f>
        <v>12897</v>
      </c>
      <c r="C4" s="144">
        <v>13688</v>
      </c>
      <c r="D4" s="144">
        <v>14568</v>
      </c>
    </row>
    <row r="5" spans="1:4">
      <c r="A5" s="143" t="s">
        <v>86</v>
      </c>
      <c r="B5" s="145">
        <v>4.8000000000000001E-2</v>
      </c>
      <c r="C5" s="145">
        <v>5.3999999999999999E-2</v>
      </c>
      <c r="D5" s="145">
        <v>3.7999999999999999E-2</v>
      </c>
    </row>
    <row r="6" spans="1:4">
      <c r="A6" s="143" t="s">
        <v>87</v>
      </c>
      <c r="B6" s="145">
        <v>6.0000000000000001E-3</v>
      </c>
      <c r="C6" s="145">
        <v>0</v>
      </c>
      <c r="D6" s="145">
        <v>0</v>
      </c>
    </row>
    <row r="7" spans="1:4">
      <c r="A7" s="143" t="s">
        <v>88</v>
      </c>
      <c r="B7" s="145">
        <v>-4.0000000000000001E-3</v>
      </c>
      <c r="C7" s="145">
        <v>7.0000000000000001E-3</v>
      </c>
      <c r="D7" s="145">
        <v>2.7E-2</v>
      </c>
    </row>
    <row r="8" spans="1:4">
      <c r="A8" s="143" t="s">
        <v>5</v>
      </c>
      <c r="B8" s="145">
        <v>0.05</v>
      </c>
      <c r="C8" s="145">
        <v>6.0999999999999999E-2</v>
      </c>
      <c r="D8" s="145">
        <v>6.4000000000000001E-2</v>
      </c>
    </row>
    <row r="9" spans="1:4">
      <c r="A9" s="143"/>
      <c r="B9" s="146"/>
      <c r="C9" s="146"/>
      <c r="D9" s="146"/>
    </row>
    <row r="10" spans="1:4">
      <c r="A10" s="147" t="s">
        <v>320</v>
      </c>
      <c r="B10" s="213"/>
      <c r="C10" s="213"/>
      <c r="D10" s="213"/>
    </row>
    <row r="11" spans="1:4">
      <c r="A11" s="149" t="s">
        <v>307</v>
      </c>
      <c r="B11" s="150">
        <v>1370.357</v>
      </c>
      <c r="C11" s="150">
        <v>1574</v>
      </c>
      <c r="D11" s="150">
        <v>1661</v>
      </c>
    </row>
    <row r="12" spans="1:4">
      <c r="A12" s="149" t="s">
        <v>310</v>
      </c>
      <c r="B12" s="150">
        <v>56.195999999999998</v>
      </c>
      <c r="C12" s="150">
        <v>44</v>
      </c>
      <c r="D12" s="150">
        <v>45</v>
      </c>
    </row>
    <row r="13" spans="1:4">
      <c r="A13" s="147" t="s">
        <v>218</v>
      </c>
      <c r="B13" s="148">
        <v>1426.5529999999999</v>
      </c>
      <c r="C13" s="148">
        <v>1617</v>
      </c>
      <c r="D13" s="148">
        <v>1706</v>
      </c>
    </row>
    <row r="14" spans="1:4">
      <c r="A14" s="149" t="s">
        <v>311</v>
      </c>
      <c r="B14" s="150">
        <v>-63.931000000000722</v>
      </c>
      <c r="C14" s="150">
        <v>-123</v>
      </c>
      <c r="D14" s="150">
        <v>-162</v>
      </c>
    </row>
    <row r="15" spans="1:4">
      <c r="A15" s="147" t="s">
        <v>186</v>
      </c>
      <c r="B15" s="151">
        <v>1362.6219999999992</v>
      </c>
      <c r="C15" s="151">
        <v>1495</v>
      </c>
      <c r="D15" s="151">
        <v>1544</v>
      </c>
    </row>
    <row r="16" spans="1:4">
      <c r="A16" s="143" t="s">
        <v>90</v>
      </c>
      <c r="B16" s="144">
        <v>-64.616</v>
      </c>
      <c r="C16" s="144">
        <v>75</v>
      </c>
      <c r="D16" s="144">
        <v>-40</v>
      </c>
    </row>
    <row r="17" spans="1:4">
      <c r="A17" s="147" t="s">
        <v>6</v>
      </c>
      <c r="B17" s="151">
        <v>1298.0059999999992</v>
      </c>
      <c r="C17" s="151">
        <v>1570</v>
      </c>
      <c r="D17" s="151">
        <v>1504</v>
      </c>
    </row>
    <row r="18" spans="1:4">
      <c r="A18" s="143"/>
      <c r="B18" s="146"/>
      <c r="C18" s="146"/>
      <c r="D18" s="146"/>
    </row>
    <row r="19" spans="1:4">
      <c r="A19" s="143" t="s">
        <v>315</v>
      </c>
      <c r="B19" s="145">
        <f>+B15/B4</f>
        <v>0.10565418314336661</v>
      </c>
      <c r="C19" s="145">
        <v>0.109</v>
      </c>
      <c r="D19" s="145">
        <v>0.106</v>
      </c>
    </row>
    <row r="20" spans="1:4">
      <c r="A20" s="143" t="s">
        <v>321</v>
      </c>
      <c r="B20" s="145">
        <f>+B17/B4</f>
        <v>0.10064402574242065</v>
      </c>
      <c r="C20" s="145">
        <v>0.115</v>
      </c>
      <c r="D20" s="145">
        <v>0.10299999999999999</v>
      </c>
    </row>
    <row r="21" spans="1:4">
      <c r="A21" s="143"/>
      <c r="B21" s="146"/>
      <c r="C21" s="146"/>
      <c r="D21" s="146"/>
    </row>
    <row r="22" spans="1:4">
      <c r="A22" s="143" t="s">
        <v>7</v>
      </c>
      <c r="B22" s="144">
        <f>+'12 IS FY'!B19</f>
        <v>931</v>
      </c>
      <c r="C22" s="144">
        <v>1294</v>
      </c>
      <c r="D22" s="144">
        <v>1292</v>
      </c>
    </row>
    <row r="23" spans="1:4">
      <c r="A23" s="143" t="s">
        <v>9</v>
      </c>
      <c r="B23" s="153">
        <f>+'12 IS FY'!B36</f>
        <v>13.93</v>
      </c>
      <c r="C23" s="153">
        <v>19.29</v>
      </c>
      <c r="D23" s="153">
        <v>19.239999999999998</v>
      </c>
    </row>
    <row r="24" spans="1:4">
      <c r="A24" s="143" t="s">
        <v>8</v>
      </c>
      <c r="B24" s="144">
        <f>+'15 CF FY'!B7</f>
        <v>953</v>
      </c>
      <c r="C24" s="144">
        <v>1417</v>
      </c>
      <c r="D24" s="144">
        <v>1496</v>
      </c>
    </row>
    <row r="25" spans="1:4">
      <c r="A25" s="143" t="s">
        <v>91</v>
      </c>
      <c r="B25" s="144">
        <v>860</v>
      </c>
      <c r="C25" s="144">
        <v>1021</v>
      </c>
      <c r="D25" s="144">
        <v>3944</v>
      </c>
    </row>
  </sheetData>
  <pageMargins left="0.7" right="0.7" top="0.75" bottom="0.75" header="0.3" footer="0.3"/>
  <pageSetup orientation="portrait" r:id="rId1"/>
  <headerFooter>
    <oddHeader>&amp;L&amp;"Calibri"&amp;11 [Secret]&amp;1#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dimension ref="A1:I43"/>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activeCell="B11" sqref="B11"/>
    </sheetView>
  </sheetViews>
  <sheetFormatPr defaultColWidth="8.90625" defaultRowHeight="13"/>
  <cols>
    <col min="1" max="1" width="57.6328125" style="122" bestFit="1" customWidth="1"/>
    <col min="2" max="3" width="10.90625" style="122" bestFit="1" customWidth="1"/>
    <col min="4" max="4" width="10.6328125" style="122" bestFit="1" customWidth="1"/>
    <col min="5" max="16384" width="8.90625" style="122"/>
  </cols>
  <sheetData>
    <row r="1" spans="1:9">
      <c r="A1" s="140" t="s">
        <v>283</v>
      </c>
      <c r="B1" s="140"/>
      <c r="C1" s="140"/>
      <c r="D1" s="140"/>
    </row>
    <row r="2" spans="1:9" ht="13.5" thickBot="1">
      <c r="A2" s="141" t="s">
        <v>285</v>
      </c>
      <c r="B2" s="141"/>
      <c r="C2" s="141"/>
      <c r="D2" s="141"/>
    </row>
    <row r="3" spans="1:9" ht="14" thickTop="1" thickBot="1">
      <c r="A3" s="141" t="s">
        <v>242</v>
      </c>
      <c r="B3" s="142">
        <v>2016</v>
      </c>
      <c r="C3" s="142">
        <v>2017</v>
      </c>
      <c r="D3" s="142">
        <v>2018</v>
      </c>
    </row>
    <row r="4" spans="1:9" ht="13.5" thickTop="1">
      <c r="A4" s="155" t="s">
        <v>4</v>
      </c>
      <c r="B4" s="156">
        <v>12897</v>
      </c>
      <c r="C4" s="156">
        <v>13688</v>
      </c>
      <c r="D4" s="156">
        <v>14568</v>
      </c>
      <c r="G4" s="125"/>
      <c r="H4" s="125"/>
      <c r="I4" s="125"/>
    </row>
    <row r="5" spans="1:9">
      <c r="A5" s="155" t="s">
        <v>11</v>
      </c>
      <c r="B5" s="156">
        <v>-8686</v>
      </c>
      <c r="C5" s="156">
        <v>-9032</v>
      </c>
      <c r="D5" s="156">
        <v>-9805</v>
      </c>
      <c r="G5" s="125"/>
      <c r="H5" s="125"/>
      <c r="I5" s="125"/>
    </row>
    <row r="6" spans="1:9">
      <c r="A6" s="157" t="s">
        <v>12</v>
      </c>
      <c r="B6" s="158">
        <v>4211</v>
      </c>
      <c r="C6" s="158">
        <v>4656</v>
      </c>
      <c r="D6" s="158">
        <v>4763</v>
      </c>
      <c r="G6" s="125"/>
      <c r="H6" s="125"/>
      <c r="I6" s="125"/>
    </row>
    <row r="7" spans="1:9">
      <c r="A7" s="155" t="s">
        <v>102</v>
      </c>
      <c r="B7" s="156">
        <v>-761</v>
      </c>
      <c r="C7" s="156">
        <v>-819</v>
      </c>
      <c r="D7" s="156">
        <v>-857</v>
      </c>
      <c r="F7" s="125"/>
      <c r="G7" s="125"/>
      <c r="H7" s="125"/>
      <c r="I7" s="125"/>
    </row>
    <row r="8" spans="1:9">
      <c r="A8" s="155" t="s">
        <v>95</v>
      </c>
      <c r="B8" s="156">
        <v>-2081</v>
      </c>
      <c r="C8" s="156">
        <v>-2358</v>
      </c>
      <c r="D8" s="156">
        <v>-2387</v>
      </c>
      <c r="G8" s="125"/>
      <c r="H8" s="125"/>
      <c r="I8" s="125"/>
    </row>
    <row r="9" spans="1:9">
      <c r="A9" s="155" t="s">
        <v>194</v>
      </c>
      <c r="B9" s="156">
        <v>16</v>
      </c>
      <c r="C9" s="156">
        <v>59</v>
      </c>
      <c r="D9" s="156">
        <v>44</v>
      </c>
      <c r="G9" s="125"/>
      <c r="H9" s="125"/>
      <c r="I9" s="125"/>
    </row>
    <row r="10" spans="1:9">
      <c r="A10" s="155" t="s">
        <v>96</v>
      </c>
      <c r="B10" s="156">
        <v>-21</v>
      </c>
      <c r="C10" s="156">
        <v>-44</v>
      </c>
      <c r="D10" s="156">
        <v>-17</v>
      </c>
      <c r="G10" s="125"/>
      <c r="H10" s="125"/>
      <c r="I10" s="125"/>
    </row>
    <row r="11" spans="1:9">
      <c r="A11" s="160" t="s">
        <v>13</v>
      </c>
      <c r="B11" s="156">
        <v>-2</v>
      </c>
      <c r="C11" s="166">
        <v>0</v>
      </c>
      <c r="D11" s="156">
        <v>-3</v>
      </c>
      <c r="G11" s="125"/>
      <c r="H11" s="125"/>
      <c r="I11" s="125"/>
    </row>
    <row r="12" spans="1:9">
      <c r="A12" s="160" t="s">
        <v>14</v>
      </c>
      <c r="B12" s="156">
        <v>-65</v>
      </c>
      <c r="C12" s="156">
        <v>75</v>
      </c>
      <c r="D12" s="156">
        <v>-40</v>
      </c>
      <c r="G12" s="125"/>
      <c r="H12" s="125"/>
      <c r="I12" s="125"/>
    </row>
    <row r="13" spans="1:9">
      <c r="A13" s="161" t="s">
        <v>6</v>
      </c>
      <c r="B13" s="158">
        <v>1298</v>
      </c>
      <c r="C13" s="158">
        <v>1570</v>
      </c>
      <c r="D13" s="158">
        <v>1504</v>
      </c>
      <c r="G13" s="125"/>
      <c r="H13" s="125"/>
      <c r="I13" s="125"/>
    </row>
    <row r="14" spans="1:9">
      <c r="A14" s="160" t="s">
        <v>192</v>
      </c>
      <c r="B14" s="156">
        <v>7</v>
      </c>
      <c r="C14" s="156">
        <v>6</v>
      </c>
      <c r="D14" s="156">
        <v>11</v>
      </c>
      <c r="G14" s="125"/>
      <c r="H14" s="125"/>
      <c r="I14" s="125"/>
    </row>
    <row r="15" spans="1:9">
      <c r="A15" s="160" t="s">
        <v>431</v>
      </c>
      <c r="B15" s="156">
        <v>-100</v>
      </c>
      <c r="C15" s="156">
        <v>-72</v>
      </c>
      <c r="D15" s="156">
        <v>-48</v>
      </c>
      <c r="G15" s="125"/>
      <c r="H15" s="125"/>
      <c r="I15" s="125"/>
    </row>
    <row r="16" spans="1:9">
      <c r="A16" s="160" t="s">
        <v>16</v>
      </c>
      <c r="B16" s="156">
        <v>-35</v>
      </c>
      <c r="C16" s="156">
        <v>-30</v>
      </c>
      <c r="D16" s="156">
        <v>-15</v>
      </c>
      <c r="G16" s="125"/>
      <c r="H16" s="125"/>
      <c r="I16" s="125"/>
    </row>
    <row r="17" spans="1:9">
      <c r="A17" s="161" t="s">
        <v>17</v>
      </c>
      <c r="B17" s="158">
        <v>1170</v>
      </c>
      <c r="C17" s="158">
        <v>1474</v>
      </c>
      <c r="D17" s="158">
        <v>1452</v>
      </c>
      <c r="G17" s="125"/>
      <c r="H17" s="125"/>
      <c r="I17" s="125"/>
    </row>
    <row r="18" spans="1:9">
      <c r="A18" s="160" t="s">
        <v>18</v>
      </c>
      <c r="B18" s="156">
        <v>-240</v>
      </c>
      <c r="C18" s="156">
        <v>-180</v>
      </c>
      <c r="D18" s="156">
        <v>-160</v>
      </c>
      <c r="G18" s="125"/>
      <c r="H18" s="125"/>
      <c r="I18" s="125"/>
    </row>
    <row r="19" spans="1:9">
      <c r="A19" s="161" t="s">
        <v>128</v>
      </c>
      <c r="B19" s="158">
        <v>931</v>
      </c>
      <c r="C19" s="158">
        <v>1294</v>
      </c>
      <c r="D19" s="158">
        <v>1292</v>
      </c>
      <c r="G19" s="125"/>
      <c r="H19" s="125"/>
      <c r="I19" s="125"/>
    </row>
    <row r="20" spans="1:9">
      <c r="A20" s="161"/>
      <c r="B20" s="158"/>
      <c r="C20" s="158"/>
      <c r="D20" s="158"/>
    </row>
    <row r="21" spans="1:9">
      <c r="A21" s="161" t="s">
        <v>92</v>
      </c>
      <c r="B21" s="158"/>
      <c r="C21" s="158"/>
      <c r="D21" s="158"/>
    </row>
    <row r="22" spans="1:9">
      <c r="A22" s="160" t="s">
        <v>93</v>
      </c>
      <c r="B22" s="156">
        <v>-368</v>
      </c>
      <c r="C22" s="156">
        <v>-5</v>
      </c>
      <c r="D22" s="156">
        <v>46</v>
      </c>
      <c r="G22" s="125"/>
      <c r="H22" s="125"/>
      <c r="I22" s="125"/>
    </row>
    <row r="23" spans="1:9">
      <c r="A23" s="160" t="s">
        <v>94</v>
      </c>
      <c r="B23" s="156">
        <v>32</v>
      </c>
      <c r="C23" s="156">
        <v>-121</v>
      </c>
      <c r="D23" s="156">
        <v>68</v>
      </c>
      <c r="G23" s="125"/>
      <c r="H23" s="125"/>
      <c r="I23" s="125"/>
    </row>
    <row r="24" spans="1:9">
      <c r="A24" s="161" t="s">
        <v>277</v>
      </c>
      <c r="B24" s="158">
        <v>-335</v>
      </c>
      <c r="C24" s="158">
        <v>-126</v>
      </c>
      <c r="D24" s="158">
        <v>114</v>
      </c>
      <c r="G24" s="125"/>
      <c r="H24" s="125"/>
      <c r="I24" s="125"/>
    </row>
    <row r="25" spans="1:9">
      <c r="A25" s="161" t="s">
        <v>278</v>
      </c>
      <c r="B25" s="158">
        <v>595</v>
      </c>
      <c r="C25" s="158">
        <v>1168</v>
      </c>
      <c r="D25" s="158">
        <v>1406</v>
      </c>
      <c r="G25" s="125"/>
      <c r="H25" s="125"/>
      <c r="I25" s="125"/>
    </row>
    <row r="26" spans="1:9">
      <c r="A26" s="160"/>
      <c r="B26" s="156"/>
      <c r="C26" s="156"/>
      <c r="D26" s="156"/>
    </row>
    <row r="27" spans="1:9">
      <c r="A27" s="160" t="s">
        <v>279</v>
      </c>
      <c r="B27" s="156"/>
      <c r="C27" s="156"/>
      <c r="D27" s="156"/>
    </row>
    <row r="28" spans="1:9">
      <c r="A28" s="160" t="s">
        <v>430</v>
      </c>
      <c r="B28" s="156">
        <v>928</v>
      </c>
      <c r="C28" s="156">
        <v>1287</v>
      </c>
      <c r="D28" s="156">
        <v>1286</v>
      </c>
      <c r="G28" s="125"/>
      <c r="H28" s="125"/>
      <c r="I28" s="125"/>
    </row>
    <row r="29" spans="1:9">
      <c r="A29" s="160" t="s">
        <v>19</v>
      </c>
      <c r="B29" s="156">
        <v>2</v>
      </c>
      <c r="C29" s="156">
        <v>7</v>
      </c>
      <c r="D29" s="156">
        <v>6</v>
      </c>
      <c r="G29" s="125"/>
      <c r="H29" s="125"/>
      <c r="I29" s="125"/>
    </row>
    <row r="30" spans="1:9">
      <c r="A30" s="160"/>
      <c r="B30" s="156"/>
      <c r="C30" s="156"/>
      <c r="D30" s="156"/>
    </row>
    <row r="31" spans="1:9">
      <c r="A31" s="160" t="s">
        <v>200</v>
      </c>
      <c r="B31" s="156"/>
      <c r="C31" s="156"/>
      <c r="D31" s="156"/>
    </row>
    <row r="32" spans="1:9">
      <c r="A32" s="160" t="s">
        <v>430</v>
      </c>
      <c r="B32" s="156">
        <v>593</v>
      </c>
      <c r="C32" s="156">
        <v>1160</v>
      </c>
      <c r="D32" s="156">
        <v>1400</v>
      </c>
      <c r="G32" s="125"/>
      <c r="H32" s="125"/>
      <c r="I32" s="125"/>
    </row>
    <row r="33" spans="1:9">
      <c r="A33" s="160" t="s">
        <v>19</v>
      </c>
      <c r="B33" s="156">
        <v>2</v>
      </c>
      <c r="C33" s="156">
        <v>8</v>
      </c>
      <c r="D33" s="156">
        <v>6</v>
      </c>
      <c r="G33" s="125"/>
      <c r="H33" s="125"/>
      <c r="I33" s="125"/>
    </row>
    <row r="34" spans="1:9">
      <c r="A34" s="155"/>
      <c r="B34" s="156"/>
      <c r="C34" s="156"/>
      <c r="D34" s="156"/>
    </row>
    <row r="35" spans="1:9">
      <c r="A35" s="157" t="s">
        <v>199</v>
      </c>
      <c r="B35" s="158"/>
      <c r="C35" s="158"/>
      <c r="D35" s="158"/>
    </row>
    <row r="36" spans="1:9">
      <c r="A36" s="155" t="s">
        <v>9</v>
      </c>
      <c r="B36" s="163">
        <v>13.93</v>
      </c>
      <c r="C36" s="163">
        <v>19.29</v>
      </c>
      <c r="D36" s="163">
        <v>19.239999999999998</v>
      </c>
      <c r="G36" s="131"/>
      <c r="H36" s="131"/>
      <c r="I36" s="131"/>
    </row>
    <row r="37" spans="1:9">
      <c r="A37" s="155" t="s">
        <v>20</v>
      </c>
      <c r="B37" s="163">
        <v>13.89</v>
      </c>
      <c r="C37" s="163">
        <v>19.170000000000002</v>
      </c>
      <c r="D37" s="163">
        <v>19.09</v>
      </c>
      <c r="G37" s="131"/>
      <c r="H37" s="131"/>
      <c r="I37" s="131"/>
    </row>
    <row r="38" spans="1:9">
      <c r="A38" s="155"/>
      <c r="B38" s="156"/>
      <c r="C38" s="156"/>
      <c r="D38" s="156"/>
    </row>
    <row r="39" spans="1:9">
      <c r="A39" s="157" t="s">
        <v>292</v>
      </c>
      <c r="B39" s="158"/>
      <c r="C39" s="158"/>
      <c r="D39" s="158"/>
    </row>
    <row r="40" spans="1:9">
      <c r="A40" s="155" t="s">
        <v>80</v>
      </c>
      <c r="B40" s="156">
        <v>66663816</v>
      </c>
      <c r="C40" s="156">
        <v>66725249</v>
      </c>
      <c r="D40" s="156">
        <v>66980902</v>
      </c>
      <c r="G40" s="125"/>
      <c r="H40" s="125"/>
      <c r="I40" s="125"/>
    </row>
    <row r="41" spans="1:9">
      <c r="A41" s="155" t="s">
        <v>81</v>
      </c>
      <c r="B41" s="156">
        <v>66655995.509589046</v>
      </c>
      <c r="C41" s="156">
        <v>66706398.326027401</v>
      </c>
      <c r="D41" s="156">
        <v>66854133</v>
      </c>
      <c r="G41" s="125"/>
      <c r="H41" s="125"/>
      <c r="I41" s="125"/>
    </row>
    <row r="42" spans="1:9">
      <c r="A42" s="155" t="s">
        <v>82</v>
      </c>
      <c r="B42" s="156">
        <v>66826824.509589046</v>
      </c>
      <c r="C42" s="156">
        <v>67142319.326027393</v>
      </c>
      <c r="D42" s="156">
        <v>67362405</v>
      </c>
      <c r="G42" s="125"/>
      <c r="H42" s="125"/>
      <c r="I42" s="125"/>
    </row>
    <row r="43" spans="1:9">
      <c r="A43" s="122" t="s">
        <v>412</v>
      </c>
    </row>
  </sheetData>
  <pageMargins left="0.7" right="0.7" top="0.75" bottom="0.75" header="0.3" footer="0.3"/>
  <pageSetup orientation="portrait" r:id="rId1"/>
  <headerFooter>
    <oddHeader>&amp;L&amp;"Calibri"&amp;11 [Secret]&amp;1#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dimension ref="A1:I49"/>
  <sheetViews>
    <sheetView showGridLines="0" view="pageBreakPreview" zoomScaleNormal="60" zoomScaleSheetLayoutView="100" workbookViewId="0">
      <pane xSplit="1" ySplit="3" topLeftCell="B4" activePane="bottomRight" state="frozen"/>
      <selection pane="topRight" activeCell="B1" sqref="B1"/>
      <selection pane="bottomLeft" activeCell="A4" sqref="A4"/>
      <selection pane="bottomRight" activeCell="L61" sqref="L61"/>
    </sheetView>
  </sheetViews>
  <sheetFormatPr defaultColWidth="8.90625" defaultRowHeight="13"/>
  <cols>
    <col min="1" max="1" width="57.6328125" style="122" bestFit="1" customWidth="1"/>
    <col min="2" max="4" width="10.36328125" style="122" customWidth="1"/>
    <col min="5" max="16384" width="8.90625" style="122"/>
  </cols>
  <sheetData>
    <row r="1" spans="1:9">
      <c r="A1" s="140" t="s">
        <v>286</v>
      </c>
      <c r="B1" s="140"/>
      <c r="C1" s="140"/>
      <c r="D1" s="140"/>
    </row>
    <row r="2" spans="1:9" ht="13.5" thickBot="1">
      <c r="A2" s="141" t="s">
        <v>291</v>
      </c>
      <c r="B2" s="141"/>
      <c r="C2" s="141"/>
      <c r="D2" s="141"/>
    </row>
    <row r="3" spans="1:9" ht="14" thickTop="1" thickBot="1">
      <c r="A3" s="141" t="s">
        <v>242</v>
      </c>
      <c r="B3" s="165" t="s">
        <v>409</v>
      </c>
      <c r="C3" s="165" t="s">
        <v>392</v>
      </c>
      <c r="D3" s="165" t="s">
        <v>393</v>
      </c>
    </row>
    <row r="4" spans="1:9" ht="13.5" thickTop="1">
      <c r="A4" s="157" t="s">
        <v>21</v>
      </c>
      <c r="B4" s="166"/>
      <c r="C4" s="166"/>
      <c r="D4" s="166"/>
    </row>
    <row r="5" spans="1:9">
      <c r="A5" s="155" t="s">
        <v>22</v>
      </c>
      <c r="B5" s="166">
        <v>2265</v>
      </c>
      <c r="C5" s="166">
        <v>2240</v>
      </c>
      <c r="D5" s="166">
        <v>2274</v>
      </c>
      <c r="G5" s="125"/>
      <c r="H5" s="125"/>
      <c r="I5" s="125"/>
    </row>
    <row r="6" spans="1:9">
      <c r="A6" s="155" t="s">
        <v>23</v>
      </c>
      <c r="B6" s="166">
        <v>764</v>
      </c>
      <c r="C6" s="166">
        <v>796</v>
      </c>
      <c r="D6" s="166">
        <v>1131</v>
      </c>
      <c r="G6" s="125"/>
      <c r="H6" s="125"/>
      <c r="I6" s="125"/>
    </row>
    <row r="7" spans="1:9">
      <c r="A7" s="155" t="s">
        <v>137</v>
      </c>
      <c r="B7" s="166">
        <v>140</v>
      </c>
      <c r="C7" s="166">
        <v>120</v>
      </c>
      <c r="D7" s="166">
        <v>152</v>
      </c>
      <c r="G7" s="125"/>
      <c r="H7" s="125"/>
      <c r="I7" s="125"/>
    </row>
    <row r="8" spans="1:9">
      <c r="A8" s="155" t="s">
        <v>26</v>
      </c>
      <c r="B8" s="166">
        <v>22</v>
      </c>
      <c r="C8" s="166">
        <v>24</v>
      </c>
      <c r="D8" s="166">
        <v>20</v>
      </c>
      <c r="G8" s="125"/>
      <c r="H8" s="125"/>
      <c r="I8" s="125"/>
    </row>
    <row r="9" spans="1:9">
      <c r="A9" s="155" t="s">
        <v>111</v>
      </c>
      <c r="B9" s="166">
        <v>27</v>
      </c>
      <c r="C9" s="166">
        <v>31</v>
      </c>
      <c r="D9" s="166">
        <v>24</v>
      </c>
      <c r="G9" s="125"/>
      <c r="H9" s="125"/>
      <c r="I9" s="125"/>
    </row>
    <row r="10" spans="1:9">
      <c r="A10" s="155" t="s">
        <v>195</v>
      </c>
      <c r="B10" s="166">
        <v>116</v>
      </c>
      <c r="C10" s="166">
        <v>107</v>
      </c>
      <c r="D10" s="166">
        <v>103</v>
      </c>
      <c r="G10" s="125"/>
      <c r="H10" s="125"/>
      <c r="I10" s="125"/>
    </row>
    <row r="11" spans="1:9">
      <c r="A11" s="157" t="s">
        <v>29</v>
      </c>
      <c r="B11" s="167">
        <v>3334</v>
      </c>
      <c r="C11" s="167">
        <v>3317</v>
      </c>
      <c r="D11" s="167">
        <v>3704</v>
      </c>
      <c r="G11" s="125"/>
      <c r="H11" s="125"/>
      <c r="I11" s="125"/>
    </row>
    <row r="12" spans="1:9">
      <c r="A12" s="157" t="s">
        <v>30</v>
      </c>
      <c r="B12" s="167"/>
      <c r="C12" s="167"/>
      <c r="D12" s="167"/>
      <c r="G12" s="125"/>
      <c r="H12" s="125"/>
      <c r="I12" s="125"/>
    </row>
    <row r="13" spans="1:9">
      <c r="A13" s="155" t="s">
        <v>112</v>
      </c>
      <c r="B13" s="166">
        <v>1567</v>
      </c>
      <c r="C13" s="166">
        <v>2042</v>
      </c>
      <c r="D13" s="166">
        <v>2428</v>
      </c>
      <c r="G13" s="125"/>
      <c r="H13" s="125"/>
      <c r="I13" s="125"/>
    </row>
    <row r="14" spans="1:9">
      <c r="A14" s="155" t="s">
        <v>113</v>
      </c>
      <c r="B14" s="166">
        <v>1055</v>
      </c>
      <c r="C14" s="166">
        <v>1017</v>
      </c>
      <c r="D14" s="166">
        <v>1224</v>
      </c>
      <c r="G14" s="125"/>
      <c r="H14" s="125"/>
      <c r="I14" s="125"/>
    </row>
    <row r="15" spans="1:9">
      <c r="A15" s="155" t="s">
        <v>196</v>
      </c>
      <c r="B15" s="166">
        <v>2108</v>
      </c>
      <c r="C15" s="166">
        <v>2481</v>
      </c>
      <c r="D15" s="166">
        <v>2875</v>
      </c>
      <c r="G15" s="125"/>
      <c r="H15" s="125"/>
      <c r="I15" s="125"/>
    </row>
    <row r="16" spans="1:9">
      <c r="A16" s="155" t="s">
        <v>114</v>
      </c>
      <c r="B16" s="166">
        <v>921</v>
      </c>
      <c r="C16" s="166">
        <v>1036</v>
      </c>
      <c r="D16" s="166">
        <v>1076</v>
      </c>
      <c r="G16" s="125"/>
      <c r="H16" s="125"/>
      <c r="I16" s="125"/>
    </row>
    <row r="17" spans="1:9">
      <c r="A17" s="155" t="s">
        <v>121</v>
      </c>
      <c r="B17" s="166">
        <v>46</v>
      </c>
      <c r="C17" s="166">
        <v>46</v>
      </c>
      <c r="D17" s="166">
        <v>39</v>
      </c>
      <c r="G17" s="125"/>
      <c r="H17" s="125"/>
      <c r="I17" s="125"/>
    </row>
    <row r="18" spans="1:9">
      <c r="A18" s="155" t="s">
        <v>85</v>
      </c>
      <c r="B18" s="166">
        <v>787</v>
      </c>
      <c r="C18" s="166">
        <v>376</v>
      </c>
      <c r="D18" s="166">
        <v>428</v>
      </c>
      <c r="G18" s="125"/>
      <c r="H18" s="125"/>
      <c r="I18" s="125"/>
    </row>
    <row r="19" spans="1:9">
      <c r="A19" s="155" t="s">
        <v>32</v>
      </c>
      <c r="B19" s="166">
        <v>33</v>
      </c>
      <c r="C19" s="166">
        <v>89</v>
      </c>
      <c r="D19" s="166">
        <v>428</v>
      </c>
      <c r="G19" s="125"/>
      <c r="H19" s="125"/>
      <c r="I19" s="125"/>
    </row>
    <row r="20" spans="1:9">
      <c r="A20" s="157" t="s">
        <v>33</v>
      </c>
      <c r="B20" s="167">
        <v>6517</v>
      </c>
      <c r="C20" s="167">
        <v>7086</v>
      </c>
      <c r="D20" s="167">
        <v>8498</v>
      </c>
      <c r="G20" s="125"/>
      <c r="H20" s="125"/>
      <c r="I20" s="125"/>
    </row>
    <row r="21" spans="1:9">
      <c r="A21" s="157" t="s">
        <v>34</v>
      </c>
      <c r="B21" s="167">
        <v>9851</v>
      </c>
      <c r="C21" s="167">
        <v>10403</v>
      </c>
      <c r="D21" s="167">
        <v>12202</v>
      </c>
      <c r="G21" s="125"/>
      <c r="H21" s="125"/>
      <c r="I21" s="125"/>
    </row>
    <row r="22" spans="1:9">
      <c r="A22" s="155"/>
      <c r="B22" s="166"/>
      <c r="C22" s="166"/>
      <c r="D22" s="166"/>
      <c r="G22" s="125"/>
      <c r="H22" s="125"/>
      <c r="I22" s="125"/>
    </row>
    <row r="23" spans="1:9">
      <c r="A23" s="157" t="s">
        <v>35</v>
      </c>
      <c r="B23" s="167"/>
      <c r="C23" s="167"/>
      <c r="D23" s="167"/>
      <c r="G23" s="125"/>
      <c r="H23" s="125"/>
      <c r="I23" s="125"/>
    </row>
    <row r="24" spans="1:9">
      <c r="A24" s="155" t="s">
        <v>193</v>
      </c>
      <c r="B24" s="166">
        <v>1967</v>
      </c>
      <c r="C24" s="166">
        <v>2563</v>
      </c>
      <c r="D24" s="166">
        <v>581</v>
      </c>
      <c r="G24" s="125"/>
      <c r="H24" s="125"/>
      <c r="I24" s="125"/>
    </row>
    <row r="25" spans="1:9">
      <c r="A25" s="155" t="s">
        <v>19</v>
      </c>
      <c r="B25" s="166">
        <v>3</v>
      </c>
      <c r="C25" s="166">
        <v>10</v>
      </c>
      <c r="D25" s="166">
        <v>16</v>
      </c>
      <c r="G25" s="125"/>
      <c r="H25" s="125"/>
      <c r="I25" s="125"/>
    </row>
    <row r="26" spans="1:9">
      <c r="A26" s="157" t="s">
        <v>37</v>
      </c>
      <c r="B26" s="167">
        <v>1970</v>
      </c>
      <c r="C26" s="167">
        <v>2573</v>
      </c>
      <c r="D26" s="167">
        <v>597</v>
      </c>
      <c r="G26" s="125"/>
      <c r="H26" s="125"/>
      <c r="I26" s="125"/>
    </row>
    <row r="27" spans="1:9">
      <c r="A27" s="157" t="s">
        <v>115</v>
      </c>
      <c r="B27" s="167"/>
      <c r="C27" s="167"/>
      <c r="D27" s="167"/>
      <c r="G27" s="125"/>
      <c r="H27" s="125"/>
      <c r="I27" s="125"/>
    </row>
    <row r="28" spans="1:9">
      <c r="A28" s="155" t="s">
        <v>76</v>
      </c>
      <c r="B28" s="166">
        <v>0</v>
      </c>
      <c r="C28" s="166">
        <v>0</v>
      </c>
      <c r="D28" s="166">
        <v>0</v>
      </c>
      <c r="G28" s="125"/>
      <c r="H28" s="125"/>
      <c r="I28" s="125"/>
    </row>
    <row r="29" spans="1:9">
      <c r="A29" s="155" t="s">
        <v>122</v>
      </c>
      <c r="B29" s="166">
        <v>288</v>
      </c>
      <c r="C29" s="166">
        <v>268</v>
      </c>
      <c r="D29" s="166">
        <v>171</v>
      </c>
      <c r="G29" s="125"/>
      <c r="H29" s="125"/>
      <c r="I29" s="125"/>
    </row>
    <row r="30" spans="1:9">
      <c r="A30" s="155" t="s">
        <v>140</v>
      </c>
      <c r="B30" s="166">
        <v>327</v>
      </c>
      <c r="C30" s="166">
        <v>311</v>
      </c>
      <c r="D30" s="166">
        <v>311</v>
      </c>
      <c r="G30" s="125"/>
      <c r="H30" s="125"/>
      <c r="I30" s="125"/>
    </row>
    <row r="31" spans="1:9">
      <c r="A31" s="155" t="s">
        <v>124</v>
      </c>
      <c r="B31" s="166">
        <v>141</v>
      </c>
      <c r="C31" s="166">
        <v>31</v>
      </c>
      <c r="D31" s="166">
        <v>13</v>
      </c>
      <c r="G31" s="125"/>
      <c r="H31" s="125"/>
      <c r="I31" s="125"/>
    </row>
    <row r="32" spans="1:9">
      <c r="A32" s="157" t="s">
        <v>45</v>
      </c>
      <c r="B32" s="167">
        <v>755</v>
      </c>
      <c r="C32" s="167">
        <v>609</v>
      </c>
      <c r="D32" s="167">
        <v>495</v>
      </c>
      <c r="G32" s="125"/>
      <c r="H32" s="125"/>
      <c r="I32" s="125"/>
    </row>
    <row r="33" spans="1:9">
      <c r="A33" s="157" t="s">
        <v>46</v>
      </c>
      <c r="B33" s="167"/>
      <c r="C33" s="167"/>
      <c r="D33" s="167"/>
      <c r="G33" s="125"/>
      <c r="H33" s="125"/>
      <c r="I33" s="125"/>
    </row>
    <row r="34" spans="1:9">
      <c r="A34" s="155" t="s">
        <v>75</v>
      </c>
      <c r="B34" s="166">
        <v>0</v>
      </c>
      <c r="C34" s="166">
        <v>0</v>
      </c>
      <c r="D34" s="166">
        <v>0</v>
      </c>
      <c r="G34" s="125"/>
      <c r="H34" s="125"/>
      <c r="I34" s="125"/>
    </row>
    <row r="35" spans="1:9">
      <c r="A35" s="155" t="s">
        <v>116</v>
      </c>
      <c r="B35" s="166">
        <v>444</v>
      </c>
      <c r="C35" s="166">
        <v>512</v>
      </c>
      <c r="D35" s="166">
        <v>536</v>
      </c>
      <c r="G35" s="125"/>
      <c r="H35" s="125"/>
      <c r="I35" s="125"/>
    </row>
    <row r="36" spans="1:9">
      <c r="A36" s="155" t="s">
        <v>117</v>
      </c>
      <c r="B36" s="166">
        <v>1841</v>
      </c>
      <c r="C36" s="166">
        <v>1495</v>
      </c>
      <c r="D36" s="166">
        <v>1750</v>
      </c>
      <c r="G36" s="125"/>
      <c r="H36" s="125"/>
      <c r="I36" s="125"/>
    </row>
    <row r="37" spans="1:9">
      <c r="A37" s="155" t="s">
        <v>118</v>
      </c>
      <c r="B37" s="166">
        <v>1853</v>
      </c>
      <c r="C37" s="166">
        <v>2010</v>
      </c>
      <c r="D37" s="166">
        <v>2364</v>
      </c>
      <c r="G37" s="125"/>
      <c r="H37" s="125"/>
      <c r="I37" s="125"/>
    </row>
    <row r="38" spans="1:9">
      <c r="A38" s="155" t="s">
        <v>119</v>
      </c>
      <c r="B38" s="166">
        <v>1098</v>
      </c>
      <c r="C38" s="166">
        <v>1025</v>
      </c>
      <c r="D38" s="166">
        <v>1257</v>
      </c>
      <c r="G38" s="125"/>
      <c r="H38" s="125"/>
      <c r="I38" s="125"/>
    </row>
    <row r="39" spans="1:9">
      <c r="A39" s="155" t="s">
        <v>122</v>
      </c>
      <c r="B39" s="166">
        <v>122</v>
      </c>
      <c r="C39" s="166">
        <v>170</v>
      </c>
      <c r="D39" s="166">
        <v>138</v>
      </c>
      <c r="G39" s="125"/>
      <c r="H39" s="125"/>
      <c r="I39" s="125"/>
    </row>
    <row r="40" spans="1:9">
      <c r="A40" s="155" t="s">
        <v>126</v>
      </c>
      <c r="B40" s="166">
        <v>154</v>
      </c>
      <c r="C40" s="166">
        <v>133</v>
      </c>
      <c r="D40" s="166">
        <v>201</v>
      </c>
      <c r="G40" s="125"/>
      <c r="H40" s="125"/>
      <c r="I40" s="125"/>
    </row>
    <row r="41" spans="1:9">
      <c r="A41" s="155" t="s">
        <v>120</v>
      </c>
      <c r="B41" s="166">
        <v>722</v>
      </c>
      <c r="C41" s="166">
        <v>767</v>
      </c>
      <c r="D41" s="166">
        <v>492</v>
      </c>
      <c r="G41" s="125"/>
      <c r="H41" s="125"/>
      <c r="I41" s="125"/>
    </row>
    <row r="42" spans="1:9">
      <c r="A42" s="160" t="s">
        <v>123</v>
      </c>
      <c r="B42" s="169">
        <v>892</v>
      </c>
      <c r="C42" s="169">
        <v>1110</v>
      </c>
      <c r="D42" s="169">
        <v>4372</v>
      </c>
      <c r="G42" s="125"/>
      <c r="H42" s="125"/>
      <c r="I42" s="125"/>
    </row>
    <row r="43" spans="1:9">
      <c r="A43" s="157" t="s">
        <v>50</v>
      </c>
      <c r="B43" s="167">
        <v>7126</v>
      </c>
      <c r="C43" s="167">
        <v>7221</v>
      </c>
      <c r="D43" s="167">
        <v>11110</v>
      </c>
      <c r="G43" s="125"/>
      <c r="H43" s="125"/>
      <c r="I43" s="125"/>
    </row>
    <row r="44" spans="1:9">
      <c r="A44" s="157" t="s">
        <v>51</v>
      </c>
      <c r="B44" s="167">
        <v>7881</v>
      </c>
      <c r="C44" s="167">
        <v>7830</v>
      </c>
      <c r="D44" s="167">
        <v>11605</v>
      </c>
      <c r="G44" s="125"/>
      <c r="H44" s="125"/>
      <c r="I44" s="125"/>
    </row>
    <row r="45" spans="1:9">
      <c r="A45" s="157" t="s">
        <v>52</v>
      </c>
      <c r="B45" s="167">
        <v>9851</v>
      </c>
      <c r="C45" s="167">
        <v>10403</v>
      </c>
      <c r="D45" s="167">
        <v>12202</v>
      </c>
      <c r="G45" s="125"/>
      <c r="H45" s="125"/>
      <c r="I45" s="125"/>
    </row>
    <row r="47" spans="1:9">
      <c r="A47" s="221"/>
      <c r="B47" s="221"/>
      <c r="C47" s="221"/>
      <c r="D47" s="221"/>
    </row>
    <row r="48" spans="1:9">
      <c r="A48" s="221"/>
      <c r="B48" s="221"/>
      <c r="C48" s="221"/>
      <c r="D48" s="221"/>
    </row>
    <row r="49" spans="1:4">
      <c r="A49" s="221"/>
      <c r="B49" s="221"/>
      <c r="C49" s="221"/>
      <c r="D49" s="221"/>
    </row>
  </sheetData>
  <mergeCells count="1">
    <mergeCell ref="A47:D49"/>
  </mergeCells>
  <pageMargins left="0.7" right="0.7" top="0.75" bottom="0.75" header="0.3" footer="0.3"/>
  <pageSetup scale="99" orientation="portrait" r:id="rId1"/>
  <headerFooter>
    <oddHeader>&amp;L&amp;"Calibri"&amp;11 [Secret]&amp;1#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dimension ref="A1:I15"/>
  <sheetViews>
    <sheetView showGridLines="0" view="pageBreakPreview" zoomScale="115" zoomScaleNormal="100" zoomScaleSheetLayoutView="115" workbookViewId="0">
      <selection activeCell="F29" sqref="F29"/>
    </sheetView>
  </sheetViews>
  <sheetFormatPr defaultColWidth="8.90625" defaultRowHeight="13"/>
  <cols>
    <col min="1" max="1" width="57.6328125" style="122" customWidth="1"/>
    <col min="2" max="4" width="10.36328125" style="122" customWidth="1"/>
    <col min="5" max="16384" width="8.90625" style="122"/>
  </cols>
  <sheetData>
    <row r="1" spans="1:9">
      <c r="A1" s="140" t="s">
        <v>293</v>
      </c>
      <c r="B1" s="140"/>
      <c r="C1" s="140"/>
      <c r="D1" s="140"/>
    </row>
    <row r="2" spans="1:9" ht="13.5" thickBot="1">
      <c r="A2" s="141" t="s">
        <v>285</v>
      </c>
      <c r="B2" s="141"/>
      <c r="C2" s="141"/>
      <c r="D2" s="141"/>
    </row>
    <row r="3" spans="1:9" ht="14" thickTop="1" thickBot="1">
      <c r="A3" s="141" t="s">
        <v>242</v>
      </c>
      <c r="B3" s="165" t="s">
        <v>409</v>
      </c>
      <c r="C3" s="165" t="s">
        <v>392</v>
      </c>
      <c r="D3" s="165" t="s">
        <v>393</v>
      </c>
    </row>
    <row r="4" spans="1:9" ht="13.5" thickTop="1">
      <c r="A4" s="147" t="s">
        <v>352</v>
      </c>
      <c r="B4" s="213">
        <v>1028</v>
      </c>
      <c r="C4" s="214">
        <v>1970</v>
      </c>
      <c r="D4" s="151">
        <v>2573</v>
      </c>
      <c r="G4" s="125"/>
      <c r="H4" s="125"/>
      <c r="I4" s="125"/>
    </row>
    <row r="5" spans="1:9">
      <c r="A5" s="143" t="s">
        <v>99</v>
      </c>
      <c r="B5" s="144">
        <v>931</v>
      </c>
      <c r="C5" s="144">
        <v>1294</v>
      </c>
      <c r="D5" s="144">
        <v>1292</v>
      </c>
      <c r="G5" s="125"/>
      <c r="H5" s="125"/>
      <c r="I5" s="125"/>
    </row>
    <row r="6" spans="1:9">
      <c r="A6" s="143" t="s">
        <v>322</v>
      </c>
      <c r="B6" s="144">
        <v>-335</v>
      </c>
      <c r="C6" s="144">
        <v>-126</v>
      </c>
      <c r="D6" s="144">
        <v>114</v>
      </c>
      <c r="G6" s="125"/>
      <c r="H6" s="125"/>
      <c r="I6" s="125"/>
    </row>
    <row r="7" spans="1:9">
      <c r="A7" s="172" t="s">
        <v>323</v>
      </c>
      <c r="B7" s="173">
        <v>596</v>
      </c>
      <c r="C7" s="173">
        <v>1168</v>
      </c>
      <c r="D7" s="173">
        <v>1406</v>
      </c>
      <c r="G7" s="125"/>
      <c r="H7" s="125"/>
      <c r="I7" s="125"/>
    </row>
    <row r="8" spans="1:9">
      <c r="A8" s="143"/>
      <c r="B8" s="144"/>
      <c r="C8" s="144"/>
      <c r="D8" s="144"/>
      <c r="G8" s="125"/>
      <c r="H8" s="125"/>
      <c r="I8" s="125"/>
    </row>
    <row r="9" spans="1:9">
      <c r="A9" s="143" t="s">
        <v>353</v>
      </c>
      <c r="B9" s="144">
        <v>18</v>
      </c>
      <c r="C9" s="144">
        <v>51</v>
      </c>
      <c r="D9" s="144">
        <v>20</v>
      </c>
      <c r="G9" s="125"/>
      <c r="H9" s="125"/>
      <c r="I9" s="125"/>
    </row>
    <row r="10" spans="1:9">
      <c r="A10" s="143" t="s">
        <v>354</v>
      </c>
      <c r="B10" s="144">
        <v>0</v>
      </c>
      <c r="C10" s="144">
        <v>0</v>
      </c>
      <c r="D10" s="144">
        <v>2000</v>
      </c>
      <c r="G10" s="125"/>
      <c r="H10" s="125"/>
      <c r="I10" s="125"/>
    </row>
    <row r="11" spans="1:9">
      <c r="A11" s="143" t="s">
        <v>355</v>
      </c>
      <c r="B11" s="144">
        <v>327</v>
      </c>
      <c r="C11" s="144">
        <v>-615</v>
      </c>
      <c r="D11" s="144">
        <v>-5400</v>
      </c>
      <c r="G11" s="125"/>
      <c r="H11" s="125"/>
      <c r="I11" s="125"/>
    </row>
    <row r="12" spans="1:9">
      <c r="A12" s="143" t="s">
        <v>356</v>
      </c>
      <c r="B12" s="144">
        <v>1</v>
      </c>
      <c r="C12" s="144">
        <v>-1</v>
      </c>
      <c r="D12" s="144">
        <v>-1</v>
      </c>
      <c r="G12" s="125"/>
      <c r="H12" s="125"/>
      <c r="I12" s="125"/>
    </row>
    <row r="13" spans="1:9">
      <c r="A13" s="172" t="s">
        <v>357</v>
      </c>
      <c r="B13" s="173">
        <v>1970</v>
      </c>
      <c r="C13" s="173">
        <v>2573</v>
      </c>
      <c r="D13" s="173">
        <v>597</v>
      </c>
      <c r="G13" s="125"/>
      <c r="H13" s="125"/>
      <c r="I13" s="125"/>
    </row>
    <row r="15" spans="1:9">
      <c r="A15" s="143"/>
      <c r="B15" s="125"/>
      <c r="C15" s="125"/>
      <c r="D15" s="125"/>
      <c r="G15" s="125"/>
      <c r="H15" s="125"/>
      <c r="I15" s="125"/>
    </row>
  </sheetData>
  <pageMargins left="0.7" right="0.7" top="0.75" bottom="0.75" header="0.3" footer="0.3"/>
  <pageSetup orientation="portrait" r:id="rId1"/>
  <headerFooter>
    <oddHeader>&amp;L&amp;"Calibri"&amp;11 [Secret]&amp;1#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dimension ref="A1:I43"/>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qref="A1:XFD1048576"/>
    </sheetView>
  </sheetViews>
  <sheetFormatPr defaultColWidth="8.90625" defaultRowHeight="13"/>
  <cols>
    <col min="1" max="1" width="57.6328125" style="122" customWidth="1"/>
    <col min="2" max="4" width="10.36328125" style="122" customWidth="1"/>
    <col min="5" max="16384" width="8.90625" style="122"/>
  </cols>
  <sheetData>
    <row r="1" spans="1:9">
      <c r="A1" s="140" t="s">
        <v>294</v>
      </c>
      <c r="B1" s="140"/>
      <c r="C1" s="140"/>
      <c r="D1" s="140"/>
    </row>
    <row r="2" spans="1:9" ht="13.5" thickBot="1">
      <c r="A2" s="141" t="s">
        <v>285</v>
      </c>
      <c r="B2" s="141"/>
      <c r="C2" s="141"/>
      <c r="D2" s="141"/>
    </row>
    <row r="3" spans="1:9" ht="14" thickTop="1" thickBot="1">
      <c r="A3" s="141" t="s">
        <v>242</v>
      </c>
      <c r="B3" s="142">
        <v>2016</v>
      </c>
      <c r="C3" s="142">
        <v>2017</v>
      </c>
      <c r="D3" s="142">
        <v>2018</v>
      </c>
    </row>
    <row r="4" spans="1:9" ht="13.5" thickTop="1">
      <c r="A4" s="160" t="s">
        <v>128</v>
      </c>
      <c r="B4" s="169">
        <v>931</v>
      </c>
      <c r="C4" s="169">
        <v>1294</v>
      </c>
      <c r="D4" s="169">
        <v>1292</v>
      </c>
      <c r="G4" s="125"/>
      <c r="H4" s="125"/>
      <c r="I4" s="125"/>
    </row>
    <row r="5" spans="1:9">
      <c r="A5" s="160" t="s">
        <v>295</v>
      </c>
      <c r="B5" s="169">
        <v>141</v>
      </c>
      <c r="C5" s="169">
        <v>164</v>
      </c>
      <c r="D5" s="169">
        <v>208</v>
      </c>
      <c r="G5" s="125"/>
      <c r="H5" s="125"/>
      <c r="I5" s="125"/>
    </row>
    <row r="6" spans="1:9">
      <c r="A6" s="160" t="s">
        <v>133</v>
      </c>
      <c r="B6" s="169">
        <v>-119</v>
      </c>
      <c r="C6" s="169">
        <v>-42</v>
      </c>
      <c r="D6" s="169">
        <v>-5</v>
      </c>
      <c r="G6" s="125"/>
      <c r="H6" s="125"/>
      <c r="I6" s="125"/>
    </row>
    <row r="7" spans="1:9">
      <c r="A7" s="161" t="s">
        <v>8</v>
      </c>
      <c r="B7" s="170">
        <v>953</v>
      </c>
      <c r="C7" s="170">
        <v>1417</v>
      </c>
      <c r="D7" s="170">
        <v>1496</v>
      </c>
      <c r="G7" s="125"/>
      <c r="H7" s="125"/>
      <c r="I7" s="125"/>
    </row>
    <row r="8" spans="1:9">
      <c r="A8" s="160" t="s">
        <v>53</v>
      </c>
      <c r="B8" s="169">
        <v>-369</v>
      </c>
      <c r="C8" s="169">
        <v>-695</v>
      </c>
      <c r="D8" s="169">
        <v>-380</v>
      </c>
      <c r="G8" s="125"/>
      <c r="H8" s="125"/>
      <c r="I8" s="125"/>
    </row>
    <row r="9" spans="1:9">
      <c r="A9" s="161" t="s">
        <v>296</v>
      </c>
      <c r="B9" s="170">
        <v>584</v>
      </c>
      <c r="C9" s="170">
        <v>722</v>
      </c>
      <c r="D9" s="170">
        <v>1116</v>
      </c>
      <c r="G9" s="125"/>
      <c r="H9" s="125"/>
      <c r="I9" s="125"/>
    </row>
    <row r="10" spans="1:9">
      <c r="A10" s="160"/>
      <c r="B10" s="169"/>
      <c r="C10" s="169"/>
      <c r="D10" s="169"/>
      <c r="G10" s="125"/>
      <c r="H10" s="125"/>
      <c r="I10" s="125"/>
    </row>
    <row r="11" spans="1:9">
      <c r="A11" s="160" t="s">
        <v>297</v>
      </c>
      <c r="B11" s="169">
        <v>-2</v>
      </c>
      <c r="C11" s="169">
        <v>-62</v>
      </c>
      <c r="D11" s="169">
        <v>-19</v>
      </c>
      <c r="G11" s="125"/>
      <c r="H11" s="125"/>
      <c r="I11" s="125"/>
    </row>
    <row r="12" spans="1:9">
      <c r="A12" s="160" t="s">
        <v>298</v>
      </c>
      <c r="B12" s="169">
        <v>0</v>
      </c>
      <c r="C12" s="169">
        <v>0</v>
      </c>
      <c r="D12" s="169">
        <v>0</v>
      </c>
      <c r="G12" s="125"/>
      <c r="H12" s="125"/>
      <c r="I12" s="125"/>
    </row>
    <row r="13" spans="1:9">
      <c r="A13" s="160" t="s">
        <v>299</v>
      </c>
      <c r="B13" s="169">
        <v>-180</v>
      </c>
      <c r="C13" s="169">
        <v>-154</v>
      </c>
      <c r="D13" s="169">
        <v>-550</v>
      </c>
      <c r="G13" s="125"/>
      <c r="H13" s="125"/>
      <c r="I13" s="125"/>
    </row>
    <row r="14" spans="1:9">
      <c r="A14" s="160" t="s">
        <v>130</v>
      </c>
      <c r="B14" s="169">
        <v>23</v>
      </c>
      <c r="C14" s="169">
        <v>16</v>
      </c>
      <c r="D14" s="169">
        <v>2</v>
      </c>
      <c r="G14" s="125"/>
      <c r="H14" s="125"/>
      <c r="I14" s="125"/>
    </row>
    <row r="15" spans="1:9">
      <c r="A15" s="161" t="s">
        <v>300</v>
      </c>
      <c r="B15" s="170">
        <v>-159</v>
      </c>
      <c r="C15" s="170">
        <v>-200</v>
      </c>
      <c r="D15" s="170">
        <v>-567</v>
      </c>
      <c r="G15" s="125"/>
      <c r="H15" s="125"/>
      <c r="I15" s="125"/>
    </row>
    <row r="16" spans="1:9">
      <c r="A16" s="160"/>
      <c r="B16" s="169"/>
      <c r="C16" s="169"/>
      <c r="D16" s="169"/>
      <c r="G16" s="125"/>
      <c r="H16" s="125"/>
      <c r="I16" s="125"/>
    </row>
    <row r="17" spans="1:9">
      <c r="A17" s="160" t="s">
        <v>301</v>
      </c>
      <c r="B17" s="169">
        <v>0</v>
      </c>
      <c r="C17" s="169">
        <v>0</v>
      </c>
      <c r="D17" s="169">
        <v>0</v>
      </c>
      <c r="G17" s="125"/>
      <c r="H17" s="125"/>
      <c r="I17" s="125"/>
    </row>
    <row r="18" spans="1:9">
      <c r="A18" s="160" t="s">
        <v>302</v>
      </c>
      <c r="B18" s="169">
        <v>0</v>
      </c>
      <c r="C18" s="169">
        <v>0</v>
      </c>
      <c r="D18" s="169">
        <v>0</v>
      </c>
      <c r="G18" s="125"/>
      <c r="H18" s="125"/>
      <c r="I18" s="125"/>
    </row>
    <row r="19" spans="1:9">
      <c r="A19" s="160" t="s">
        <v>303</v>
      </c>
      <c r="B19" s="169">
        <v>-803</v>
      </c>
      <c r="C19" s="169">
        <v>154</v>
      </c>
      <c r="D19" s="169">
        <v>3171</v>
      </c>
      <c r="G19" s="125"/>
      <c r="H19" s="125"/>
      <c r="I19" s="125"/>
    </row>
    <row r="20" spans="1:9" ht="26">
      <c r="A20" s="160" t="s">
        <v>304</v>
      </c>
      <c r="B20" s="169">
        <v>327</v>
      </c>
      <c r="C20" s="169">
        <v>-616</v>
      </c>
      <c r="D20" s="169">
        <v>-3310</v>
      </c>
      <c r="G20" s="125"/>
      <c r="H20" s="125"/>
      <c r="I20" s="125"/>
    </row>
    <row r="21" spans="1:9">
      <c r="A21" s="160" t="s">
        <v>62</v>
      </c>
      <c r="B21" s="169">
        <v>0</v>
      </c>
      <c r="C21" s="169">
        <v>-4</v>
      </c>
      <c r="D21" s="169">
        <v>-70</v>
      </c>
      <c r="G21" s="125"/>
      <c r="H21" s="125"/>
      <c r="I21" s="125"/>
    </row>
    <row r="22" spans="1:9">
      <c r="A22" s="161" t="s">
        <v>63</v>
      </c>
      <c r="B22" s="170">
        <v>-476</v>
      </c>
      <c r="C22" s="170">
        <v>-466</v>
      </c>
      <c r="D22" s="170">
        <v>-209</v>
      </c>
      <c r="G22" s="125"/>
      <c r="H22" s="125"/>
      <c r="I22" s="125"/>
    </row>
    <row r="23" spans="1:9">
      <c r="A23" s="160"/>
      <c r="B23" s="169"/>
      <c r="C23" s="169"/>
      <c r="D23" s="169"/>
      <c r="G23" s="125"/>
      <c r="H23" s="125"/>
      <c r="I23" s="125"/>
    </row>
    <row r="24" spans="1:9">
      <c r="A24" s="161" t="s">
        <v>66</v>
      </c>
      <c r="B24" s="170">
        <v>-51</v>
      </c>
      <c r="C24" s="170">
        <v>56</v>
      </c>
      <c r="D24" s="170">
        <v>339</v>
      </c>
      <c r="G24" s="125"/>
      <c r="H24" s="125"/>
      <c r="I24" s="125"/>
    </row>
    <row r="25" spans="1:9">
      <c r="A25" s="160"/>
      <c r="B25" s="169"/>
      <c r="C25" s="169"/>
      <c r="D25" s="169"/>
      <c r="G25" s="125"/>
      <c r="H25" s="125"/>
      <c r="I25" s="125"/>
    </row>
    <row r="26" spans="1:9">
      <c r="A26" s="161" t="s">
        <v>305</v>
      </c>
      <c r="B26" s="170">
        <v>84</v>
      </c>
      <c r="C26" s="170">
        <v>33</v>
      </c>
      <c r="D26" s="170">
        <v>89</v>
      </c>
      <c r="G26" s="125"/>
      <c r="H26" s="125"/>
      <c r="I26" s="125"/>
    </row>
    <row r="27" spans="1:9">
      <c r="A27" s="160" t="s">
        <v>68</v>
      </c>
      <c r="B27" s="169">
        <v>0</v>
      </c>
      <c r="C27" s="169">
        <v>0</v>
      </c>
      <c r="D27" s="169">
        <v>0</v>
      </c>
      <c r="G27" s="125"/>
      <c r="H27" s="125"/>
      <c r="I27" s="125"/>
    </row>
    <row r="28" spans="1:9">
      <c r="A28" s="161" t="s">
        <v>306</v>
      </c>
      <c r="B28" s="170">
        <v>33</v>
      </c>
      <c r="C28" s="170">
        <v>89</v>
      </c>
      <c r="D28" s="170">
        <v>428</v>
      </c>
      <c r="G28" s="125"/>
      <c r="H28" s="125"/>
      <c r="I28" s="125"/>
    </row>
    <row r="29" spans="1:9">
      <c r="A29" s="160"/>
      <c r="B29" s="156"/>
      <c r="C29" s="156"/>
      <c r="D29" s="156"/>
    </row>
    <row r="30" spans="1:9">
      <c r="A30" s="160"/>
      <c r="B30" s="156"/>
      <c r="C30" s="156"/>
      <c r="D30" s="156"/>
    </row>
    <row r="31" spans="1:9">
      <c r="A31" s="160"/>
      <c r="B31" s="156"/>
      <c r="C31" s="156"/>
      <c r="D31" s="156"/>
    </row>
    <row r="32" spans="1:9">
      <c r="A32" s="160"/>
      <c r="B32" s="156"/>
      <c r="C32" s="156"/>
      <c r="D32" s="156"/>
    </row>
    <row r="33" spans="1:4">
      <c r="A33" s="160"/>
      <c r="B33" s="156"/>
      <c r="C33" s="156"/>
      <c r="D33" s="156"/>
    </row>
    <row r="34" spans="1:4">
      <c r="A34" s="160"/>
      <c r="B34" s="156"/>
      <c r="C34" s="156"/>
      <c r="D34" s="156"/>
    </row>
    <row r="35" spans="1:4">
      <c r="A35" s="155"/>
      <c r="B35" s="156"/>
      <c r="C35" s="156"/>
      <c r="D35" s="156"/>
    </row>
    <row r="36" spans="1:4">
      <c r="A36" s="155"/>
      <c r="B36" s="156"/>
      <c r="C36" s="156"/>
      <c r="D36" s="156"/>
    </row>
    <row r="37" spans="1:4">
      <c r="A37" s="155"/>
      <c r="B37" s="163"/>
      <c r="C37" s="163"/>
      <c r="D37" s="163"/>
    </row>
    <row r="38" spans="1:4">
      <c r="A38" s="155"/>
      <c r="B38" s="163"/>
      <c r="C38" s="163"/>
      <c r="D38" s="163"/>
    </row>
    <row r="39" spans="1:4">
      <c r="A39" s="155"/>
      <c r="B39" s="156"/>
      <c r="C39" s="156"/>
      <c r="D39" s="156"/>
    </row>
    <row r="40" spans="1:4">
      <c r="A40" s="155"/>
      <c r="B40" s="156"/>
      <c r="C40" s="156"/>
      <c r="D40" s="156"/>
    </row>
    <row r="41" spans="1:4">
      <c r="A41" s="155"/>
      <c r="B41" s="156"/>
      <c r="C41" s="156"/>
      <c r="D41" s="156"/>
    </row>
    <row r="42" spans="1:4">
      <c r="A42" s="155"/>
      <c r="B42" s="156"/>
      <c r="C42" s="156"/>
      <c r="D42" s="156"/>
    </row>
    <row r="43" spans="1:4">
      <c r="A43" s="155"/>
      <c r="B43" s="156"/>
      <c r="C43" s="215"/>
      <c r="D43" s="215"/>
    </row>
  </sheetData>
  <pageMargins left="0.7" right="0.7" top="0.75" bottom="0.75" header="0.3" footer="0.3"/>
  <pageSetup orientation="portrait" r:id="rId1"/>
  <headerFooter>
    <oddHeader>&amp;L&amp;"Calibri"&amp;11 [Secret]&amp;1#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RowHeight="14.5"/>
  <cols>
    <col min="1" max="1" width="41.453125" customWidth="1"/>
    <col min="2" max="2" width="8.90625" customWidth="1"/>
    <col min="4" max="4" width="0" hidden="1" customWidth="1"/>
    <col min="7" max="7" width="13.6328125" style="61" customWidth="1"/>
    <col min="9" max="9" width="10.6328125" customWidth="1"/>
  </cols>
  <sheetData>
    <row r="1" spans="1:5">
      <c r="A1" s="53" t="s">
        <v>222</v>
      </c>
      <c r="B1" s="55"/>
      <c r="C1" s="54"/>
      <c r="D1" s="54"/>
      <c r="E1" s="54"/>
    </row>
    <row r="2" spans="1:5">
      <c r="A2" s="56"/>
      <c r="B2" s="54"/>
      <c r="C2" s="54"/>
      <c r="D2" s="54"/>
      <c r="E2" s="54"/>
    </row>
    <row r="3" spans="1:5" ht="15" thickBot="1">
      <c r="A3" s="57"/>
      <c r="B3" s="54"/>
      <c r="C3" s="54"/>
      <c r="D3" s="54"/>
      <c r="E3" s="54"/>
    </row>
    <row r="4" spans="1:5" ht="23" thickBot="1">
      <c r="A4" s="6" t="s">
        <v>191</v>
      </c>
      <c r="B4" s="17" t="s">
        <v>212</v>
      </c>
      <c r="C4" s="17" t="s">
        <v>265</v>
      </c>
      <c r="D4" s="17" t="s">
        <v>227</v>
      </c>
      <c r="E4" s="17" t="s">
        <v>264</v>
      </c>
    </row>
    <row r="5" spans="1:5" ht="15" thickTop="1">
      <c r="A5" s="58" t="s">
        <v>4</v>
      </c>
      <c r="B5" s="59">
        <v>17537.113000000001</v>
      </c>
      <c r="C5" s="59" t="e">
        <f>+#REF!</f>
        <v>#REF!</v>
      </c>
      <c r="D5" s="59">
        <f>+'IB6-IB8'!D4</f>
        <v>190.49600000000001</v>
      </c>
      <c r="E5" s="59" t="e">
        <f>+B5-C5+D5</f>
        <v>#REF!</v>
      </c>
    </row>
    <row r="6" spans="1:5">
      <c r="A6" s="58" t="s">
        <v>185</v>
      </c>
      <c r="B6" s="59">
        <v>1584</v>
      </c>
      <c r="C6" s="59" t="e">
        <f>+#REF!</f>
        <v>#REF!</v>
      </c>
      <c r="D6" s="59">
        <f>+'IB6-IB8'!D10</f>
        <v>-14.960000000000008</v>
      </c>
      <c r="E6" s="59" t="e">
        <f>+B6-C6+D6</f>
        <v>#REF!</v>
      </c>
    </row>
    <row r="7" spans="1:5">
      <c r="A7" s="58" t="s">
        <v>186</v>
      </c>
      <c r="B7" s="59">
        <v>1263.6489999999999</v>
      </c>
      <c r="C7" s="59" t="e">
        <f>+#REF!</f>
        <v>#REF!</v>
      </c>
      <c r="D7" s="59">
        <f>+D6</f>
        <v>-14.960000000000008</v>
      </c>
      <c r="E7" s="59" t="e">
        <f>+B7-C7+D7</f>
        <v>#REF!</v>
      </c>
    </row>
    <row r="8" spans="1:5" ht="15" thickBot="1">
      <c r="A8" s="74" t="s">
        <v>223</v>
      </c>
      <c r="B8" s="60"/>
      <c r="C8" s="60"/>
      <c r="D8" s="60"/>
      <c r="E8" s="60"/>
    </row>
    <row r="9" spans="1:5" ht="33.5" thickBot="1">
      <c r="A9" s="6" t="s">
        <v>191</v>
      </c>
      <c r="B9" s="17" t="s">
        <v>207</v>
      </c>
      <c r="C9" s="17" t="s">
        <v>266</v>
      </c>
      <c r="D9" s="17" t="s">
        <v>227</v>
      </c>
      <c r="E9" s="17" t="s">
        <v>264</v>
      </c>
    </row>
    <row r="10" spans="1:5" ht="15" thickTop="1">
      <c r="A10" s="58" t="s">
        <v>4</v>
      </c>
      <c r="B10" s="98">
        <v>14367</v>
      </c>
      <c r="C10" s="59" t="e">
        <f>+#REF!</f>
        <v>#REF!</v>
      </c>
      <c r="D10" s="59">
        <f>+'IB6-IB8'!K4</f>
        <v>65.426999999999992</v>
      </c>
      <c r="E10" s="59" t="e">
        <f>+B10-C10+D10</f>
        <v>#REF!</v>
      </c>
    </row>
    <row r="11" spans="1:5">
      <c r="A11" s="58" t="s">
        <v>185</v>
      </c>
      <c r="B11" s="98">
        <v>1323</v>
      </c>
      <c r="C11" s="59">
        <v>1177</v>
      </c>
      <c r="D11" s="59">
        <f>+'IB6-IB8'!K10</f>
        <v>-8.9040000000000123</v>
      </c>
      <c r="E11" s="59">
        <f>+B11-C11+D11</f>
        <v>137.09599999999998</v>
      </c>
    </row>
    <row r="12" spans="1:5">
      <c r="A12" s="58" t="s">
        <v>186</v>
      </c>
      <c r="B12" s="98">
        <v>1004</v>
      </c>
      <c r="C12" s="59" t="e">
        <f>+#REF!-#REF!</f>
        <v>#REF!</v>
      </c>
      <c r="D12" s="59">
        <f>+'IB6-IB8'!K10</f>
        <v>-8.9040000000000123</v>
      </c>
      <c r="E12" s="59" t="e">
        <f>+B12-C12+D12</f>
        <v>#REF!</v>
      </c>
    </row>
    <row r="13" spans="1:5">
      <c r="A13" s="74" t="s">
        <v>223</v>
      </c>
      <c r="B13" s="60"/>
      <c r="C13" s="60"/>
      <c r="D13" s="60"/>
      <c r="E13" s="60"/>
    </row>
    <row r="14" spans="1:5">
      <c r="A14" s="58"/>
      <c r="B14" s="59"/>
      <c r="C14" s="59"/>
      <c r="D14" s="59"/>
      <c r="E14" s="59"/>
    </row>
    <row r="15" spans="1:5" ht="15">
      <c r="A15" s="217" t="s">
        <v>253</v>
      </c>
      <c r="B15" s="217"/>
      <c r="C15" s="217"/>
      <c r="D15" s="217"/>
      <c r="E15" s="217"/>
    </row>
    <row r="16" spans="1:5" ht="15">
      <c r="A16" s="218" t="s">
        <v>255</v>
      </c>
      <c r="B16" s="218"/>
      <c r="C16" s="218"/>
      <c r="D16" s="218"/>
      <c r="E16" s="218"/>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headerFooter>
    <oddHeader>&amp;L&amp;"Calibri"&amp;11 [Secret]&amp;1#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D4C-22FD-4BE4-9475-CDD2AD3C2E55}">
  <dimension ref="A1:I29"/>
  <sheetViews>
    <sheetView showGridLines="0" view="pageBreakPreview" zoomScale="130" zoomScaleNormal="90" zoomScaleSheetLayoutView="130" workbookViewId="0">
      <pane xSplit="1" ySplit="3" topLeftCell="B4" activePane="bottomRight" state="frozen"/>
      <selection pane="topRight" activeCell="B1" sqref="B1"/>
      <selection pane="bottomLeft" activeCell="A4" sqref="A4"/>
      <selection pane="bottomRight" activeCell="B21" sqref="B21"/>
    </sheetView>
  </sheetViews>
  <sheetFormatPr defaultColWidth="8.90625" defaultRowHeight="13"/>
  <cols>
    <col min="1" max="1" width="57.6328125" style="122" customWidth="1"/>
    <col min="2" max="4" width="10.36328125" style="122" customWidth="1"/>
    <col min="5" max="16384" width="8.90625" style="122"/>
  </cols>
  <sheetData>
    <row r="1" spans="1:9">
      <c r="A1" s="140" t="s">
        <v>143</v>
      </c>
      <c r="B1" s="140"/>
      <c r="C1" s="140"/>
      <c r="D1" s="140"/>
    </row>
    <row r="2" spans="1:9" ht="13.5" thickBot="1">
      <c r="A2" s="141" t="s">
        <v>285</v>
      </c>
      <c r="B2" s="141"/>
      <c r="C2" s="141"/>
      <c r="D2" s="141"/>
    </row>
    <row r="3" spans="1:9" ht="14" thickTop="1" thickBot="1">
      <c r="A3" s="141" t="s">
        <v>242</v>
      </c>
      <c r="B3" s="142">
        <v>2016</v>
      </c>
      <c r="C3" s="142">
        <v>2017</v>
      </c>
      <c r="D3" s="142">
        <v>2018</v>
      </c>
    </row>
    <row r="4" spans="1:9" ht="13.5" thickTop="1">
      <c r="A4" s="155" t="s">
        <v>307</v>
      </c>
      <c r="B4" s="166">
        <v>11139</v>
      </c>
      <c r="C4" s="166">
        <v>11961</v>
      </c>
      <c r="D4" s="166">
        <v>12800</v>
      </c>
      <c r="G4" s="125"/>
      <c r="H4" s="125"/>
      <c r="I4" s="125"/>
    </row>
    <row r="5" spans="1:9" s="134" customFormat="1">
      <c r="A5" s="176" t="s">
        <v>308</v>
      </c>
      <c r="B5" s="177">
        <v>3618</v>
      </c>
      <c r="C5" s="177">
        <v>3759</v>
      </c>
      <c r="D5" s="177">
        <v>4017</v>
      </c>
      <c r="G5" s="135"/>
      <c r="H5" s="135"/>
      <c r="I5" s="135"/>
    </row>
    <row r="6" spans="1:9" s="134" customFormat="1">
      <c r="A6" s="176" t="s">
        <v>309</v>
      </c>
      <c r="B6" s="177">
        <v>7521</v>
      </c>
      <c r="C6" s="177">
        <v>8202</v>
      </c>
      <c r="D6" s="177">
        <v>8783</v>
      </c>
      <c r="G6" s="135"/>
      <c r="H6" s="135"/>
      <c r="I6" s="135"/>
    </row>
    <row r="7" spans="1:9">
      <c r="A7" s="155" t="s">
        <v>310</v>
      </c>
      <c r="B7" s="166">
        <v>1897</v>
      </c>
      <c r="C7" s="166">
        <v>1986</v>
      </c>
      <c r="D7" s="166">
        <v>1911</v>
      </c>
      <c r="G7" s="125"/>
      <c r="H7" s="125"/>
      <c r="I7" s="125"/>
    </row>
    <row r="8" spans="1:9">
      <c r="A8" s="155" t="s">
        <v>311</v>
      </c>
      <c r="B8" s="166">
        <v>181</v>
      </c>
      <c r="C8" s="166">
        <v>162</v>
      </c>
      <c r="D8" s="166">
        <v>84</v>
      </c>
      <c r="G8" s="125"/>
      <c r="H8" s="125"/>
      <c r="I8" s="125"/>
    </row>
    <row r="9" spans="1:9">
      <c r="A9" s="155" t="s">
        <v>70</v>
      </c>
      <c r="B9" s="166">
        <v>-320</v>
      </c>
      <c r="C9" s="166">
        <v>-420</v>
      </c>
      <c r="D9" s="166">
        <v>-228</v>
      </c>
      <c r="G9" s="125"/>
      <c r="H9" s="125"/>
      <c r="I9" s="125"/>
    </row>
    <row r="10" spans="1:9">
      <c r="A10" s="157" t="s">
        <v>312</v>
      </c>
      <c r="B10" s="167">
        <v>12897</v>
      </c>
      <c r="C10" s="167">
        <v>13688</v>
      </c>
      <c r="D10" s="167">
        <v>14568</v>
      </c>
      <c r="G10" s="125"/>
      <c r="H10" s="125"/>
      <c r="I10" s="125"/>
    </row>
    <row r="12" spans="1:9">
      <c r="A12" s="140" t="s">
        <v>313</v>
      </c>
      <c r="B12" s="140"/>
      <c r="C12" s="140"/>
      <c r="D12" s="140"/>
    </row>
    <row r="13" spans="1:9" ht="13.5" thickBot="1">
      <c r="A13" s="141" t="s">
        <v>285</v>
      </c>
      <c r="B13" s="141"/>
      <c r="C13" s="141"/>
      <c r="D13" s="141"/>
    </row>
    <row r="14" spans="1:9" ht="14" thickTop="1" thickBot="1">
      <c r="A14" s="141" t="s">
        <v>242</v>
      </c>
      <c r="B14" s="142">
        <v>2016</v>
      </c>
      <c r="C14" s="142">
        <v>2017</v>
      </c>
      <c r="D14" s="142">
        <v>2018</v>
      </c>
    </row>
    <row r="15" spans="1:9" ht="13.5" thickTop="1">
      <c r="A15" s="155" t="s">
        <v>307</v>
      </c>
      <c r="B15" s="166">
        <v>1370</v>
      </c>
      <c r="C15" s="166">
        <v>1574</v>
      </c>
      <c r="D15" s="166">
        <v>1661</v>
      </c>
      <c r="G15" s="125"/>
      <c r="H15" s="125"/>
      <c r="I15" s="125"/>
    </row>
    <row r="16" spans="1:9">
      <c r="A16" s="155" t="s">
        <v>310</v>
      </c>
      <c r="B16" s="166">
        <v>56</v>
      </c>
      <c r="C16" s="166">
        <v>44</v>
      </c>
      <c r="D16" s="166">
        <v>45</v>
      </c>
      <c r="G16" s="125"/>
      <c r="H16" s="125"/>
      <c r="I16" s="125"/>
    </row>
    <row r="17" spans="1:9">
      <c r="A17" s="161" t="s">
        <v>377</v>
      </c>
      <c r="B17" s="167">
        <v>1427</v>
      </c>
      <c r="C17" s="167">
        <v>1617</v>
      </c>
      <c r="D17" s="167">
        <v>1706</v>
      </c>
      <c r="G17" s="125"/>
      <c r="H17" s="125"/>
      <c r="I17" s="125"/>
    </row>
    <row r="18" spans="1:9">
      <c r="A18" s="155" t="s">
        <v>311</v>
      </c>
      <c r="B18" s="166">
        <v>-64</v>
      </c>
      <c r="C18" s="166">
        <v>-123</v>
      </c>
      <c r="D18" s="166">
        <v>-162</v>
      </c>
      <c r="G18" s="125"/>
      <c r="H18" s="125"/>
      <c r="I18" s="125"/>
    </row>
    <row r="19" spans="1:9">
      <c r="A19" s="157" t="s">
        <v>186</v>
      </c>
      <c r="B19" s="167">
        <v>1363</v>
      </c>
      <c r="C19" s="167">
        <v>1495</v>
      </c>
      <c r="D19" s="167">
        <v>1544</v>
      </c>
      <c r="G19" s="125"/>
      <c r="H19" s="125"/>
      <c r="I19" s="125"/>
    </row>
    <row r="20" spans="1:9">
      <c r="A20" s="155" t="s">
        <v>14</v>
      </c>
      <c r="B20" s="166">
        <v>-65</v>
      </c>
      <c r="C20" s="166">
        <v>75</v>
      </c>
      <c r="D20" s="166">
        <v>-40</v>
      </c>
      <c r="G20" s="125"/>
      <c r="H20" s="125"/>
      <c r="I20" s="125"/>
    </row>
    <row r="21" spans="1:9">
      <c r="A21" s="157" t="s">
        <v>312</v>
      </c>
      <c r="B21" s="167">
        <v>1298</v>
      </c>
      <c r="C21" s="167">
        <v>1570</v>
      </c>
      <c r="D21" s="167">
        <v>1504</v>
      </c>
      <c r="G21" s="125"/>
      <c r="H21" s="125"/>
      <c r="I21" s="125"/>
    </row>
    <row r="23" spans="1:9">
      <c r="A23" s="140" t="s">
        <v>314</v>
      </c>
      <c r="B23" s="140"/>
      <c r="C23" s="140"/>
      <c r="D23" s="140"/>
    </row>
    <row r="24" spans="1:9" ht="13.5" thickBot="1">
      <c r="A24" s="141" t="s">
        <v>285</v>
      </c>
      <c r="B24" s="141"/>
      <c r="C24" s="141"/>
      <c r="D24" s="141"/>
    </row>
    <row r="25" spans="1:9" ht="14" thickTop="1" thickBot="1">
      <c r="A25" s="141" t="s">
        <v>316</v>
      </c>
      <c r="B25" s="142">
        <v>2016</v>
      </c>
      <c r="C25" s="142">
        <v>2017</v>
      </c>
      <c r="D25" s="142">
        <v>2018</v>
      </c>
    </row>
    <row r="26" spans="1:9" ht="13.5" thickTop="1">
      <c r="A26" s="155" t="s">
        <v>307</v>
      </c>
      <c r="B26" s="154">
        <v>0.123</v>
      </c>
      <c r="C26" s="154">
        <v>0.13200000000000001</v>
      </c>
      <c r="D26" s="154">
        <v>0.13</v>
      </c>
      <c r="G26" s="129"/>
      <c r="H26" s="129"/>
      <c r="I26" s="129"/>
    </row>
    <row r="27" spans="1:9">
      <c r="A27" s="155" t="s">
        <v>310</v>
      </c>
      <c r="B27" s="154">
        <v>0.03</v>
      </c>
      <c r="C27" s="154">
        <v>2.1999999999999999E-2</v>
      </c>
      <c r="D27" s="154">
        <v>2.4E-2</v>
      </c>
      <c r="G27" s="129"/>
      <c r="H27" s="129"/>
      <c r="I27" s="129"/>
    </row>
    <row r="28" spans="1:9">
      <c r="A28" s="157" t="s">
        <v>315</v>
      </c>
      <c r="B28" s="178">
        <v>0.106</v>
      </c>
      <c r="C28" s="178">
        <v>0.109</v>
      </c>
      <c r="D28" s="178">
        <v>0.106</v>
      </c>
      <c r="G28" s="129"/>
      <c r="H28" s="129"/>
      <c r="I28" s="129"/>
    </row>
    <row r="29" spans="1:9" s="132" customFormat="1">
      <c r="A29" s="157" t="s">
        <v>312</v>
      </c>
      <c r="B29" s="178">
        <v>0.10100000000000001</v>
      </c>
      <c r="C29" s="178">
        <v>0.115</v>
      </c>
      <c r="D29" s="178">
        <v>0.10299999999999999</v>
      </c>
      <c r="G29" s="133"/>
      <c r="H29" s="133"/>
      <c r="I29" s="133"/>
    </row>
  </sheetData>
  <pageMargins left="0.7" right="0.7" top="0.75" bottom="0.75" header="0.3" footer="0.3"/>
  <pageSetup orientation="portrait" r:id="rId1"/>
  <headerFooter>
    <oddHeader>&amp;L&amp;"Calibri"&amp;11 [Secret]&amp;1#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RowHeight="14.5"/>
  <cols>
    <col min="1" max="1" width="33.54296875" customWidth="1"/>
    <col min="2" max="2" width="10.36328125" bestFit="1" customWidth="1"/>
    <col min="3" max="3" width="8.6328125" bestFit="1" customWidth="1"/>
    <col min="4" max="4" width="8.36328125" customWidth="1"/>
    <col min="5" max="5" width="6.90625" bestFit="1" customWidth="1"/>
    <col min="6" max="6" width="5.36328125" customWidth="1"/>
    <col min="7" max="7" width="10.36328125" bestFit="1" customWidth="1"/>
    <col min="11" max="11" width="3.453125" customWidth="1"/>
  </cols>
  <sheetData>
    <row r="1" spans="1:17">
      <c r="L1" s="112" t="s">
        <v>247</v>
      </c>
    </row>
    <row r="2" spans="1:17">
      <c r="B2" s="112">
        <v>43100</v>
      </c>
      <c r="C2" s="113"/>
      <c r="D2" s="113"/>
      <c r="E2" s="113"/>
      <c r="F2" s="113"/>
      <c r="G2" s="112">
        <v>43373</v>
      </c>
      <c r="H2" s="113"/>
      <c r="L2" s="112">
        <f>+G2</f>
        <v>43373</v>
      </c>
      <c r="M2" s="113"/>
    </row>
    <row r="3" spans="1:17" ht="20.5" thickBot="1">
      <c r="A3" s="80" t="s">
        <v>72</v>
      </c>
      <c r="B3" s="111" t="s">
        <v>243</v>
      </c>
      <c r="C3" s="114" t="s">
        <v>244</v>
      </c>
      <c r="D3" s="111" t="s">
        <v>246</v>
      </c>
      <c r="E3" s="111" t="s">
        <v>245</v>
      </c>
      <c r="F3" s="2"/>
      <c r="G3" s="111" t="s">
        <v>243</v>
      </c>
      <c r="H3" s="114" t="s">
        <v>244</v>
      </c>
      <c r="I3" s="111" t="s">
        <v>246</v>
      </c>
      <c r="J3" s="111" t="s">
        <v>245</v>
      </c>
      <c r="L3" s="111"/>
      <c r="M3" s="114" t="s">
        <v>244</v>
      </c>
      <c r="N3" s="111"/>
      <c r="O3" s="111" t="s">
        <v>245</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136</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127</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201</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248</v>
      </c>
      <c r="C17" s="118" t="e">
        <f>+C11/C15</f>
        <v>#REF!</v>
      </c>
      <c r="H17" s="118" t="e">
        <f>+H11/H15</f>
        <v>#REF!</v>
      </c>
      <c r="M17" s="118" t="e">
        <f>+M11/M15</f>
        <v>#REF!</v>
      </c>
    </row>
  </sheetData>
  <pageMargins left="0.7" right="0.7" top="0.75" bottom="0.75" header="0.3" footer="0.3"/>
  <pageSetup scale="60" orientation="portrait" verticalDpi="0" r:id="rId1"/>
  <headerFooter>
    <oddHeader>&amp;L&amp;"Calibri"&amp;11 [Secret]&amp;1#</oddHeader>
  </headerFooter>
  <colBreaks count="1" manualBreakCount="1">
    <brk id="15" max="1048575" man="1"/>
  </colBreaks>
  <ignoredErrors>
    <ignoredError sqref="B7:K8 M7:M8 O7:O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RowHeight="14.5"/>
  <cols>
    <col min="1" max="1" width="41.453125" customWidth="1"/>
    <col min="2" max="4" width="10.90625" customWidth="1"/>
    <col min="5" max="5" width="3.453125" customWidth="1"/>
    <col min="8" max="8" width="35.54296875" bestFit="1" customWidth="1"/>
    <col min="9" max="11" width="12.36328125" customWidth="1"/>
    <col min="12" max="12" width="3.54296875" customWidth="1"/>
    <col min="16" max="16" width="9.36328125" customWidth="1"/>
    <col min="18" max="18" width="9.453125" bestFit="1" customWidth="1"/>
    <col min="19" max="19" width="12" customWidth="1"/>
    <col min="23" max="23" width="45.54296875" bestFit="1" customWidth="1"/>
  </cols>
  <sheetData>
    <row r="1" spans="1:31">
      <c r="A1" s="1" t="s">
        <v>219</v>
      </c>
      <c r="P1" s="51"/>
    </row>
    <row r="2" spans="1:31" ht="15" thickBot="1">
      <c r="A2" s="44" t="s">
        <v>190</v>
      </c>
      <c r="B2" s="36"/>
      <c r="C2" s="36"/>
      <c r="D2" s="36"/>
      <c r="E2" s="36"/>
      <c r="F2" s="36"/>
      <c r="G2" s="36"/>
      <c r="AC2" t="s">
        <v>172</v>
      </c>
    </row>
    <row r="3" spans="1:31" ht="21.5" thickBot="1">
      <c r="A3" s="6" t="s">
        <v>2</v>
      </c>
      <c r="B3" s="17" t="s">
        <v>212</v>
      </c>
      <c r="C3" s="17" t="s">
        <v>213</v>
      </c>
      <c r="D3" s="17" t="s">
        <v>227</v>
      </c>
      <c r="E3" s="17"/>
      <c r="F3" s="17" t="s">
        <v>214</v>
      </c>
      <c r="G3" s="38"/>
      <c r="H3" s="6" t="s">
        <v>2</v>
      </c>
      <c r="I3" s="17" t="s">
        <v>207</v>
      </c>
      <c r="J3" s="17" t="s">
        <v>210</v>
      </c>
      <c r="K3" s="17" t="s">
        <v>227</v>
      </c>
      <c r="L3" s="17"/>
      <c r="M3" s="17" t="s">
        <v>206</v>
      </c>
      <c r="P3" s="72" t="s">
        <v>216</v>
      </c>
      <c r="AC3" s="2" t="s">
        <v>128</v>
      </c>
      <c r="AE3">
        <v>612</v>
      </c>
    </row>
    <row r="4" spans="1:31" ht="15" thickTop="1">
      <c r="A4" s="2" t="s">
        <v>4</v>
      </c>
      <c r="B4" s="33">
        <f>+Q103</f>
        <v>17537.113000000001</v>
      </c>
      <c r="C4" s="33" t="e">
        <f>#REF!</f>
        <v>#REF!</v>
      </c>
      <c r="D4" s="33">
        <f>185.776+4.72</f>
        <v>190.49600000000001</v>
      </c>
      <c r="E4" s="83" t="s">
        <v>228</v>
      </c>
      <c r="F4" s="33" t="e">
        <f t="shared" ref="F4:F15" si="0">+B4-C4+D4</f>
        <v>#REF!</v>
      </c>
      <c r="G4" s="33"/>
      <c r="H4" s="2" t="str">
        <f t="shared" ref="H4:H15" si="1">+A4</f>
        <v>Net sales</v>
      </c>
      <c r="I4" s="33">
        <f>+R103</f>
        <v>14366.842000000001</v>
      </c>
      <c r="J4" s="33" t="e">
        <f>#REF!</f>
        <v>#REF!</v>
      </c>
      <c r="K4" s="33">
        <f>61.644+3.783</f>
        <v>65.426999999999992</v>
      </c>
      <c r="L4" s="83" t="s">
        <v>228</v>
      </c>
      <c r="M4" s="33" t="e">
        <f t="shared" ref="M4:M12" si="2">+I4-J4+K4</f>
        <v>#REF!</v>
      </c>
      <c r="O4" s="52" t="s">
        <v>217</v>
      </c>
      <c r="AC4" s="2" t="s">
        <v>131</v>
      </c>
      <c r="AE4">
        <f>320+691</f>
        <v>1011</v>
      </c>
    </row>
    <row r="5" spans="1:31">
      <c r="A5" s="2" t="s">
        <v>11</v>
      </c>
      <c r="B5" s="33">
        <f>+Q104</f>
        <v>-10970.857</v>
      </c>
      <c r="C5" s="33" t="e">
        <f>#REF!</f>
        <v>#REF!</v>
      </c>
      <c r="D5" s="33">
        <f>-185.776-9.502-0.761</f>
        <v>-196.03900000000002</v>
      </c>
      <c r="E5" s="83" t="s">
        <v>228</v>
      </c>
      <c r="F5" s="33" t="e">
        <f t="shared" si="0"/>
        <v>#REF!</v>
      </c>
      <c r="G5" s="33"/>
      <c r="H5" s="2" t="str">
        <f t="shared" si="1"/>
        <v>Cost of goods and services</v>
      </c>
      <c r="I5" s="33">
        <f>+R104</f>
        <v>-8999.3279999999995</v>
      </c>
      <c r="J5" s="33" t="e">
        <f>#REF!</f>
        <v>#REF!</v>
      </c>
      <c r="K5" s="33">
        <f>-61.644-5.208-7.271</f>
        <v>-74.123000000000005</v>
      </c>
      <c r="L5" s="83" t="s">
        <v>228</v>
      </c>
      <c r="M5" s="33" t="e">
        <f t="shared" si="2"/>
        <v>#REF!</v>
      </c>
      <c r="N5" s="86"/>
      <c r="O5" s="18" t="e">
        <f>+N5+M5</f>
        <v>#REF!</v>
      </c>
      <c r="P5" s="52" t="s">
        <v>178</v>
      </c>
      <c r="AC5" s="2" t="s">
        <v>132</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133</v>
      </c>
      <c r="AE6">
        <f>699-AE4</f>
        <v>-312</v>
      </c>
    </row>
    <row r="7" spans="1:31">
      <c r="A7" s="2" t="s">
        <v>161</v>
      </c>
      <c r="B7" s="33">
        <f>+Q107+Q108</f>
        <v>-5344.6570000000002</v>
      </c>
      <c r="C7" s="33" t="e">
        <f>#REF!</f>
        <v>#REF!</v>
      </c>
      <c r="D7" s="33">
        <f>-8.169+3.612</f>
        <v>-4.5570000000000004</v>
      </c>
      <c r="E7" s="83" t="s">
        <v>228</v>
      </c>
      <c r="F7" s="33" t="e">
        <f t="shared" si="0"/>
        <v>#REF!</v>
      </c>
      <c r="G7" s="82"/>
      <c r="H7" s="2" t="str">
        <f t="shared" si="1"/>
        <v>Selling and administrative expenses</v>
      </c>
      <c r="I7" s="33">
        <f>+R107+R108</f>
        <v>-4400.8099999999995</v>
      </c>
      <c r="J7" s="33" t="e">
        <f>#REF!</f>
        <v>#REF!</v>
      </c>
      <c r="K7" s="33">
        <v>-3.234</v>
      </c>
      <c r="L7" s="83" t="s">
        <v>228</v>
      </c>
      <c r="M7" s="33" t="e">
        <f t="shared" si="2"/>
        <v>#REF!</v>
      </c>
    </row>
    <row r="8" spans="1:31">
      <c r="A8" s="2" t="s">
        <v>162</v>
      </c>
      <c r="B8" s="33">
        <f>+Q109+Q110+Q111</f>
        <v>42.048999999999999</v>
      </c>
      <c r="C8" s="33" t="e">
        <f>#REF!</f>
        <v>#REF!</v>
      </c>
      <c r="D8" s="33">
        <f>-4.859-0.761+0.76</f>
        <v>-4.8600000000000003</v>
      </c>
      <c r="E8" s="83" t="s">
        <v>228</v>
      </c>
      <c r="F8" s="33" t="e">
        <f t="shared" si="0"/>
        <v>#REF!</v>
      </c>
      <c r="G8" s="82"/>
      <c r="H8" s="2" t="str">
        <f t="shared" si="1"/>
        <v>Other operating revenues and expenses</v>
      </c>
      <c r="I8" s="33">
        <f>+R109+R110+R111</f>
        <v>37.036000000000023</v>
      </c>
      <c r="J8" s="33" t="e">
        <f>#REF!</f>
        <v>#REF!</v>
      </c>
      <c r="K8" s="33">
        <f>-4.245+7.721-0.45</f>
        <v>3.0259999999999998</v>
      </c>
      <c r="L8" s="83" t="s">
        <v>228</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228</v>
      </c>
      <c r="F11" s="33" t="e">
        <f t="shared" si="0"/>
        <v>#REF!</v>
      </c>
      <c r="G11" s="82"/>
      <c r="H11" s="2" t="str">
        <f t="shared" si="1"/>
        <v>Net interest</v>
      </c>
      <c r="I11" s="33">
        <f>+R115</f>
        <v>-4.7300000000000013</v>
      </c>
      <c r="J11" s="33" t="e">
        <f>#REF!</f>
        <v>#REF!</v>
      </c>
      <c r="K11" s="33">
        <v>7.6999999999999999E-2</v>
      </c>
      <c r="L11" s="83" t="s">
        <v>228</v>
      </c>
      <c r="M11" s="33" t="e">
        <f t="shared" si="2"/>
        <v>#REF!</v>
      </c>
      <c r="N11" s="85"/>
    </row>
    <row r="12" spans="1:31">
      <c r="A12" s="2" t="s">
        <v>16</v>
      </c>
      <c r="B12" s="33">
        <f>+Q116</f>
        <v>-40.210999999999999</v>
      </c>
      <c r="C12" s="33" t="e">
        <f>#REF!</f>
        <v>#REF!</v>
      </c>
      <c r="D12" s="33">
        <f>-0.023+0.02</f>
        <v>-2.9999999999999992E-3</v>
      </c>
      <c r="E12" s="83" t="s">
        <v>228</v>
      </c>
      <c r="F12" s="33" t="e">
        <f t="shared" si="0"/>
        <v>#REF!</v>
      </c>
      <c r="G12" s="82"/>
      <c r="H12" s="2" t="str">
        <f t="shared" si="1"/>
        <v>Other financial items</v>
      </c>
      <c r="I12" s="33">
        <f>+R116</f>
        <v>-32.298000000000009</v>
      </c>
      <c r="J12" s="33" t="e">
        <f>#REF!</f>
        <v>#REF!</v>
      </c>
      <c r="K12" s="33">
        <v>-0.13200000000000001</v>
      </c>
      <c r="L12" s="83" t="s">
        <v>228</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172</v>
      </c>
    </row>
    <row r="16" spans="1:31" ht="7.5" customHeight="1">
      <c r="A16" s="20"/>
      <c r="B16" s="64"/>
      <c r="C16" s="64"/>
      <c r="D16" s="64"/>
      <c r="E16" s="64"/>
      <c r="F16" s="64"/>
      <c r="G16" s="81"/>
      <c r="H16" s="20"/>
      <c r="I16" s="64"/>
      <c r="J16" s="64"/>
      <c r="K16" s="64"/>
      <c r="L16" s="64"/>
      <c r="M16" s="64"/>
    </row>
    <row r="17" spans="1:24" ht="12" customHeight="1">
      <c r="A17" s="84" t="s">
        <v>229</v>
      </c>
      <c r="B17" s="64"/>
      <c r="C17" s="64"/>
      <c r="D17" s="64"/>
      <c r="E17" s="64"/>
      <c r="F17" s="64"/>
      <c r="G17" s="81"/>
      <c r="H17" s="84" t="s">
        <v>229</v>
      </c>
      <c r="I17" s="64"/>
      <c r="J17" s="64"/>
      <c r="K17" s="64"/>
      <c r="L17" s="64"/>
      <c r="M17" s="64"/>
    </row>
    <row r="18" spans="1:24">
      <c r="A18" s="74" t="s">
        <v>223</v>
      </c>
      <c r="F18" s="18"/>
      <c r="H18" s="74" t="s">
        <v>223</v>
      </c>
      <c r="W18" t="s">
        <v>176</v>
      </c>
      <c r="X18">
        <v>1971</v>
      </c>
    </row>
    <row r="20" spans="1:24">
      <c r="A20" s="1" t="s">
        <v>220</v>
      </c>
    </row>
    <row r="21" spans="1:24" ht="15" thickBot="1">
      <c r="A21" t="s">
        <v>164</v>
      </c>
      <c r="B21" s="36"/>
      <c r="C21" s="36"/>
      <c r="D21" s="36"/>
      <c r="E21" s="36"/>
      <c r="F21" s="36"/>
      <c r="G21" s="36"/>
    </row>
    <row r="22" spans="1:24" ht="21.5" thickBot="1">
      <c r="A22" s="6" t="s">
        <v>2</v>
      </c>
      <c r="B22" s="17" t="s">
        <v>202</v>
      </c>
      <c r="C22" s="17" t="s">
        <v>203</v>
      </c>
      <c r="D22" s="17" t="s">
        <v>227</v>
      </c>
      <c r="E22" s="17"/>
      <c r="F22" s="17" t="s">
        <v>204</v>
      </c>
      <c r="G22" s="38"/>
      <c r="H22" s="6" t="s">
        <v>2</v>
      </c>
      <c r="I22" s="17" t="s">
        <v>205</v>
      </c>
      <c r="J22" s="17" t="s">
        <v>211</v>
      </c>
      <c r="K22" s="17" t="s">
        <v>227</v>
      </c>
      <c r="L22" s="17"/>
      <c r="M22" s="17" t="s">
        <v>206</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179</v>
      </c>
      <c r="B25" s="11">
        <f>+T130+T131+0.21+T129+T127</f>
        <v>779.84500000000003</v>
      </c>
      <c r="C25" s="11" t="e">
        <f>#REF!+#REF!+#REF!</f>
        <v>#REF!</v>
      </c>
      <c r="D25" s="5"/>
      <c r="E25" s="5"/>
      <c r="F25" s="5" t="e">
        <f>+B25-C25+D25</f>
        <v>#REF!</v>
      </c>
      <c r="G25" s="5" t="s">
        <v>173</v>
      </c>
      <c r="H25" s="35" t="s">
        <v>179</v>
      </c>
      <c r="I25" s="11">
        <f>+U130+U131+U129+U127</f>
        <v>784.97299999999996</v>
      </c>
      <c r="J25" s="5" t="e">
        <f>#REF!+#REF!+#REF!</f>
        <v>#REF!</v>
      </c>
      <c r="K25" s="5"/>
      <c r="L25" s="5"/>
      <c r="M25" s="5" t="e">
        <f>+I25-J25+K25</f>
        <v>#REF!</v>
      </c>
      <c r="T25" s="2"/>
      <c r="U25" s="5"/>
      <c r="V25" s="2"/>
    </row>
    <row r="26" spans="1:24" hidden="1">
      <c r="A26" s="41" t="s">
        <v>138</v>
      </c>
      <c r="B26" s="40"/>
      <c r="C26" s="5"/>
      <c r="D26" s="5"/>
      <c r="E26" s="5"/>
      <c r="F26" s="5">
        <f>+B26-C26+D26</f>
        <v>0</v>
      </c>
      <c r="G26" s="5" t="s">
        <v>209</v>
      </c>
      <c r="H26" s="41" t="s">
        <v>138</v>
      </c>
      <c r="I26" s="40"/>
      <c r="J26" s="5"/>
      <c r="K26" s="5"/>
      <c r="L26" s="5"/>
      <c r="M26" s="5">
        <f>+I26-J26+K26</f>
        <v>0</v>
      </c>
      <c r="V26" s="7"/>
    </row>
    <row r="27" spans="1:24" hidden="1">
      <c r="A27" s="41" t="s">
        <v>127</v>
      </c>
      <c r="B27" s="40"/>
      <c r="C27" s="5"/>
      <c r="D27" s="5"/>
      <c r="E27" s="5"/>
      <c r="F27" s="5">
        <f>+B27-C27+D27</f>
        <v>0</v>
      </c>
      <c r="G27" s="5"/>
      <c r="H27" s="41" t="s">
        <v>127</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228</v>
      </c>
      <c r="F30" s="5" t="e">
        <f t="shared" ref="F30:F36" si="3">+B30-C30+D30</f>
        <v>#REF!</v>
      </c>
      <c r="G30" s="5" t="s">
        <v>173</v>
      </c>
      <c r="H30" s="35" t="s">
        <v>30</v>
      </c>
      <c r="I30" s="11">
        <f>+U138+U136</f>
        <v>8482.9979999999996</v>
      </c>
      <c r="J30" s="5" t="e">
        <f>+#REF!+#REF!+#REF!</f>
        <v>#REF!</v>
      </c>
      <c r="K30" s="5">
        <f>143.478+12.179</f>
        <v>155.65700000000001</v>
      </c>
      <c r="L30" s="83" t="s">
        <v>228</v>
      </c>
      <c r="M30" s="5" t="e">
        <f t="shared" ref="M30:M36" si="4">+I30-J30+K30</f>
        <v>#REF!</v>
      </c>
      <c r="N30" s="85"/>
      <c r="P30" s="85"/>
    </row>
    <row r="31" spans="1:24">
      <c r="A31" s="35" t="s">
        <v>127</v>
      </c>
      <c r="B31" s="11">
        <v>0</v>
      </c>
      <c r="C31" s="5">
        <v>0</v>
      </c>
      <c r="D31" s="5"/>
      <c r="E31" s="83"/>
      <c r="F31" s="5"/>
      <c r="G31" s="5">
        <v>0</v>
      </c>
      <c r="H31" s="35" t="s">
        <v>127</v>
      </c>
      <c r="I31" s="11"/>
      <c r="J31" s="5" t="e">
        <f>+#REF!</f>
        <v>#REF!</v>
      </c>
      <c r="K31" s="5" t="e">
        <f>+J31</f>
        <v>#REF!</v>
      </c>
      <c r="L31" s="83" t="s">
        <v>228</v>
      </c>
      <c r="M31" s="5" t="e">
        <f t="shared" si="4"/>
        <v>#REF!</v>
      </c>
      <c r="N31" s="85"/>
      <c r="O31" t="s">
        <v>240</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228</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228</v>
      </c>
      <c r="M33" s="5">
        <f t="shared" si="4"/>
        <v>840.48099999999999</v>
      </c>
      <c r="O33" s="85"/>
    </row>
    <row r="34" spans="1:16" hidden="1">
      <c r="A34" s="41" t="s">
        <v>139</v>
      </c>
      <c r="B34" s="40"/>
      <c r="C34" s="5"/>
      <c r="D34" s="5"/>
      <c r="E34" s="5"/>
      <c r="F34" s="5">
        <f t="shared" si="3"/>
        <v>0</v>
      </c>
      <c r="G34" s="5"/>
      <c r="H34" s="41" t="s">
        <v>139</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208</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115</v>
      </c>
      <c r="B39" s="10"/>
      <c r="C39" s="10"/>
      <c r="D39" s="10"/>
      <c r="E39" s="10"/>
      <c r="F39" s="10"/>
      <c r="G39" s="10"/>
      <c r="H39" s="7" t="s">
        <v>115</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124</v>
      </c>
      <c r="B41" s="5">
        <f>+T151+T154+T155+T156</f>
        <v>2147.7199999999998</v>
      </c>
      <c r="C41" s="5" t="e">
        <f>#REF!</f>
        <v>#REF!</v>
      </c>
      <c r="D41" s="5"/>
      <c r="E41" s="5"/>
      <c r="F41" s="5" t="e">
        <f>+B41-C41+D41</f>
        <v>#REF!</v>
      </c>
      <c r="G41" s="5"/>
      <c r="H41" s="2" t="s">
        <v>124</v>
      </c>
      <c r="I41" s="5">
        <f>+U151+U154+U155+U156</f>
        <v>1636.7370000000001</v>
      </c>
      <c r="J41" s="5" t="e">
        <f>#REF!</f>
        <v>#REF!</v>
      </c>
      <c r="K41" s="5"/>
      <c r="L41" s="83" t="s">
        <v>228</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120</v>
      </c>
      <c r="B45" s="11">
        <f>+T161+T164+T163</f>
        <v>7422.9459999999999</v>
      </c>
      <c r="C45" s="5" t="e">
        <f>#REF!</f>
        <v>#REF!</v>
      </c>
      <c r="D45" s="5">
        <v>1115.471</v>
      </c>
      <c r="E45" s="83" t="s">
        <v>228</v>
      </c>
      <c r="F45" s="5" t="e">
        <f t="shared" si="5"/>
        <v>#REF!</v>
      </c>
      <c r="G45" s="5"/>
      <c r="H45" s="2" t="s">
        <v>120</v>
      </c>
      <c r="I45" s="11">
        <f>+U161+U164+U163</f>
        <v>7152.7170000000006</v>
      </c>
      <c r="J45" s="5" t="e">
        <f>#REF!</f>
        <v>#REF!</v>
      </c>
      <c r="K45" s="5">
        <f>+K30+33.955-4.135</f>
        <v>185.47700000000003</v>
      </c>
      <c r="L45" s="83" t="s">
        <v>228</v>
      </c>
      <c r="M45" s="5" t="e">
        <f t="shared" si="6"/>
        <v>#REF!</v>
      </c>
      <c r="N45" s="85"/>
      <c r="P45" s="85"/>
    </row>
    <row r="46" spans="1:16">
      <c r="A46" s="35" t="s">
        <v>123</v>
      </c>
      <c r="B46" s="11"/>
      <c r="C46" s="5" t="e">
        <f>#REF!</f>
        <v>#REF!</v>
      </c>
      <c r="D46" s="5" t="e">
        <f>+C46</f>
        <v>#REF!</v>
      </c>
      <c r="E46" s="83" t="s">
        <v>228</v>
      </c>
      <c r="F46" s="5" t="e">
        <f t="shared" si="5"/>
        <v>#REF!</v>
      </c>
      <c r="G46" s="5"/>
      <c r="H46" s="35" t="s">
        <v>123</v>
      </c>
      <c r="I46" s="11"/>
      <c r="J46" s="5" t="e">
        <f>#REF!</f>
        <v>#REF!</v>
      </c>
      <c r="K46" s="5" t="e">
        <f>+K31</f>
        <v>#REF!</v>
      </c>
      <c r="L46" s="5"/>
      <c r="M46" s="5" t="e">
        <f t="shared" si="6"/>
        <v>#REF!</v>
      </c>
    </row>
    <row r="47" spans="1:16" hidden="1">
      <c r="A47" s="41" t="s">
        <v>136</v>
      </c>
      <c r="B47" s="40"/>
      <c r="C47" s="5"/>
      <c r="D47" s="5"/>
      <c r="E47" s="5"/>
      <c r="F47" s="5">
        <f t="shared" si="5"/>
        <v>0</v>
      </c>
      <c r="G47" s="5"/>
      <c r="H47" s="41" t="s">
        <v>136</v>
      </c>
      <c r="I47" s="40"/>
      <c r="J47" s="5"/>
      <c r="K47" s="5"/>
      <c r="L47" s="5"/>
      <c r="M47" s="5">
        <f t="shared" si="6"/>
        <v>0</v>
      </c>
    </row>
    <row r="48" spans="1:16">
      <c r="A48" s="35" t="s">
        <v>180</v>
      </c>
      <c r="B48" s="11">
        <f>+T165</f>
        <v>17.699000000000002</v>
      </c>
      <c r="C48" s="11"/>
      <c r="D48" s="11"/>
      <c r="E48" s="11"/>
      <c r="F48" s="11">
        <f t="shared" si="5"/>
        <v>17.699000000000002</v>
      </c>
      <c r="G48" s="11"/>
      <c r="H48" s="35" t="s">
        <v>180</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229</v>
      </c>
      <c r="B52" s="10"/>
      <c r="C52" s="10"/>
      <c r="D52" s="10"/>
      <c r="E52" s="10"/>
      <c r="F52" s="10"/>
      <c r="G52" s="10"/>
      <c r="H52" s="84" t="s">
        <v>229</v>
      </c>
      <c r="I52" s="10"/>
      <c r="J52" s="10"/>
      <c r="K52" s="10"/>
      <c r="L52" s="10"/>
      <c r="M52" s="10"/>
    </row>
    <row r="53" spans="1:15">
      <c r="A53" s="74" t="s">
        <v>223</v>
      </c>
      <c r="H53" s="74" t="s">
        <v>223</v>
      </c>
    </row>
    <row r="54" spans="1:15">
      <c r="A54" s="7" t="s">
        <v>198</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221</v>
      </c>
      <c r="H56" s="16"/>
    </row>
    <row r="57" spans="1:15" ht="15" thickBot="1">
      <c r="A57" t="s">
        <v>181</v>
      </c>
      <c r="F57" s="36"/>
      <c r="G57" s="36"/>
      <c r="M57" s="36"/>
    </row>
    <row r="58" spans="1:15" ht="21.5" thickBot="1">
      <c r="A58" s="6" t="s">
        <v>2</v>
      </c>
      <c r="B58" s="17" t="s">
        <v>165</v>
      </c>
      <c r="C58" s="17" t="s">
        <v>166</v>
      </c>
      <c r="D58" s="17" t="s">
        <v>70</v>
      </c>
      <c r="E58" s="17"/>
      <c r="F58" s="17" t="s">
        <v>167</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128</v>
      </c>
      <c r="B59" s="29">
        <f>+'IB6-IB8'!B15</f>
        <v>611.80400000000088</v>
      </c>
      <c r="C59" s="29" t="e">
        <f>+#REF!</f>
        <v>#REF!</v>
      </c>
      <c r="D59" s="105">
        <f>+D15</f>
        <v>-15.024000000000008</v>
      </c>
      <c r="E59" s="29"/>
      <c r="F59" s="29" t="e">
        <f>+B59-C59+D59</f>
        <v>#REF!</v>
      </c>
      <c r="G59" s="29"/>
      <c r="H59" s="2" t="s">
        <v>128</v>
      </c>
      <c r="I59" s="29">
        <f>+'IB6-IB8'!I15</f>
        <v>692.55500000000154</v>
      </c>
      <c r="J59" s="29" t="e">
        <f>+#REF!</f>
        <v>#REF!</v>
      </c>
      <c r="K59" s="105">
        <f>+K15</f>
        <v>-10.829000000000011</v>
      </c>
      <c r="L59" s="29"/>
      <c r="M59" s="29" t="e">
        <f>+I59-J59+K59</f>
        <v>#REF!</v>
      </c>
    </row>
    <row r="60" spans="1:15">
      <c r="A60" s="2" t="s">
        <v>131</v>
      </c>
      <c r="B60" s="29">
        <f>+AE4</f>
        <v>1011</v>
      </c>
      <c r="C60" s="29" t="e">
        <f>+#REF!</f>
        <v>#REF!</v>
      </c>
      <c r="D60" s="105"/>
      <c r="E60" s="29"/>
      <c r="F60" s="29" t="e">
        <f>+B60-C60+D60</f>
        <v>#REF!</v>
      </c>
      <c r="G60" s="29"/>
      <c r="H60" s="2" t="s">
        <v>131</v>
      </c>
      <c r="I60" s="99">
        <f>319+98</f>
        <v>417</v>
      </c>
      <c r="J60" s="29" t="e">
        <f>+#REF!</f>
        <v>#REF!</v>
      </c>
      <c r="K60" s="105"/>
      <c r="L60" s="29"/>
      <c r="M60" s="29" t="e">
        <f>+I60-J60+K60</f>
        <v>#REF!</v>
      </c>
    </row>
    <row r="61" spans="1:15" hidden="1">
      <c r="A61" s="2" t="s">
        <v>132</v>
      </c>
      <c r="B61" s="29"/>
      <c r="C61" s="29"/>
      <c r="D61" s="105"/>
      <c r="E61" s="29"/>
      <c r="F61" s="29">
        <f>+B61-C61+D61</f>
        <v>0</v>
      </c>
      <c r="G61" s="29"/>
      <c r="H61" s="2" t="s">
        <v>132</v>
      </c>
      <c r="I61" s="99"/>
      <c r="J61" s="29"/>
      <c r="K61" s="105"/>
      <c r="L61" s="29"/>
      <c r="M61" s="29">
        <f>+I61-J61+K61</f>
        <v>0</v>
      </c>
    </row>
    <row r="62" spans="1:15">
      <c r="A62" s="2" t="s">
        <v>133</v>
      </c>
      <c r="B62" s="29">
        <f>+AE6</f>
        <v>-312</v>
      </c>
      <c r="C62" s="29" t="e">
        <f>+#REF!</f>
        <v>#REF!</v>
      </c>
      <c r="D62" s="105">
        <f>-D59</f>
        <v>15.024000000000008</v>
      </c>
      <c r="E62" s="29"/>
      <c r="F62" s="29" t="e">
        <f>+B62-C62+D62</f>
        <v>#REF!</v>
      </c>
      <c r="G62" s="29"/>
      <c r="H62" s="2" t="s">
        <v>133</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163</v>
      </c>
      <c r="B66" s="11">
        <f>+X157+X158</f>
        <v>762.87199999999984</v>
      </c>
      <c r="C66" s="11" t="e">
        <f>+#REF!</f>
        <v>#REF!</v>
      </c>
      <c r="D66" s="40"/>
      <c r="E66" s="11"/>
      <c r="F66" s="11" t="e">
        <f>+B66-C66+D66</f>
        <v>#REF!</v>
      </c>
      <c r="G66" s="11"/>
      <c r="H66" s="2" t="s">
        <v>163</v>
      </c>
      <c r="I66" s="11">
        <f>+Y157+Y158</f>
        <v>61.784999999999997</v>
      </c>
      <c r="J66" s="11" t="e">
        <f>+#REF!</f>
        <v>#REF!</v>
      </c>
      <c r="K66" s="40"/>
      <c r="L66" s="11"/>
      <c r="M66" s="11" t="e">
        <f>+I66-J66+K66</f>
        <v>#REF!</v>
      </c>
    </row>
    <row r="67" spans="1:13">
      <c r="A67" s="2" t="s">
        <v>129</v>
      </c>
      <c r="B67" s="11">
        <f>+X159</f>
        <v>-329.96500000000003</v>
      </c>
      <c r="C67" s="11" t="e">
        <f>+#REF!</f>
        <v>#REF!</v>
      </c>
      <c r="D67" s="40"/>
      <c r="E67" s="11"/>
      <c r="F67" s="11" t="e">
        <f>+B67-C67+D67</f>
        <v>#REF!</v>
      </c>
      <c r="G67" s="11"/>
      <c r="H67" s="2" t="s">
        <v>129</v>
      </c>
      <c r="I67" s="11">
        <f>+Y159</f>
        <v>-668.17700000000002</v>
      </c>
      <c r="J67" s="11" t="e">
        <f>+#REF!</f>
        <v>#REF!</v>
      </c>
      <c r="K67" s="40"/>
      <c r="L67" s="11"/>
      <c r="M67" s="11" t="e">
        <f>+I67-J67+K67</f>
        <v>#REF!</v>
      </c>
    </row>
    <row r="68" spans="1:13">
      <c r="A68" s="2" t="s">
        <v>130</v>
      </c>
      <c r="B68" s="11">
        <f>+X160</f>
        <v>31.992999999999974</v>
      </c>
      <c r="C68" s="11" t="e">
        <f>+#REF!</f>
        <v>#REF!</v>
      </c>
      <c r="D68" s="40"/>
      <c r="E68" s="11"/>
      <c r="F68" s="11" t="e">
        <f>+B68-C68+D68</f>
        <v>#REF!</v>
      </c>
      <c r="G68" s="11"/>
      <c r="H68" s="2" t="s">
        <v>130</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230</v>
      </c>
      <c r="B76" s="11">
        <f>+X178</f>
        <v>-18.697999999999979</v>
      </c>
      <c r="C76" s="11"/>
      <c r="D76" s="40"/>
      <c r="E76" s="11"/>
      <c r="F76" s="11">
        <f>+B76-C76+D76</f>
        <v>-18.697999999999979</v>
      </c>
      <c r="G76" s="11"/>
      <c r="H76" s="2" t="s">
        <v>230</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223</v>
      </c>
      <c r="H78" s="74" t="s">
        <v>223</v>
      </c>
    </row>
    <row r="79" spans="1:13">
      <c r="A79" s="3" t="s">
        <v>177</v>
      </c>
      <c r="B79" s="15">
        <f>+B77-'IB6-IB8'!B32</f>
        <v>8.4000000000514774E-2</v>
      </c>
      <c r="C79" s="15" t="e">
        <f>+C77-'IB6-IB8'!C32</f>
        <v>#REF!</v>
      </c>
      <c r="D79" s="15">
        <f>+D77-'IB6-IB8'!D32</f>
        <v>0</v>
      </c>
      <c r="E79" s="15">
        <f>+E77-'IB6-IB8'!E32</f>
        <v>0</v>
      </c>
      <c r="F79" s="15" t="e">
        <f>+F77-'IB6-IB8'!F32</f>
        <v>#REF!</v>
      </c>
      <c r="G79" s="15"/>
      <c r="H79" s="3" t="s">
        <v>177</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6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125</v>
      </c>
      <c r="B87" s="108">
        <f>+B46</f>
        <v>0</v>
      </c>
      <c r="C87" s="108" t="e">
        <f>+C46</f>
        <v>#REF!</v>
      </c>
      <c r="D87" s="108" t="e">
        <f>+D46</f>
        <v>#REF!</v>
      </c>
      <c r="E87" s="108"/>
      <c r="F87" s="108" t="e">
        <f>+F46</f>
        <v>#REF!</v>
      </c>
      <c r="H87" s="79" t="s">
        <v>125</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127</v>
      </c>
      <c r="B91" s="108">
        <f t="shared" ref="B91:D92" si="7">+B31</f>
        <v>0</v>
      </c>
      <c r="C91" s="108">
        <f t="shared" si="7"/>
        <v>0</v>
      </c>
      <c r="D91" s="108">
        <f t="shared" si="7"/>
        <v>0</v>
      </c>
      <c r="E91" s="108"/>
      <c r="F91" s="108">
        <f>+F31</f>
        <v>0</v>
      </c>
      <c r="H91" s="79" t="s">
        <v>127</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171</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168</v>
      </c>
      <c r="Q107" s="66">
        <v>-1638.6289999999999</v>
      </c>
      <c r="R107" s="75">
        <v>-1492.6</v>
      </c>
      <c r="W107" s="7"/>
    </row>
    <row r="108" spans="16:23">
      <c r="P108" s="65" t="s">
        <v>95</v>
      </c>
      <c r="Q108" s="66">
        <v>-3706.0280000000002</v>
      </c>
      <c r="R108" s="75">
        <v>-2908.21</v>
      </c>
      <c r="W108" s="2"/>
    </row>
    <row r="109" spans="16:23">
      <c r="P109" s="65" t="s">
        <v>169</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170</v>
      </c>
      <c r="Q120" s="66">
        <v>611.80400000000088</v>
      </c>
      <c r="R120" s="75">
        <v>692.55500000000097</v>
      </c>
      <c r="W120" s="2"/>
    </row>
    <row r="121" spans="16:23">
      <c r="S121" t="s">
        <v>171</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174</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171</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175</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headerFooter>
    <oddHeader>&amp;L&amp;"Calibri"&amp;11 [Secret]&amp;1#</oddHeader>
  </headerFooter>
  <rowBreaks count="1" manualBreakCount="1">
    <brk id="55" max="12" man="1"/>
  </rowBreaks>
  <colBreaks count="1" manualBreakCount="1">
    <brk id="13" max="1048575" man="1"/>
  </colBreaks>
  <ignoredErrors>
    <ignoredError sqref="M63 F63 M65 M69 F65 F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6328125" defaultRowHeight="14.5"/>
  <cols>
    <col min="1" max="1" width="36.453125" bestFit="1" customWidth="1"/>
    <col min="2" max="2" width="8.632812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153</v>
      </c>
      <c r="B4" s="38"/>
      <c r="C4" s="38"/>
      <c r="D4" s="38"/>
      <c r="E4" s="38"/>
      <c r="F4" s="38"/>
      <c r="G4" s="38"/>
      <c r="H4" s="38"/>
    </row>
    <row r="5" spans="1:10" ht="14.75" customHeight="1">
      <c r="A5" s="26" t="s">
        <v>4</v>
      </c>
      <c r="B5" s="23"/>
      <c r="C5" s="23"/>
      <c r="D5" s="23"/>
      <c r="E5" s="23"/>
      <c r="F5" s="29" t="e">
        <f>+#REF!</f>
        <v>#REF!</v>
      </c>
      <c r="G5" s="29" t="e">
        <f>+#REF!</f>
        <v>#REF!</v>
      </c>
      <c r="H5" s="29" t="e">
        <f>+#REF!</f>
        <v>#REF!</v>
      </c>
      <c r="J5" t="s">
        <v>134</v>
      </c>
    </row>
    <row r="6" spans="1:10" ht="14.75" customHeight="1">
      <c r="A6" s="27" t="s">
        <v>86</v>
      </c>
      <c r="B6" s="23"/>
      <c r="C6" s="24"/>
      <c r="D6" s="24"/>
      <c r="E6" s="24"/>
      <c r="F6" s="39" t="s">
        <v>142</v>
      </c>
      <c r="G6" s="39" t="s">
        <v>142</v>
      </c>
      <c r="H6" s="39" t="s">
        <v>142</v>
      </c>
      <c r="J6" s="51" t="s">
        <v>141</v>
      </c>
    </row>
    <row r="7" spans="1:10" ht="14.75" customHeight="1">
      <c r="A7" s="28" t="s">
        <v>87</v>
      </c>
      <c r="B7" s="23"/>
      <c r="C7" s="24"/>
      <c r="D7" s="24"/>
      <c r="E7" s="24"/>
      <c r="F7" s="32">
        <v>0</v>
      </c>
      <c r="G7" s="32">
        <v>0</v>
      </c>
      <c r="H7" s="32">
        <v>0</v>
      </c>
      <c r="J7" s="51" t="s">
        <v>141</v>
      </c>
    </row>
    <row r="8" spans="1:10" ht="14.75" customHeight="1">
      <c r="A8" s="27" t="s">
        <v>88</v>
      </c>
      <c r="B8" s="23"/>
      <c r="C8" s="24"/>
      <c r="D8" s="24"/>
      <c r="E8" s="24"/>
      <c r="F8" s="39" t="s">
        <v>142</v>
      </c>
      <c r="G8" s="39" t="s">
        <v>142</v>
      </c>
      <c r="H8" s="39" t="s">
        <v>142</v>
      </c>
      <c r="J8" s="51" t="s">
        <v>141</v>
      </c>
    </row>
    <row r="9" spans="1:10" ht="14.75" customHeight="1">
      <c r="A9" s="27" t="s">
        <v>5</v>
      </c>
      <c r="B9" s="23"/>
      <c r="C9" s="24"/>
      <c r="D9" s="24"/>
      <c r="E9" s="24"/>
      <c r="F9" s="39" t="s">
        <v>142</v>
      </c>
      <c r="G9" s="39" t="s">
        <v>142</v>
      </c>
      <c r="H9" s="39" t="s">
        <v>142</v>
      </c>
      <c r="J9" s="51" t="s">
        <v>141</v>
      </c>
    </row>
    <row r="10" spans="1:10">
      <c r="A10" s="26" t="s">
        <v>89</v>
      </c>
      <c r="B10" s="23"/>
      <c r="C10" s="23"/>
      <c r="D10" s="23"/>
      <c r="E10" s="23"/>
      <c r="F10" s="29" t="e">
        <f>+#REF!-#REF!</f>
        <v>#REF!</v>
      </c>
      <c r="G10" s="29" t="e">
        <f>+#REF!-#REF!</f>
        <v>#REF!</v>
      </c>
      <c r="H10" s="29" t="e">
        <f>+#REF!-#REF!</f>
        <v>#REF!</v>
      </c>
      <c r="J10" t="s">
        <v>134</v>
      </c>
    </row>
    <row r="11" spans="1:10" ht="14.75" customHeight="1">
      <c r="A11" s="27" t="s">
        <v>147</v>
      </c>
      <c r="B11" s="24"/>
      <c r="C11" s="24"/>
      <c r="D11" s="24"/>
      <c r="E11" s="24"/>
      <c r="F11" s="32" t="e">
        <f>+F10/F5</f>
        <v>#REF!</v>
      </c>
      <c r="G11" s="32" t="e">
        <f>+G10/G5</f>
        <v>#REF!</v>
      </c>
      <c r="H11" s="32" t="e">
        <f>+H10/H5</f>
        <v>#REF!</v>
      </c>
      <c r="J11" t="s">
        <v>110</v>
      </c>
    </row>
    <row r="12" spans="1:10" ht="14.75" customHeight="1">
      <c r="A12" s="26" t="s">
        <v>90</v>
      </c>
      <c r="B12" s="23"/>
      <c r="C12" s="23"/>
      <c r="D12" s="23"/>
      <c r="E12" s="23"/>
      <c r="F12" s="29" t="e">
        <f>+#REF!</f>
        <v>#REF!</v>
      </c>
      <c r="G12" s="29" t="e">
        <f>+#REF!</f>
        <v>#REF!</v>
      </c>
      <c r="H12" s="29" t="e">
        <f>+#REF!</f>
        <v>#REF!</v>
      </c>
      <c r="J12" t="s">
        <v>134</v>
      </c>
    </row>
    <row r="13" spans="1:10" ht="14.75" customHeight="1">
      <c r="A13" s="26" t="s">
        <v>6</v>
      </c>
      <c r="B13" s="23"/>
      <c r="C13" s="23"/>
      <c r="D13" s="23"/>
      <c r="E13" s="23"/>
      <c r="F13" s="29" t="e">
        <f>+#REF!</f>
        <v>#REF!</v>
      </c>
      <c r="G13" s="29" t="e">
        <f>+#REF!</f>
        <v>#REF!</v>
      </c>
      <c r="H13" s="29" t="e">
        <f>+#REF!</f>
        <v>#REF!</v>
      </c>
      <c r="J13" t="s">
        <v>134</v>
      </c>
    </row>
    <row r="14" spans="1:10" ht="14.75" customHeight="1">
      <c r="A14" s="27" t="s">
        <v>146</v>
      </c>
      <c r="B14" s="22"/>
      <c r="C14" s="22"/>
      <c r="D14" s="22"/>
      <c r="E14" s="22"/>
      <c r="F14" s="32" t="e">
        <f>+F13/F5</f>
        <v>#REF!</v>
      </c>
      <c r="G14" s="32" t="e">
        <f>+G13/G5</f>
        <v>#REF!</v>
      </c>
      <c r="H14" s="32" t="e">
        <f>+H13/H5</f>
        <v>#REF!</v>
      </c>
      <c r="J14" t="s">
        <v>110</v>
      </c>
    </row>
    <row r="15" spans="1:10" ht="14.75" customHeight="1">
      <c r="A15" s="26" t="s">
        <v>7</v>
      </c>
      <c r="B15" s="23"/>
      <c r="C15" s="23"/>
      <c r="D15" s="23"/>
      <c r="E15" s="23"/>
      <c r="F15" s="29" t="e">
        <f>+#REF!</f>
        <v>#REF!</v>
      </c>
      <c r="G15" s="29" t="e">
        <f>+#REF!</f>
        <v>#REF!</v>
      </c>
      <c r="H15" s="29" t="e">
        <f>+#REF!</f>
        <v>#REF!</v>
      </c>
      <c r="J15" t="s">
        <v>134</v>
      </c>
    </row>
    <row r="16" spans="1:10" ht="14.75" customHeight="1">
      <c r="A16" s="26"/>
      <c r="B16" s="23"/>
      <c r="C16" s="23"/>
      <c r="D16" s="23"/>
      <c r="E16" s="23"/>
      <c r="F16" s="29"/>
      <c r="G16" s="29"/>
      <c r="H16" s="29"/>
    </row>
    <row r="17" spans="1:11" ht="14.75" customHeight="1">
      <c r="A17" s="49" t="s">
        <v>152</v>
      </c>
      <c r="B17" s="23"/>
      <c r="C17" s="23"/>
      <c r="D17" s="23"/>
      <c r="E17" s="23"/>
      <c r="F17" s="29"/>
      <c r="G17" s="29"/>
      <c r="H17" s="29"/>
    </row>
    <row r="18" spans="1:11" ht="14.75" customHeight="1">
      <c r="A18" s="26" t="s">
        <v>8</v>
      </c>
      <c r="B18" s="23"/>
      <c r="C18" s="23"/>
      <c r="D18" s="23"/>
      <c r="E18" s="23"/>
      <c r="F18" s="29" t="e">
        <f>+#REF!</f>
        <v>#REF!</v>
      </c>
      <c r="G18" s="29" t="e">
        <f>+#REF!</f>
        <v>#REF!</v>
      </c>
      <c r="H18" s="29" t="e">
        <f>+#REF!</f>
        <v>#REF!</v>
      </c>
      <c r="J18" t="s">
        <v>134</v>
      </c>
    </row>
    <row r="19" spans="1:11" ht="14.75" customHeight="1">
      <c r="A19" s="26" t="s">
        <v>148</v>
      </c>
      <c r="B19" s="23"/>
      <c r="C19" s="23"/>
      <c r="D19" s="23"/>
      <c r="E19" s="23"/>
      <c r="F19" s="29" t="e">
        <f>+#REF!</f>
        <v>#REF!</v>
      </c>
      <c r="G19" s="29" t="e">
        <f>+#REF!</f>
        <v>#REF!</v>
      </c>
      <c r="H19" s="29" t="e">
        <f>+#REF!</f>
        <v>#REF!</v>
      </c>
      <c r="J19" t="s">
        <v>134</v>
      </c>
    </row>
    <row r="20" spans="1:11" ht="14.75" customHeight="1">
      <c r="A20" s="26" t="s">
        <v>149</v>
      </c>
      <c r="B20" s="23"/>
      <c r="C20" s="23"/>
      <c r="D20" s="23"/>
      <c r="E20" s="23"/>
      <c r="F20" s="29" t="e">
        <f>+#REF!</f>
        <v>#REF!</v>
      </c>
      <c r="G20" s="29" t="e">
        <f>+#REF!</f>
        <v>#REF!</v>
      </c>
      <c r="H20" s="29" t="e">
        <f>+#REF!</f>
        <v>#REF!</v>
      </c>
      <c r="J20" t="s">
        <v>134</v>
      </c>
    </row>
    <row r="21" spans="1:11" ht="14.75" customHeight="1">
      <c r="A21" s="26" t="s">
        <v>129</v>
      </c>
      <c r="B21" s="23"/>
      <c r="C21" s="23"/>
      <c r="D21" s="23"/>
      <c r="E21" s="23"/>
      <c r="F21" s="29" t="e">
        <f>+#REF!</f>
        <v>#REF!</v>
      </c>
      <c r="G21" s="29" t="e">
        <f>+#REF!</f>
        <v>#REF!</v>
      </c>
      <c r="H21" s="29" t="e">
        <f>+#REF!</f>
        <v>#REF!</v>
      </c>
      <c r="J21" t="s">
        <v>134</v>
      </c>
    </row>
    <row r="22" spans="1:11" ht="14.75" customHeight="1">
      <c r="A22" s="26" t="s">
        <v>150</v>
      </c>
      <c r="B22" s="23"/>
      <c r="C22" s="23"/>
      <c r="D22" s="23"/>
      <c r="E22" s="23"/>
      <c r="F22" s="29" t="e">
        <f>+#REF!+#REF!</f>
        <v>#REF!</v>
      </c>
      <c r="G22" s="29" t="e">
        <f>+#REF!+#REF!</f>
        <v>#REF!</v>
      </c>
      <c r="H22" s="29" t="e">
        <f>+#REF!+#REF!</f>
        <v>#REF!</v>
      </c>
      <c r="J22" t="s">
        <v>134</v>
      </c>
    </row>
    <row r="23" spans="1:11" ht="14.75" customHeight="1">
      <c r="A23" s="26"/>
      <c r="B23" s="23"/>
      <c r="C23" s="23"/>
      <c r="D23" s="23"/>
      <c r="E23" s="23"/>
      <c r="F23" s="29"/>
      <c r="G23" s="29"/>
      <c r="H23" s="29"/>
    </row>
    <row r="24" spans="1:11" ht="14.75" customHeight="1">
      <c r="A24" s="49" t="s">
        <v>0</v>
      </c>
      <c r="B24" s="23"/>
      <c r="C24" s="23"/>
      <c r="D24" s="23"/>
      <c r="E24" s="23"/>
      <c r="F24" s="29"/>
      <c r="G24" s="29"/>
      <c r="H24" s="29"/>
    </row>
    <row r="25" spans="1:11" ht="14.75" customHeight="1">
      <c r="A25" s="26" t="s">
        <v>78</v>
      </c>
      <c r="B25" s="23"/>
      <c r="C25" s="23"/>
      <c r="D25" s="23"/>
      <c r="E25" s="23"/>
      <c r="F25" s="29" t="e">
        <f>+#REF!</f>
        <v>#REF!</v>
      </c>
      <c r="G25" s="29" t="e">
        <f>+#REF!</f>
        <v>#REF!</v>
      </c>
      <c r="H25" s="29" t="e">
        <f>+#REF!</f>
        <v>#REF!</v>
      </c>
      <c r="J25" t="s">
        <v>134</v>
      </c>
    </row>
    <row r="26" spans="1:11" ht="14.75" customHeight="1">
      <c r="A26" s="26" t="s">
        <v>159</v>
      </c>
      <c r="B26" s="23"/>
      <c r="C26" s="23"/>
      <c r="D26" s="23"/>
      <c r="E26" s="23"/>
      <c r="F26" s="29" t="e">
        <f>+#REF!+#REF!</f>
        <v>#REF!</v>
      </c>
      <c r="G26" s="29" t="e">
        <f>+#REF!+#REF!</f>
        <v>#REF!</v>
      </c>
      <c r="H26" s="29" t="e">
        <f>+#REF!+#REF!</f>
        <v>#REF!</v>
      </c>
      <c r="J26" t="s">
        <v>134</v>
      </c>
    </row>
    <row r="27" spans="1:11" ht="14.75" customHeight="1">
      <c r="A27" s="26" t="s">
        <v>91</v>
      </c>
      <c r="B27" s="23"/>
      <c r="C27" s="23"/>
      <c r="D27" s="23"/>
      <c r="E27" s="23"/>
      <c r="F27" s="29" t="e">
        <f>+#REF!</f>
        <v>#REF!</v>
      </c>
      <c r="G27" s="29" t="e">
        <f>+#REF!</f>
        <v>#REF!</v>
      </c>
      <c r="H27" s="29" t="e">
        <f>+#REF!</f>
        <v>#REF!</v>
      </c>
      <c r="J27" t="s">
        <v>134</v>
      </c>
    </row>
    <row r="28" spans="1:11" ht="14.75" customHeight="1">
      <c r="A28" s="26" t="s">
        <v>151</v>
      </c>
      <c r="B28" s="23"/>
      <c r="C28" s="23"/>
      <c r="D28" s="23"/>
      <c r="E28" s="23"/>
      <c r="F28" s="29"/>
      <c r="G28" s="29"/>
      <c r="H28" s="29"/>
      <c r="K28" s="51" t="s">
        <v>160</v>
      </c>
    </row>
    <row r="29" spans="1:11" ht="14.75" customHeight="1">
      <c r="A29" s="26" t="s">
        <v>135</v>
      </c>
      <c r="B29" s="23"/>
      <c r="C29" s="23"/>
      <c r="D29" s="23"/>
      <c r="E29" s="23"/>
      <c r="F29" s="29" t="e">
        <f>+#REF!</f>
        <v>#REF!</v>
      </c>
      <c r="G29" s="29" t="e">
        <f>+#REF!</f>
        <v>#REF!</v>
      </c>
      <c r="H29" s="29" t="e">
        <f>+#REF!</f>
        <v>#REF!</v>
      </c>
      <c r="J29" t="s">
        <v>134</v>
      </c>
    </row>
    <row r="30" spans="1:11" ht="14.75" customHeight="1">
      <c r="A30" s="26"/>
      <c r="B30" s="23"/>
      <c r="C30" s="23"/>
      <c r="D30" s="23"/>
      <c r="E30" s="23"/>
      <c r="F30" s="29"/>
      <c r="G30" s="29"/>
      <c r="H30" s="29"/>
    </row>
    <row r="31" spans="1:11" ht="14.75" customHeight="1">
      <c r="A31" s="49" t="s">
        <v>154</v>
      </c>
      <c r="B31" s="23"/>
      <c r="C31" s="23"/>
      <c r="D31" s="23"/>
      <c r="E31" s="23"/>
      <c r="F31" s="29"/>
      <c r="G31" s="29"/>
      <c r="H31" s="29"/>
    </row>
    <row r="32" spans="1:11" ht="14.75" customHeight="1">
      <c r="A32" s="26" t="s">
        <v>155</v>
      </c>
      <c r="B32" s="23"/>
      <c r="C32" s="23"/>
      <c r="D32" s="23"/>
      <c r="E32" s="23"/>
      <c r="F32" s="29"/>
      <c r="G32" s="29"/>
      <c r="H32" s="29"/>
    </row>
    <row r="33" spans="1:8" ht="14.75" customHeight="1">
      <c r="A33" s="26" t="s">
        <v>156</v>
      </c>
      <c r="B33" s="23"/>
      <c r="C33" s="23"/>
      <c r="D33" s="23"/>
      <c r="E33" s="23"/>
      <c r="F33" s="29"/>
      <c r="G33" s="29"/>
      <c r="H33" s="29"/>
    </row>
    <row r="34" spans="1:8" ht="14.75" customHeight="1">
      <c r="A34" s="26" t="s">
        <v>157</v>
      </c>
      <c r="B34" s="23"/>
      <c r="C34" s="23"/>
      <c r="D34" s="23"/>
      <c r="E34" s="23"/>
      <c r="F34" s="29"/>
      <c r="G34" s="29"/>
      <c r="H34" s="29"/>
    </row>
    <row r="35" spans="1:8" ht="14.75" customHeight="1">
      <c r="A35" s="26" t="s">
        <v>158</v>
      </c>
      <c r="B35" s="23"/>
      <c r="C35" s="23"/>
      <c r="D35" s="23"/>
      <c r="E35" s="23"/>
      <c r="F35" s="29"/>
      <c r="G35" s="29"/>
      <c r="H35" s="29"/>
    </row>
    <row r="36" spans="1:8" ht="14.75" customHeight="1">
      <c r="A36" s="26"/>
      <c r="B36" s="23"/>
      <c r="C36" s="23"/>
      <c r="D36" s="23"/>
      <c r="E36" s="23"/>
      <c r="F36" s="29"/>
      <c r="G36" s="29"/>
      <c r="H36" s="29"/>
    </row>
    <row r="37" spans="1:8" ht="14.75" customHeight="1"/>
    <row r="38" spans="1:8" ht="14.75" customHeight="1" thickBot="1">
      <c r="A38" s="37"/>
      <c r="B38" s="31"/>
      <c r="C38" s="31"/>
      <c r="D38" s="31"/>
      <c r="E38" s="31"/>
      <c r="F38" s="47"/>
      <c r="G38" s="47"/>
      <c r="H38" s="47"/>
    </row>
    <row r="39" spans="1:8" ht="14.7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headerFooter>
    <oddHeader>&amp;L&amp;"Calibri"&amp;11 [Secret]&amp;1#</oddHeader>
  </headerFooter>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RowHeight="14.5"/>
  <cols>
    <col min="1" max="1" width="26.36328125" customWidth="1"/>
    <col min="8" max="8" width="51.08984375" customWidth="1"/>
  </cols>
  <sheetData>
    <row r="1" spans="1:13">
      <c r="A1" s="16" t="s">
        <v>224</v>
      </c>
      <c r="B1" s="1"/>
    </row>
    <row r="2" spans="1:13">
      <c r="A2" t="s">
        <v>181</v>
      </c>
      <c r="B2" s="16"/>
    </row>
    <row r="3" spans="1:13" ht="15" thickBot="1">
      <c r="A3" s="16" t="s">
        <v>143</v>
      </c>
      <c r="B3" s="1"/>
    </row>
    <row r="4" spans="1:13" ht="30" customHeight="1" thickBot="1">
      <c r="A4" s="6" t="s">
        <v>2</v>
      </c>
      <c r="B4" s="17" t="s">
        <v>215</v>
      </c>
      <c r="C4" s="17" t="s">
        <v>107</v>
      </c>
      <c r="E4" t="s">
        <v>231</v>
      </c>
    </row>
    <row r="5" spans="1:13" ht="15" thickTop="1">
      <c r="A5" s="2" t="s">
        <v>182</v>
      </c>
      <c r="B5" s="5">
        <v>1071.395</v>
      </c>
      <c r="C5" s="11">
        <v>1373.175</v>
      </c>
      <c r="E5" t="s">
        <v>232</v>
      </c>
    </row>
    <row r="6" spans="1:13">
      <c r="A6" s="2" t="s">
        <v>183</v>
      </c>
      <c r="B6" s="5">
        <v>1740.01</v>
      </c>
      <c r="C6" s="11">
        <v>1234.336</v>
      </c>
      <c r="E6" t="s">
        <v>232</v>
      </c>
    </row>
    <row r="7" spans="1:13" ht="14.4" customHeight="1">
      <c r="A7" s="2" t="s">
        <v>184</v>
      </c>
      <c r="B7" s="5">
        <v>1031.425</v>
      </c>
      <c r="C7" s="5">
        <v>1451.002</v>
      </c>
      <c r="E7" t="s">
        <v>233</v>
      </c>
    </row>
    <row r="8" spans="1:13" ht="14.4" customHeight="1">
      <c r="A8" s="2" t="s">
        <v>70</v>
      </c>
      <c r="B8" s="5">
        <v>-19.748000000000001</v>
      </c>
      <c r="C8" s="5">
        <v>-19.335000000000001</v>
      </c>
    </row>
    <row r="9" spans="1:13">
      <c r="A9" s="14" t="s">
        <v>71</v>
      </c>
      <c r="B9" s="43" t="e">
        <f>+'IB9'!E10</f>
        <v>#REF!</v>
      </c>
      <c r="C9" s="43" t="e">
        <f>+'IB9'!E5</f>
        <v>#REF!</v>
      </c>
      <c r="E9" t="s">
        <v>234</v>
      </c>
    </row>
    <row r="10" spans="1:13">
      <c r="A10" s="2"/>
      <c r="B10" s="4"/>
      <c r="C10" s="44"/>
    </row>
    <row r="11" spans="1:13" ht="15" thickBot="1">
      <c r="A11" s="16" t="s">
        <v>239</v>
      </c>
      <c r="B11" s="1"/>
    </row>
    <row r="12" spans="1:13" ht="30" customHeight="1" thickBot="1">
      <c r="A12" s="6" t="s">
        <v>2</v>
      </c>
      <c r="B12" s="17" t="str">
        <f>B$4</f>
        <v>First nine months 2018</v>
      </c>
      <c r="C12" s="17" t="str">
        <f>C$4</f>
        <v>Full year  2017</v>
      </c>
      <c r="I12" s="38"/>
      <c r="M12" s="38"/>
    </row>
    <row r="13" spans="1:13" ht="15" thickTop="1">
      <c r="A13" s="100" t="s">
        <v>185</v>
      </c>
      <c r="B13" s="103">
        <f>+'IB9'!E11</f>
        <v>137.09599999999998</v>
      </c>
      <c r="C13" s="103" t="e">
        <f>+'IB9'!E6</f>
        <v>#REF!</v>
      </c>
      <c r="E13" t="s">
        <v>234</v>
      </c>
    </row>
    <row r="14" spans="1:13">
      <c r="A14" s="2" t="s">
        <v>237</v>
      </c>
      <c r="B14" s="5">
        <v>-49</v>
      </c>
      <c r="C14" s="5">
        <f>-68</f>
        <v>-68</v>
      </c>
      <c r="E14" t="s">
        <v>241</v>
      </c>
    </row>
    <row r="15" spans="1:13">
      <c r="A15" s="2" t="s">
        <v>238</v>
      </c>
      <c r="B15" s="5">
        <f>-128+1</f>
        <v>-127</v>
      </c>
      <c r="C15" s="5">
        <f>-109+17</f>
        <v>-92</v>
      </c>
      <c r="E15" t="s">
        <v>241</v>
      </c>
      <c r="H15" s="102" t="s">
        <v>225</v>
      </c>
      <c r="I15" s="102" t="s">
        <v>225</v>
      </c>
    </row>
    <row r="16" spans="1:13">
      <c r="A16" s="101" t="s">
        <v>186</v>
      </c>
      <c r="B16" s="104">
        <f>+B13+B14+B15</f>
        <v>-38.904000000000025</v>
      </c>
      <c r="C16" s="104" t="e">
        <f>+C13+C14+C15</f>
        <v>#REF!</v>
      </c>
      <c r="E16" t="s">
        <v>234</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235</v>
      </c>
      <c r="H18" s="18" t="e">
        <f>+B18-'IB6-IB8'!M10</f>
        <v>#REF!</v>
      </c>
      <c r="I18" s="18" t="e">
        <f>+C18-'IB6-IB8'!F10</f>
        <v>#REF!</v>
      </c>
      <c r="J18" s="18"/>
      <c r="K18" s="95"/>
    </row>
    <row r="19" spans="1:11">
      <c r="J19" s="96"/>
      <c r="K19" s="97"/>
    </row>
    <row r="20" spans="1:11" ht="15" thickBot="1">
      <c r="A20" s="16" t="s">
        <v>187</v>
      </c>
      <c r="B20" s="1"/>
      <c r="J20" s="18"/>
      <c r="K20" s="18"/>
    </row>
    <row r="21" spans="1:11" ht="30" customHeight="1" thickBot="1">
      <c r="A21" s="6" t="s">
        <v>144</v>
      </c>
      <c r="B21" s="17" t="str">
        <f>B$4</f>
        <v>First nine months 2018</v>
      </c>
      <c r="C21" s="17" t="str">
        <f>C$4</f>
        <v>Full year  2017</v>
      </c>
      <c r="J21" s="18"/>
      <c r="K21" s="18"/>
    </row>
    <row r="22" spans="1:11" ht="15" thickTop="1">
      <c r="A22" s="2" t="s">
        <v>188</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189</v>
      </c>
      <c r="B27" s="1"/>
    </row>
    <row r="28" spans="1:11" ht="30" customHeight="1" thickBot="1">
      <c r="A28" s="6" t="s">
        <v>144</v>
      </c>
      <c r="B28" s="17" t="str">
        <f>B$4</f>
        <v>First nine months 2018</v>
      </c>
      <c r="C28" s="17" t="str">
        <f>C$4</f>
        <v>Full year  2017</v>
      </c>
    </row>
    <row r="29" spans="1:11" ht="15" thickTop="1">
      <c r="A29" s="2" t="s">
        <v>185</v>
      </c>
      <c r="B29" s="94" t="e">
        <f>+B13/B9*100</f>
        <v>#REF!</v>
      </c>
      <c r="C29" s="94" t="e">
        <f>+C13/C9*100</f>
        <v>#REF!</v>
      </c>
      <c r="E29" t="s">
        <v>236</v>
      </c>
    </row>
    <row r="30" spans="1:11">
      <c r="A30" s="2" t="s">
        <v>186</v>
      </c>
      <c r="B30" s="94" t="e">
        <f>+B16/B9*100</f>
        <v>#REF!</v>
      </c>
      <c r="C30" s="94" t="e">
        <f>+C16/C9*100</f>
        <v>#REF!</v>
      </c>
      <c r="E30" t="s">
        <v>236</v>
      </c>
    </row>
    <row r="31" spans="1:11">
      <c r="A31" s="2" t="s">
        <v>145</v>
      </c>
      <c r="B31" s="94" t="e">
        <f>+B18/B9*100</f>
        <v>#REF!</v>
      </c>
      <c r="C31" s="94" t="e">
        <f>+C18/C9*100</f>
        <v>#REF!</v>
      </c>
      <c r="E31" t="s">
        <v>236</v>
      </c>
    </row>
    <row r="32" spans="1:11">
      <c r="A32" s="2"/>
      <c r="B32" s="15"/>
      <c r="C32" s="48"/>
    </row>
  </sheetData>
  <pageMargins left="0.7" right="0.7" top="0.75" bottom="0.75" header="0.3" footer="0.3"/>
  <pageSetup paperSize="9" orientation="portrait" r:id="rId1"/>
  <headerFooter>
    <oddHeader>&amp;L&amp;"Calibri"&amp;11 [Secret]&amp;1#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FC93-857A-4D12-8D02-6AB76480E4A7}">
  <sheetPr>
    <tabColor theme="0"/>
  </sheetPr>
  <dimension ref="A1:E33"/>
  <sheetViews>
    <sheetView tabSelected="1" workbookViewId="0"/>
  </sheetViews>
  <sheetFormatPr defaultColWidth="8.90625" defaultRowHeight="14.5"/>
  <cols>
    <col min="1" max="1" width="47.36328125" style="139" bestFit="1" customWidth="1"/>
    <col min="2" max="2" width="11" style="139" bestFit="1" customWidth="1"/>
    <col min="3" max="16384" width="8.90625" style="139"/>
  </cols>
  <sheetData>
    <row r="1" spans="1:2">
      <c r="A1" s="1" t="s">
        <v>1</v>
      </c>
      <c r="B1" s="1" t="s">
        <v>280</v>
      </c>
    </row>
    <row r="3" spans="1:2">
      <c r="A3" s="1" t="s">
        <v>281</v>
      </c>
    </row>
    <row r="4" spans="1:2">
      <c r="A4" s="139" t="s">
        <v>282</v>
      </c>
      <c r="B4" s="139" t="s">
        <v>363</v>
      </c>
    </row>
    <row r="5" spans="1:2">
      <c r="A5" s="139" t="s">
        <v>283</v>
      </c>
      <c r="B5" s="139" t="s">
        <v>364</v>
      </c>
    </row>
    <row r="6" spans="1:2">
      <c r="A6" s="139" t="s">
        <v>286</v>
      </c>
      <c r="B6" s="139" t="s">
        <v>387</v>
      </c>
    </row>
    <row r="7" spans="1:2">
      <c r="A7" s="139" t="s">
        <v>287</v>
      </c>
      <c r="B7" s="139" t="s">
        <v>365</v>
      </c>
    </row>
    <row r="8" spans="1:2">
      <c r="A8" s="139" t="s">
        <v>288</v>
      </c>
      <c r="B8" s="139" t="s">
        <v>366</v>
      </c>
    </row>
    <row r="9" spans="1:2">
      <c r="A9" s="139" t="s">
        <v>360</v>
      </c>
      <c r="B9" s="139" t="s">
        <v>375</v>
      </c>
    </row>
    <row r="10" spans="1:2">
      <c r="A10" s="139" t="s">
        <v>218</v>
      </c>
      <c r="B10" s="139" t="s">
        <v>367</v>
      </c>
    </row>
    <row r="11" spans="1:2">
      <c r="A11" s="139" t="s">
        <v>289</v>
      </c>
      <c r="B11" s="139" t="s">
        <v>368</v>
      </c>
    </row>
    <row r="12" spans="1:2">
      <c r="A12" s="139" t="s">
        <v>0</v>
      </c>
      <c r="B12" s="139" t="s">
        <v>369</v>
      </c>
    </row>
    <row r="13" spans="1:2">
      <c r="A13" s="139" t="s">
        <v>226</v>
      </c>
      <c r="B13" s="139" t="s">
        <v>370</v>
      </c>
    </row>
    <row r="15" spans="1:2">
      <c r="A15" s="1" t="s">
        <v>285</v>
      </c>
    </row>
    <row r="16" spans="1:2">
      <c r="A16" s="139" t="s">
        <v>282</v>
      </c>
      <c r="B16" s="139" t="s">
        <v>372</v>
      </c>
    </row>
    <row r="17" spans="1:5">
      <c r="A17" s="139" t="s">
        <v>283</v>
      </c>
      <c r="B17" s="139" t="s">
        <v>373</v>
      </c>
    </row>
    <row r="18" spans="1:5">
      <c r="A18" s="139" t="s">
        <v>286</v>
      </c>
      <c r="B18" s="139" t="s">
        <v>374</v>
      </c>
    </row>
    <row r="19" spans="1:5">
      <c r="A19" s="139" t="s">
        <v>284</v>
      </c>
      <c r="B19" s="139" t="s">
        <v>388</v>
      </c>
    </row>
    <row r="20" spans="1:5">
      <c r="A20" s="139" t="s">
        <v>288</v>
      </c>
      <c r="B20" s="139" t="s">
        <v>389</v>
      </c>
    </row>
    <row r="21" spans="1:5">
      <c r="A21" s="139" t="s">
        <v>360</v>
      </c>
      <c r="B21" s="139" t="s">
        <v>371</v>
      </c>
    </row>
    <row r="22" spans="1:5">
      <c r="B22" s="51" t="s">
        <v>390</v>
      </c>
    </row>
    <row r="24" spans="1:5">
      <c r="A24" s="219" t="s">
        <v>435</v>
      </c>
      <c r="B24" s="220"/>
      <c r="C24" s="220"/>
      <c r="D24" s="220"/>
      <c r="E24" s="220"/>
    </row>
    <row r="25" spans="1:5">
      <c r="A25" s="220"/>
      <c r="B25" s="220"/>
      <c r="C25" s="220"/>
      <c r="D25" s="220"/>
      <c r="E25" s="220"/>
    </row>
    <row r="26" spans="1:5">
      <c r="A26" s="220"/>
      <c r="B26" s="220"/>
      <c r="C26" s="220"/>
      <c r="D26" s="220"/>
      <c r="E26" s="220"/>
    </row>
    <row r="27" spans="1:5">
      <c r="A27" s="220"/>
      <c r="B27" s="220"/>
      <c r="C27" s="220"/>
      <c r="D27" s="220"/>
      <c r="E27" s="220"/>
    </row>
    <row r="28" spans="1:5" ht="43.25" customHeight="1">
      <c r="A28" s="220"/>
      <c r="B28" s="220"/>
      <c r="C28" s="220"/>
      <c r="D28" s="220"/>
      <c r="E28" s="220"/>
    </row>
    <row r="29" spans="1:5">
      <c r="A29" s="219"/>
      <c r="B29" s="220"/>
      <c r="C29" s="220"/>
      <c r="D29" s="220"/>
      <c r="E29" s="220"/>
    </row>
    <row r="30" spans="1:5">
      <c r="A30" s="220"/>
      <c r="B30" s="220"/>
      <c r="C30" s="220"/>
      <c r="D30" s="220"/>
      <c r="E30" s="220"/>
    </row>
    <row r="31" spans="1:5">
      <c r="A31" s="220"/>
      <c r="B31" s="220"/>
      <c r="C31" s="220"/>
      <c r="D31" s="220"/>
      <c r="E31" s="220"/>
    </row>
    <row r="32" spans="1:5">
      <c r="A32" s="220"/>
      <c r="B32" s="220"/>
      <c r="C32" s="220"/>
      <c r="D32" s="220"/>
      <c r="E32" s="220"/>
    </row>
    <row r="33" spans="1:5">
      <c r="A33" s="220"/>
      <c r="B33" s="220"/>
      <c r="C33" s="220"/>
      <c r="D33" s="220"/>
      <c r="E33" s="220"/>
    </row>
  </sheetData>
  <mergeCells count="2">
    <mergeCell ref="A24:E28"/>
    <mergeCell ref="A29:E33"/>
  </mergeCells>
  <pageMargins left="0.7" right="0.7" top="0.75" bottom="0.75" header="0.3" footer="0.3"/>
  <pageSetup orientation="portrait" r:id="rId1"/>
  <headerFooter>
    <oddHeader>&amp;L&amp;"Calibri"&amp;11 [Secret]&amp;1#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P41"/>
  <sheetViews>
    <sheetView showGridLines="0" view="pageBreakPreview" zoomScale="80" zoomScaleNormal="130" zoomScaleSheetLayoutView="80" workbookViewId="0">
      <selection activeCell="F39" sqref="F39"/>
    </sheetView>
  </sheetViews>
  <sheetFormatPr defaultColWidth="8.90625" defaultRowHeight="13"/>
  <cols>
    <col min="1" max="1" width="57.6328125" style="122" customWidth="1"/>
    <col min="2" max="22" width="10.36328125" style="122" customWidth="1"/>
    <col min="23" max="16384" width="8.90625" style="122"/>
  </cols>
  <sheetData>
    <row r="1" spans="1:16">
      <c r="A1" s="140" t="s">
        <v>10</v>
      </c>
      <c r="B1" s="140"/>
      <c r="C1" s="140"/>
      <c r="D1" s="140"/>
      <c r="E1" s="140"/>
      <c r="F1" s="140"/>
      <c r="G1" s="140"/>
      <c r="H1" s="140"/>
      <c r="I1" s="140"/>
    </row>
    <row r="2" spans="1:16" ht="13.5" thickBot="1">
      <c r="A2" s="141" t="s">
        <v>281</v>
      </c>
      <c r="B2" s="141"/>
      <c r="C2" s="141"/>
      <c r="D2" s="141"/>
      <c r="E2" s="141"/>
      <c r="F2" s="141"/>
      <c r="G2" s="141"/>
      <c r="H2" s="141"/>
      <c r="I2" s="141"/>
      <c r="J2" s="141"/>
      <c r="K2" s="141"/>
      <c r="L2" s="141"/>
    </row>
    <row r="3" spans="1:16" ht="15.5" thickTop="1" thickBot="1">
      <c r="A3" s="141" t="s">
        <v>242</v>
      </c>
      <c r="B3" s="142" t="s">
        <v>317</v>
      </c>
      <c r="C3" s="142" t="s">
        <v>318</v>
      </c>
      <c r="D3" s="142" t="s">
        <v>100</v>
      </c>
      <c r="E3" s="142" t="s">
        <v>319</v>
      </c>
      <c r="F3" s="142" t="s">
        <v>101</v>
      </c>
      <c r="G3" s="142" t="s">
        <v>103</v>
      </c>
      <c r="H3" s="142" t="s">
        <v>104</v>
      </c>
      <c r="I3" s="142" t="s">
        <v>197</v>
      </c>
      <c r="J3" s="142" t="s">
        <v>386</v>
      </c>
      <c r="K3" s="142" t="s">
        <v>445</v>
      </c>
      <c r="L3" s="142" t="s">
        <v>443</v>
      </c>
    </row>
    <row r="4" spans="1:16" ht="13.5" thickTop="1">
      <c r="A4" s="143" t="s">
        <v>4</v>
      </c>
      <c r="B4" s="144" t="s">
        <v>351</v>
      </c>
      <c r="C4" s="144" t="s">
        <v>351</v>
      </c>
      <c r="D4" s="144" t="s">
        <v>351</v>
      </c>
      <c r="E4" s="144" t="s">
        <v>351</v>
      </c>
      <c r="F4" s="144">
        <v>3452</v>
      </c>
      <c r="G4" s="144">
        <v>3719</v>
      </c>
      <c r="H4" s="144">
        <v>3439</v>
      </c>
      <c r="I4" s="144">
        <v>3959</v>
      </c>
      <c r="J4" s="144" t="s">
        <v>416</v>
      </c>
      <c r="K4" s="144">
        <v>3975</v>
      </c>
      <c r="L4" s="144">
        <v>3799</v>
      </c>
    </row>
    <row r="5" spans="1:16">
      <c r="A5" s="143" t="s">
        <v>86</v>
      </c>
      <c r="B5" s="144" t="s">
        <v>351</v>
      </c>
      <c r="C5" s="144" t="s">
        <v>351</v>
      </c>
      <c r="D5" s="144" t="s">
        <v>351</v>
      </c>
      <c r="E5" s="144" t="s">
        <v>351</v>
      </c>
      <c r="F5" s="145">
        <v>6.1945867288518253E-2</v>
      </c>
      <c r="G5" s="145">
        <v>5.803377022612155E-2</v>
      </c>
      <c r="H5" s="145">
        <v>-4.842705982965767E-3</v>
      </c>
      <c r="I5" s="145">
        <v>3.6555768548500511E-2</v>
      </c>
      <c r="J5" s="145" t="s">
        <v>417</v>
      </c>
      <c r="K5" s="145">
        <v>5.8000000000000003E-2</v>
      </c>
      <c r="L5" s="145">
        <v>9.8000000000000004E-2</v>
      </c>
    </row>
    <row r="6" spans="1:16">
      <c r="A6" s="143" t="s">
        <v>5</v>
      </c>
      <c r="B6" s="144" t="s">
        <v>351</v>
      </c>
      <c r="C6" s="144" t="s">
        <v>351</v>
      </c>
      <c r="D6" s="144" t="s">
        <v>351</v>
      </c>
      <c r="E6" s="144" t="s">
        <v>351</v>
      </c>
      <c r="F6" s="145">
        <v>7.2765819649561969E-2</v>
      </c>
      <c r="G6" s="145">
        <v>8.7120667295793597E-2</v>
      </c>
      <c r="H6" s="145">
        <v>3.3862347959032091E-2</v>
      </c>
      <c r="I6" s="145">
        <v>6.4090115471928E-2</v>
      </c>
      <c r="J6" s="145" t="s">
        <v>418</v>
      </c>
      <c r="K6" s="145">
        <v>6.9000000000000006E-2</v>
      </c>
      <c r="L6" s="145">
        <v>0.105</v>
      </c>
      <c r="N6" s="125"/>
      <c r="O6" s="125"/>
    </row>
    <row r="7" spans="1:16">
      <c r="A7" s="143"/>
      <c r="B7" s="146"/>
      <c r="C7" s="146"/>
      <c r="D7" s="146"/>
      <c r="E7" s="146"/>
      <c r="F7" s="146"/>
      <c r="G7" s="146"/>
      <c r="H7" s="146"/>
      <c r="I7" s="146"/>
      <c r="J7" s="146"/>
      <c r="K7" s="146"/>
      <c r="L7" s="146"/>
    </row>
    <row r="8" spans="1:16">
      <c r="A8" s="147" t="s">
        <v>414</v>
      </c>
      <c r="B8" s="144" t="s">
        <v>351</v>
      </c>
      <c r="C8" s="144" t="s">
        <v>351</v>
      </c>
      <c r="D8" s="144" t="s">
        <v>351</v>
      </c>
      <c r="E8" s="144" t="s">
        <v>351</v>
      </c>
      <c r="F8" s="148">
        <v>286</v>
      </c>
      <c r="G8" s="148">
        <v>508</v>
      </c>
      <c r="H8" s="148">
        <v>355</v>
      </c>
      <c r="I8" s="148">
        <v>557</v>
      </c>
      <c r="J8" s="148">
        <v>317</v>
      </c>
      <c r="K8" s="148">
        <v>535</v>
      </c>
      <c r="L8" s="148">
        <v>367</v>
      </c>
      <c r="P8" s="125"/>
    </row>
    <row r="9" spans="1:16">
      <c r="A9" s="149" t="s">
        <v>311</v>
      </c>
      <c r="B9" s="144" t="s">
        <v>351</v>
      </c>
      <c r="C9" s="144" t="s">
        <v>351</v>
      </c>
      <c r="D9" s="144" t="s">
        <v>351</v>
      </c>
      <c r="E9" s="144" t="s">
        <v>351</v>
      </c>
      <c r="F9" s="150">
        <v>-16</v>
      </c>
      <c r="G9" s="150">
        <v>-44</v>
      </c>
      <c r="H9" s="150">
        <v>-56</v>
      </c>
      <c r="I9" s="150">
        <v>-47</v>
      </c>
      <c r="J9" s="150">
        <v>-43</v>
      </c>
      <c r="K9" s="150">
        <v>-80</v>
      </c>
      <c r="L9" s="150">
        <v>-65</v>
      </c>
    </row>
    <row r="10" spans="1:16">
      <c r="A10" s="147" t="s">
        <v>186</v>
      </c>
      <c r="B10" s="144" t="s">
        <v>351</v>
      </c>
      <c r="C10" s="144" t="s">
        <v>351</v>
      </c>
      <c r="D10" s="144" t="s">
        <v>351</v>
      </c>
      <c r="E10" s="144" t="s">
        <v>351</v>
      </c>
      <c r="F10" s="151">
        <v>271</v>
      </c>
      <c r="G10" s="151">
        <v>464</v>
      </c>
      <c r="H10" s="151">
        <v>299</v>
      </c>
      <c r="I10" s="151">
        <v>511</v>
      </c>
      <c r="J10" s="151">
        <v>274</v>
      </c>
      <c r="K10" s="151">
        <v>455</v>
      </c>
      <c r="L10" s="151">
        <v>302</v>
      </c>
      <c r="P10" s="125"/>
    </row>
    <row r="11" spans="1:16">
      <c r="A11" s="143" t="s">
        <v>90</v>
      </c>
      <c r="B11" s="144" t="s">
        <v>351</v>
      </c>
      <c r="C11" s="144" t="s">
        <v>351</v>
      </c>
      <c r="D11" s="144" t="s">
        <v>351</v>
      </c>
      <c r="E11" s="144" t="s">
        <v>351</v>
      </c>
      <c r="F11" s="144">
        <v>0</v>
      </c>
      <c r="G11" s="144">
        <v>-48</v>
      </c>
      <c r="H11" s="144">
        <v>3</v>
      </c>
      <c r="I11" s="144">
        <v>5</v>
      </c>
      <c r="J11" s="144">
        <v>-56</v>
      </c>
      <c r="K11" s="144">
        <v>0</v>
      </c>
      <c r="L11" s="144">
        <v>0</v>
      </c>
      <c r="P11" s="125"/>
    </row>
    <row r="12" spans="1:16">
      <c r="A12" s="147" t="s">
        <v>6</v>
      </c>
      <c r="B12" s="144" t="s">
        <v>351</v>
      </c>
      <c r="C12" s="144" t="s">
        <v>351</v>
      </c>
      <c r="D12" s="144" t="s">
        <v>351</v>
      </c>
      <c r="E12" s="144" t="s">
        <v>351</v>
      </c>
      <c r="F12" s="151">
        <v>271</v>
      </c>
      <c r="G12" s="151">
        <v>415</v>
      </c>
      <c r="H12" s="151">
        <v>303</v>
      </c>
      <c r="I12" s="151">
        <v>516</v>
      </c>
      <c r="J12" s="151">
        <v>218</v>
      </c>
      <c r="K12" s="151">
        <v>455</v>
      </c>
      <c r="L12" s="151">
        <v>302</v>
      </c>
      <c r="P12" s="125"/>
    </row>
    <row r="13" spans="1:16">
      <c r="A13" s="143"/>
      <c r="B13" s="146"/>
      <c r="C13" s="146"/>
      <c r="D13" s="146"/>
      <c r="E13" s="146"/>
      <c r="F13" s="123"/>
      <c r="G13" s="123"/>
      <c r="H13" s="123"/>
      <c r="I13" s="123"/>
      <c r="J13" s="123"/>
      <c r="K13" s="123"/>
      <c r="L13" s="123"/>
    </row>
    <row r="14" spans="1:16">
      <c r="A14" s="143" t="s">
        <v>315</v>
      </c>
      <c r="B14" s="144" t="s">
        <v>351</v>
      </c>
      <c r="C14" s="144" t="s">
        <v>351</v>
      </c>
      <c r="D14" s="144" t="s">
        <v>351</v>
      </c>
      <c r="E14" s="144" t="s">
        <v>351</v>
      </c>
      <c r="F14" s="145">
        <v>7.8E-2</v>
      </c>
      <c r="G14" s="145">
        <v>0.125</v>
      </c>
      <c r="H14" s="145">
        <v>8.6943879034603086E-2</v>
      </c>
      <c r="I14" s="145">
        <v>0.12907299823187673</v>
      </c>
      <c r="J14" s="145" t="s">
        <v>419</v>
      </c>
      <c r="K14" s="145">
        <v>0.114</v>
      </c>
      <c r="L14" s="145">
        <v>0.08</v>
      </c>
    </row>
    <row r="15" spans="1:16">
      <c r="A15" s="143" t="s">
        <v>321</v>
      </c>
      <c r="B15" s="144" t="s">
        <v>351</v>
      </c>
      <c r="C15" s="144" t="s">
        <v>351</v>
      </c>
      <c r="D15" s="144" t="s">
        <v>351</v>
      </c>
      <c r="E15" s="144" t="s">
        <v>351</v>
      </c>
      <c r="F15" s="145">
        <v>7.8E-2</v>
      </c>
      <c r="G15" s="145">
        <v>0.11158913686474858</v>
      </c>
      <c r="H15" s="145">
        <v>8.7816225646990403E-2</v>
      </c>
      <c r="I15" s="145">
        <v>0.13033594342005558</v>
      </c>
      <c r="J15" s="145" t="s">
        <v>417</v>
      </c>
      <c r="K15" s="145">
        <v>0.114</v>
      </c>
      <c r="L15" s="145">
        <v>0.08</v>
      </c>
    </row>
    <row r="16" spans="1:16">
      <c r="A16" s="143"/>
      <c r="B16" s="146"/>
      <c r="C16" s="146"/>
      <c r="D16" s="146"/>
      <c r="E16" s="146"/>
      <c r="F16" s="123"/>
      <c r="G16" s="123"/>
      <c r="H16" s="123"/>
      <c r="I16" s="123"/>
      <c r="J16" s="123"/>
      <c r="K16" s="123"/>
      <c r="L16" s="123"/>
    </row>
    <row r="17" spans="1:12">
      <c r="A17" s="143" t="s">
        <v>7</v>
      </c>
      <c r="B17" s="144" t="s">
        <v>351</v>
      </c>
      <c r="C17" s="144" t="s">
        <v>351</v>
      </c>
      <c r="D17" s="144" t="s">
        <v>351</v>
      </c>
      <c r="E17" s="144" t="s">
        <v>351</v>
      </c>
      <c r="F17" s="152">
        <v>216</v>
      </c>
      <c r="G17" s="152">
        <v>329</v>
      </c>
      <c r="H17" s="152">
        <v>270</v>
      </c>
      <c r="I17" s="152">
        <v>477</v>
      </c>
      <c r="J17" s="152">
        <v>167</v>
      </c>
      <c r="K17" s="152">
        <v>348</v>
      </c>
      <c r="L17" s="152">
        <v>233</v>
      </c>
    </row>
    <row r="18" spans="1:12">
      <c r="A18" s="143" t="s">
        <v>9</v>
      </c>
      <c r="B18" s="144" t="s">
        <v>351</v>
      </c>
      <c r="C18" s="144" t="s">
        <v>351</v>
      </c>
      <c r="D18" s="144" t="s">
        <v>351</v>
      </c>
      <c r="E18" s="144" t="s">
        <v>351</v>
      </c>
      <c r="F18" s="153">
        <v>3.24</v>
      </c>
      <c r="G18" s="153">
        <v>4.93</v>
      </c>
      <c r="H18" s="153">
        <v>4.04</v>
      </c>
      <c r="I18" s="153">
        <v>7.12</v>
      </c>
      <c r="J18" s="153" t="s">
        <v>420</v>
      </c>
      <c r="K18" s="153">
        <v>5.17</v>
      </c>
      <c r="L18" s="153">
        <v>3.46</v>
      </c>
    </row>
    <row r="19" spans="1:12">
      <c r="A19" s="143" t="s">
        <v>91</v>
      </c>
      <c r="B19" s="144" t="s">
        <v>351</v>
      </c>
      <c r="C19" s="144" t="s">
        <v>351</v>
      </c>
      <c r="D19" s="144" t="s">
        <v>351</v>
      </c>
      <c r="E19" s="144" t="s">
        <v>351</v>
      </c>
      <c r="F19" s="144" t="s">
        <v>351</v>
      </c>
      <c r="G19" s="144" t="s">
        <v>351</v>
      </c>
      <c r="H19" s="144" t="s">
        <v>351</v>
      </c>
      <c r="I19" s="144">
        <v>3944</v>
      </c>
      <c r="J19" s="144" t="s">
        <v>421</v>
      </c>
      <c r="K19" s="144">
        <v>4148</v>
      </c>
      <c r="L19" s="144">
        <v>4756</v>
      </c>
    </row>
    <row r="21" spans="1:12">
      <c r="A21" s="140" t="s">
        <v>10</v>
      </c>
      <c r="B21" s="140"/>
      <c r="C21" s="140"/>
      <c r="D21" s="140"/>
      <c r="E21" s="140"/>
      <c r="F21" s="140"/>
      <c r="G21" s="140"/>
      <c r="H21" s="140"/>
      <c r="I21" s="140"/>
      <c r="J21" s="140"/>
      <c r="K21" s="140"/>
      <c r="L21" s="140"/>
    </row>
    <row r="22" spans="1:12" ht="13.5" thickBot="1">
      <c r="A22" s="141" t="s">
        <v>290</v>
      </c>
      <c r="B22" s="141"/>
      <c r="C22" s="141"/>
      <c r="D22" s="141"/>
      <c r="E22" s="141"/>
      <c r="F22" s="141"/>
      <c r="G22" s="141"/>
      <c r="H22" s="141"/>
      <c r="I22" s="141"/>
      <c r="J22" s="141"/>
      <c r="K22" s="141"/>
      <c r="L22" s="141"/>
    </row>
    <row r="23" spans="1:12" ht="15.5" thickTop="1" thickBot="1">
      <c r="A23" s="141" t="s">
        <v>242</v>
      </c>
      <c r="B23" s="142" t="s">
        <v>317</v>
      </c>
      <c r="C23" s="142" t="s">
        <v>318</v>
      </c>
      <c r="D23" s="142" t="s">
        <v>100</v>
      </c>
      <c r="E23" s="142" t="s">
        <v>319</v>
      </c>
      <c r="F23" s="142" t="s">
        <v>101</v>
      </c>
      <c r="G23" s="142" t="s">
        <v>103</v>
      </c>
      <c r="H23" s="142" t="s">
        <v>104</v>
      </c>
      <c r="I23" s="142" t="s">
        <v>197</v>
      </c>
      <c r="J23" s="142" t="s">
        <v>386</v>
      </c>
      <c r="K23" s="142" t="s">
        <v>445</v>
      </c>
      <c r="L23" s="142" t="s">
        <v>443</v>
      </c>
    </row>
    <row r="24" spans="1:12" ht="13.5" thickTop="1">
      <c r="A24" s="143" t="s">
        <v>4</v>
      </c>
      <c r="B24" s="144" t="s">
        <v>351</v>
      </c>
      <c r="C24" s="144" t="s">
        <v>351</v>
      </c>
      <c r="D24" s="144" t="s">
        <v>351</v>
      </c>
      <c r="E24" s="144">
        <v>13688</v>
      </c>
      <c r="F24" s="144">
        <v>3452</v>
      </c>
      <c r="G24" s="144">
        <v>7171</v>
      </c>
      <c r="H24" s="144">
        <v>10609</v>
      </c>
      <c r="I24" s="144">
        <v>14568</v>
      </c>
      <c r="J24" s="144">
        <v>3727</v>
      </c>
      <c r="K24" s="144">
        <v>7702</v>
      </c>
      <c r="L24" s="144">
        <v>11502</v>
      </c>
    </row>
    <row r="25" spans="1:12">
      <c r="A25" s="143" t="s">
        <v>86</v>
      </c>
      <c r="B25" s="144" t="s">
        <v>351</v>
      </c>
      <c r="C25" s="144" t="s">
        <v>351</v>
      </c>
      <c r="D25" s="144" t="s">
        <v>351</v>
      </c>
      <c r="E25" s="154">
        <v>5.379292717335038E-2</v>
      </c>
      <c r="F25" s="154">
        <v>6.1945867288518253E-2</v>
      </c>
      <c r="G25" s="154">
        <v>5.9930059573482852E-2</v>
      </c>
      <c r="H25" s="154">
        <v>3.8309721189448309E-2</v>
      </c>
      <c r="I25" s="154">
        <v>3.7832547565835206E-2</v>
      </c>
      <c r="J25" s="145">
        <v>5.8999999999999997E-2</v>
      </c>
      <c r="K25" s="145">
        <v>5.8999999999999997E-2</v>
      </c>
      <c r="L25" s="145">
        <v>7.1999999999999995E-2</v>
      </c>
    </row>
    <row r="26" spans="1:12">
      <c r="A26" s="143" t="s">
        <v>5</v>
      </c>
      <c r="B26" s="144" t="s">
        <v>351</v>
      </c>
      <c r="C26" s="144" t="s">
        <v>351</v>
      </c>
      <c r="D26" s="144" t="s">
        <v>351</v>
      </c>
      <c r="E26" s="154">
        <v>6.1389295301724545E-2</v>
      </c>
      <c r="F26" s="154">
        <v>7.2765819649561969E-2</v>
      </c>
      <c r="G26" s="154">
        <v>8.0162520746672294E-2</v>
      </c>
      <c r="H26" s="154">
        <v>6.4708102607992091E-2</v>
      </c>
      <c r="I26" s="154">
        <v>6.4539975399664051E-2</v>
      </c>
      <c r="J26" s="145" t="s">
        <v>418</v>
      </c>
      <c r="K26" s="145">
        <v>7.3999999999999996E-2</v>
      </c>
      <c r="L26" s="145">
        <v>8.4000000000000005E-2</v>
      </c>
    </row>
    <row r="27" spans="1:12">
      <c r="A27" s="143"/>
      <c r="B27" s="146"/>
      <c r="C27" s="146"/>
      <c r="D27" s="146"/>
      <c r="E27" s="146"/>
      <c r="F27" s="146"/>
      <c r="G27" s="146"/>
      <c r="H27" s="146"/>
      <c r="I27" s="146"/>
      <c r="J27" s="146"/>
      <c r="K27" s="146"/>
      <c r="L27" s="146"/>
    </row>
    <row r="28" spans="1:12">
      <c r="A28" s="147" t="s">
        <v>414</v>
      </c>
      <c r="B28" s="144" t="s">
        <v>351</v>
      </c>
      <c r="C28" s="144" t="s">
        <v>351</v>
      </c>
      <c r="D28" s="144" t="s">
        <v>351</v>
      </c>
      <c r="E28" s="148">
        <v>1618</v>
      </c>
      <c r="F28" s="148">
        <v>286</v>
      </c>
      <c r="G28" s="148">
        <v>794</v>
      </c>
      <c r="H28" s="148">
        <v>1148</v>
      </c>
      <c r="I28" s="148">
        <v>1706</v>
      </c>
      <c r="J28" s="148">
        <v>317</v>
      </c>
      <c r="K28" s="148">
        <v>853</v>
      </c>
      <c r="L28" s="148">
        <v>1220</v>
      </c>
    </row>
    <row r="29" spans="1:12">
      <c r="A29" s="149" t="s">
        <v>311</v>
      </c>
      <c r="B29" s="144" t="s">
        <v>351</v>
      </c>
      <c r="C29" s="144" t="s">
        <v>351</v>
      </c>
      <c r="D29" s="144" t="s">
        <v>351</v>
      </c>
      <c r="E29" s="150">
        <v>-123</v>
      </c>
      <c r="F29" s="150">
        <v>-16</v>
      </c>
      <c r="G29" s="150">
        <v>-59</v>
      </c>
      <c r="H29" s="150">
        <v>-116</v>
      </c>
      <c r="I29" s="150">
        <v>-162</v>
      </c>
      <c r="J29" s="150">
        <v>-43</v>
      </c>
      <c r="K29" s="150">
        <v>-123</v>
      </c>
      <c r="L29" s="150">
        <v>-188</v>
      </c>
    </row>
    <row r="30" spans="1:12">
      <c r="A30" s="147" t="s">
        <v>186</v>
      </c>
      <c r="B30" s="144" t="s">
        <v>351</v>
      </c>
      <c r="C30" s="144" t="s">
        <v>351</v>
      </c>
      <c r="D30" s="144" t="s">
        <v>351</v>
      </c>
      <c r="E30" s="151">
        <v>1495</v>
      </c>
      <c r="F30" s="151">
        <v>271</v>
      </c>
      <c r="G30" s="151">
        <v>734</v>
      </c>
      <c r="H30" s="151">
        <v>1032</v>
      </c>
      <c r="I30" s="151">
        <v>1544</v>
      </c>
      <c r="J30" s="151">
        <v>274</v>
      </c>
      <c r="K30" s="151">
        <v>729</v>
      </c>
      <c r="L30" s="151">
        <v>1032</v>
      </c>
    </row>
    <row r="31" spans="1:12">
      <c r="A31" s="143" t="s">
        <v>90</v>
      </c>
      <c r="B31" s="144" t="s">
        <v>351</v>
      </c>
      <c r="C31" s="144" t="s">
        <v>351</v>
      </c>
      <c r="D31" s="144" t="s">
        <v>351</v>
      </c>
      <c r="E31" s="144">
        <v>75</v>
      </c>
      <c r="F31" s="144">
        <v>0</v>
      </c>
      <c r="G31" s="144">
        <v>-48</v>
      </c>
      <c r="H31" s="144">
        <v>-45</v>
      </c>
      <c r="I31" s="144">
        <v>-40</v>
      </c>
      <c r="J31" s="144">
        <v>-56</v>
      </c>
      <c r="K31" s="144">
        <v>-56</v>
      </c>
      <c r="L31" s="144">
        <v>-56</v>
      </c>
    </row>
    <row r="32" spans="1:12">
      <c r="A32" s="147" t="s">
        <v>6</v>
      </c>
      <c r="B32" s="144" t="s">
        <v>351</v>
      </c>
      <c r="C32" s="144" t="s">
        <v>351</v>
      </c>
      <c r="D32" s="144" t="s">
        <v>351</v>
      </c>
      <c r="E32" s="151">
        <v>1570</v>
      </c>
      <c r="F32" s="151">
        <v>271</v>
      </c>
      <c r="G32" s="151">
        <v>686</v>
      </c>
      <c r="H32" s="151">
        <v>989</v>
      </c>
      <c r="I32" s="151">
        <v>1504</v>
      </c>
      <c r="J32" s="151">
        <v>218</v>
      </c>
      <c r="K32" s="151">
        <v>673</v>
      </c>
      <c r="L32" s="151">
        <v>975</v>
      </c>
    </row>
    <row r="33" spans="1:12">
      <c r="A33" s="143"/>
      <c r="B33" s="146"/>
      <c r="C33" s="146"/>
      <c r="D33" s="146"/>
      <c r="E33" s="146"/>
      <c r="F33" s="123"/>
      <c r="G33" s="123"/>
      <c r="H33" s="123"/>
      <c r="I33" s="123"/>
      <c r="J33" s="123"/>
      <c r="K33" s="123"/>
      <c r="L33" s="123"/>
    </row>
    <row r="34" spans="1:12">
      <c r="A34" s="143" t="s">
        <v>315</v>
      </c>
      <c r="B34" s="144" t="s">
        <v>351</v>
      </c>
      <c r="C34" s="144" t="s">
        <v>351</v>
      </c>
      <c r="D34" s="144" t="s">
        <v>351</v>
      </c>
      <c r="E34" s="145">
        <v>0.10921975452951491</v>
      </c>
      <c r="F34" s="145">
        <v>7.8E-2</v>
      </c>
      <c r="G34" s="145">
        <v>0.10221726397991912</v>
      </c>
      <c r="H34" s="145">
        <v>9.7266729500471258E-2</v>
      </c>
      <c r="I34" s="145">
        <v>0.10598572213069742</v>
      </c>
      <c r="J34" s="145" t="s">
        <v>419</v>
      </c>
      <c r="K34" s="145">
        <v>9.5000000000000001E-2</v>
      </c>
      <c r="L34" s="145">
        <v>0.09</v>
      </c>
    </row>
    <row r="35" spans="1:12">
      <c r="A35" s="143" t="s">
        <v>321</v>
      </c>
      <c r="B35" s="144" t="s">
        <v>351</v>
      </c>
      <c r="C35" s="144" t="s">
        <v>351</v>
      </c>
      <c r="D35" s="144" t="s">
        <v>351</v>
      </c>
      <c r="E35" s="145">
        <v>0.11469900642898889</v>
      </c>
      <c r="F35" s="145">
        <v>7.8E-2</v>
      </c>
      <c r="G35" s="145">
        <v>9.5523636870729331E-2</v>
      </c>
      <c r="H35" s="145">
        <v>9.3025447690857688E-2</v>
      </c>
      <c r="I35" s="145">
        <v>0.10323997803404723</v>
      </c>
      <c r="J35" s="145" t="s">
        <v>417</v>
      </c>
      <c r="K35" s="145">
        <v>8.6999999999999994E-2</v>
      </c>
      <c r="L35" s="145">
        <v>8.5000000000000006E-2</v>
      </c>
    </row>
    <row r="36" spans="1:12">
      <c r="A36" s="143"/>
      <c r="B36" s="146"/>
      <c r="C36" s="146"/>
      <c r="D36" s="146"/>
      <c r="E36" s="146"/>
      <c r="F36" s="123"/>
      <c r="G36" s="123"/>
      <c r="H36" s="123"/>
      <c r="I36" s="123"/>
      <c r="J36" s="123"/>
      <c r="K36" s="123"/>
      <c r="L36" s="123"/>
    </row>
    <row r="37" spans="1:12">
      <c r="A37" s="143" t="s">
        <v>7</v>
      </c>
      <c r="B37" s="144" t="s">
        <v>351</v>
      </c>
      <c r="C37" s="144" t="s">
        <v>351</v>
      </c>
      <c r="D37" s="144" t="s">
        <v>351</v>
      </c>
      <c r="E37" s="144">
        <v>1294</v>
      </c>
      <c r="F37" s="144">
        <v>216</v>
      </c>
      <c r="G37" s="144">
        <v>545</v>
      </c>
      <c r="H37" s="144">
        <v>815</v>
      </c>
      <c r="I37" s="144">
        <v>1292</v>
      </c>
      <c r="J37" s="144">
        <v>167</v>
      </c>
      <c r="K37" s="144">
        <v>515</v>
      </c>
      <c r="L37" s="144">
        <v>748</v>
      </c>
    </row>
    <row r="38" spans="1:12">
      <c r="A38" s="143" t="s">
        <v>9</v>
      </c>
      <c r="B38" s="144" t="s">
        <v>351</v>
      </c>
      <c r="C38" s="144" t="s">
        <v>351</v>
      </c>
      <c r="D38" s="144" t="s">
        <v>351</v>
      </c>
      <c r="E38" s="153">
        <v>19.29</v>
      </c>
      <c r="F38" s="153">
        <v>3.24</v>
      </c>
      <c r="G38" s="153">
        <v>8.17</v>
      </c>
      <c r="H38" s="153">
        <v>12.21</v>
      </c>
      <c r="I38" s="153">
        <v>19.239999999999998</v>
      </c>
      <c r="J38" s="153" t="s">
        <v>420</v>
      </c>
      <c r="K38" s="153">
        <v>7.66</v>
      </c>
      <c r="L38" s="153">
        <v>11.13</v>
      </c>
    </row>
    <row r="39" spans="1:12">
      <c r="A39" s="143" t="s">
        <v>91</v>
      </c>
      <c r="B39" s="144" t="s">
        <v>351</v>
      </c>
      <c r="C39" s="144" t="s">
        <v>351</v>
      </c>
      <c r="D39" s="144" t="s">
        <v>351</v>
      </c>
      <c r="E39" s="144" t="s">
        <v>351</v>
      </c>
      <c r="F39" s="144" t="s">
        <v>351</v>
      </c>
      <c r="G39" s="144" t="s">
        <v>351</v>
      </c>
      <c r="H39" s="144" t="s">
        <v>351</v>
      </c>
      <c r="I39" s="144">
        <v>3944</v>
      </c>
      <c r="J39" s="144" t="s">
        <v>421</v>
      </c>
      <c r="K39" s="144">
        <v>4148</v>
      </c>
      <c r="L39" s="144">
        <v>4756</v>
      </c>
    </row>
    <row r="41" spans="1:12">
      <c r="A41" s="35" t="s">
        <v>447</v>
      </c>
    </row>
  </sheetData>
  <pageMargins left="0.7" right="0.7" top="0.75" bottom="0.75" header="0.3" footer="0.3"/>
  <pageSetup scale="60" fitToHeight="0" orientation="landscape" r:id="rId1"/>
  <headerFooter>
    <oddHeader>&amp;L&amp;"Calibri"&amp;11 [Secret]&amp;1#</oddHeader>
  </headerFooter>
  <ignoredErrors>
    <ignoredError sqref="J14:J39 J4:J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dimension ref="A1:N90"/>
  <sheetViews>
    <sheetView showGridLines="0" view="pageBreakPreview" zoomScale="80" zoomScaleNormal="70" zoomScaleSheetLayoutView="80" workbookViewId="0">
      <pane xSplit="1" ySplit="3" topLeftCell="B4" activePane="bottomRight" state="frozen"/>
      <selection pane="topRight" activeCell="B1" sqref="B1"/>
      <selection pane="bottomLeft" activeCell="A4" sqref="A4"/>
      <selection pane="bottomRight" activeCell="B4" sqref="B4"/>
    </sheetView>
  </sheetViews>
  <sheetFormatPr defaultColWidth="8.90625" defaultRowHeight="13"/>
  <cols>
    <col min="1" max="1" width="57.6328125" style="122" bestFit="1" customWidth="1"/>
    <col min="2" max="9" width="10.36328125" style="122" customWidth="1"/>
    <col min="10" max="12" width="11" style="122" customWidth="1"/>
    <col min="13" max="26" width="10.36328125" style="122" customWidth="1"/>
    <col min="27" max="16384" width="8.90625" style="122"/>
  </cols>
  <sheetData>
    <row r="1" spans="1:13">
      <c r="A1" s="140" t="s">
        <v>283</v>
      </c>
      <c r="B1" s="140"/>
      <c r="C1" s="140"/>
      <c r="D1" s="140"/>
      <c r="E1" s="140"/>
      <c r="F1" s="140"/>
      <c r="G1" s="140"/>
      <c r="H1" s="140"/>
      <c r="I1" s="140"/>
      <c r="J1" s="140"/>
      <c r="K1" s="140"/>
      <c r="L1" s="140"/>
    </row>
    <row r="2" spans="1:13" ht="13.5" thickBot="1">
      <c r="A2" s="141" t="s">
        <v>281</v>
      </c>
      <c r="B2" s="141"/>
      <c r="C2" s="141"/>
      <c r="D2" s="141"/>
      <c r="E2" s="141"/>
      <c r="F2" s="141"/>
      <c r="G2" s="141"/>
      <c r="H2" s="141"/>
      <c r="I2" s="141"/>
      <c r="J2" s="141"/>
      <c r="K2" s="141"/>
      <c r="L2" s="141"/>
    </row>
    <row r="3" spans="1:13" ht="14" thickTop="1" thickBot="1">
      <c r="A3" s="141" t="s">
        <v>242</v>
      </c>
      <c r="B3" s="142" t="s">
        <v>317</v>
      </c>
      <c r="C3" s="142" t="s">
        <v>318</v>
      </c>
      <c r="D3" s="142" t="s">
        <v>100</v>
      </c>
      <c r="E3" s="142" t="s">
        <v>319</v>
      </c>
      <c r="F3" s="142" t="s">
        <v>101</v>
      </c>
      <c r="G3" s="142" t="s">
        <v>103</v>
      </c>
      <c r="H3" s="142" t="s">
        <v>104</v>
      </c>
      <c r="I3" s="142" t="s">
        <v>197</v>
      </c>
      <c r="J3" s="142" t="s">
        <v>386</v>
      </c>
      <c r="K3" s="142" t="s">
        <v>437</v>
      </c>
      <c r="L3" s="142" t="s">
        <v>443</v>
      </c>
    </row>
    <row r="4" spans="1:13" ht="13.5" thickTop="1">
      <c r="A4" s="155" t="s">
        <v>4</v>
      </c>
      <c r="B4" s="144" t="s">
        <v>351</v>
      </c>
      <c r="C4" s="144" t="s">
        <v>351</v>
      </c>
      <c r="D4" s="144" t="s">
        <v>351</v>
      </c>
      <c r="E4" s="144" t="s">
        <v>351</v>
      </c>
      <c r="F4" s="156">
        <v>3452</v>
      </c>
      <c r="G4" s="156">
        <v>3719</v>
      </c>
      <c r="H4" s="156">
        <v>3439</v>
      </c>
      <c r="I4" s="156">
        <v>3959</v>
      </c>
      <c r="J4" s="156">
        <v>3727</v>
      </c>
      <c r="K4" s="156">
        <v>3975</v>
      </c>
      <c r="L4" s="156">
        <v>3799</v>
      </c>
      <c r="M4" s="125"/>
    </row>
    <row r="5" spans="1:13">
      <c r="A5" s="155" t="s">
        <v>11</v>
      </c>
      <c r="B5" s="144" t="s">
        <v>351</v>
      </c>
      <c r="C5" s="144" t="s">
        <v>351</v>
      </c>
      <c r="D5" s="144" t="s">
        <v>351</v>
      </c>
      <c r="E5" s="144" t="s">
        <v>351</v>
      </c>
      <c r="F5" s="156">
        <v>-2393</v>
      </c>
      <c r="G5" s="156">
        <v>-2403</v>
      </c>
      <c r="H5" s="156">
        <v>-2374</v>
      </c>
      <c r="I5" s="156">
        <v>-2634</v>
      </c>
      <c r="J5" s="156">
        <v>-2489</v>
      </c>
      <c r="K5" s="156">
        <v>-2715</v>
      </c>
      <c r="L5" s="156">
        <v>-2686</v>
      </c>
      <c r="M5" s="125"/>
    </row>
    <row r="6" spans="1:13">
      <c r="A6" s="157" t="s">
        <v>12</v>
      </c>
      <c r="B6" s="144" t="s">
        <v>351</v>
      </c>
      <c r="C6" s="144" t="s">
        <v>351</v>
      </c>
      <c r="D6" s="144" t="s">
        <v>351</v>
      </c>
      <c r="E6" s="144" t="s">
        <v>351</v>
      </c>
      <c r="F6" s="158">
        <v>1059</v>
      </c>
      <c r="G6" s="158">
        <v>1315</v>
      </c>
      <c r="H6" s="158">
        <v>1064</v>
      </c>
      <c r="I6" s="158">
        <v>1325</v>
      </c>
      <c r="J6" s="158">
        <v>1239</v>
      </c>
      <c r="K6" s="158">
        <v>1260</v>
      </c>
      <c r="L6" s="158">
        <v>1113</v>
      </c>
      <c r="M6" s="125"/>
    </row>
    <row r="7" spans="1:13">
      <c r="A7" s="155" t="s">
        <v>102</v>
      </c>
      <c r="B7" s="144" t="s">
        <v>351</v>
      </c>
      <c r="C7" s="144" t="s">
        <v>351</v>
      </c>
      <c r="D7" s="144" t="s">
        <v>351</v>
      </c>
      <c r="E7" s="144" t="s">
        <v>351</v>
      </c>
      <c r="F7" s="156">
        <v>-212</v>
      </c>
      <c r="G7" s="156">
        <v>-203</v>
      </c>
      <c r="H7" s="156">
        <v>-229</v>
      </c>
      <c r="I7" s="156">
        <v>-213</v>
      </c>
      <c r="J7" s="156">
        <v>-266</v>
      </c>
      <c r="K7" s="156">
        <v>-256</v>
      </c>
      <c r="L7" s="156">
        <v>-243</v>
      </c>
      <c r="M7" s="125"/>
    </row>
    <row r="8" spans="1:13">
      <c r="A8" s="155" t="s">
        <v>95</v>
      </c>
      <c r="B8" s="144" t="s">
        <v>351</v>
      </c>
      <c r="C8" s="144" t="s">
        <v>351</v>
      </c>
      <c r="D8" s="144" t="s">
        <v>351</v>
      </c>
      <c r="E8" s="144" t="s">
        <v>351</v>
      </c>
      <c r="F8" s="156">
        <v>-592</v>
      </c>
      <c r="G8" s="156">
        <v>-647</v>
      </c>
      <c r="H8" s="156">
        <v>-539</v>
      </c>
      <c r="I8" s="156">
        <v>-609</v>
      </c>
      <c r="J8" s="156">
        <v>-726</v>
      </c>
      <c r="K8" s="156">
        <v>-573</v>
      </c>
      <c r="L8" s="156">
        <v>-572</v>
      </c>
      <c r="M8" s="125"/>
    </row>
    <row r="9" spans="1:13">
      <c r="A9" s="155" t="s">
        <v>194</v>
      </c>
      <c r="B9" s="144" t="s">
        <v>351</v>
      </c>
      <c r="C9" s="144" t="s">
        <v>351</v>
      </c>
      <c r="D9" s="144" t="s">
        <v>351</v>
      </c>
      <c r="E9" s="144" t="s">
        <v>351</v>
      </c>
      <c r="F9" s="159">
        <v>1</v>
      </c>
      <c r="G9" s="156">
        <v>15</v>
      </c>
      <c r="H9" s="156">
        <v>12</v>
      </c>
      <c r="I9" s="156">
        <v>17</v>
      </c>
      <c r="J9" s="156">
        <v>31</v>
      </c>
      <c r="K9" s="156">
        <v>24</v>
      </c>
      <c r="L9" s="156">
        <v>12</v>
      </c>
      <c r="M9" s="125"/>
    </row>
    <row r="10" spans="1:13">
      <c r="A10" s="155" t="s">
        <v>96</v>
      </c>
      <c r="B10" s="144" t="s">
        <v>351</v>
      </c>
      <c r="C10" s="144" t="s">
        <v>351</v>
      </c>
      <c r="D10" s="144" t="s">
        <v>351</v>
      </c>
      <c r="E10" s="144" t="s">
        <v>351</v>
      </c>
      <c r="F10" s="159">
        <v>15</v>
      </c>
      <c r="G10" s="156">
        <v>-16</v>
      </c>
      <c r="H10" s="156">
        <v>-8</v>
      </c>
      <c r="I10" s="156">
        <v>-7</v>
      </c>
      <c r="J10" s="156">
        <v>-4</v>
      </c>
      <c r="K10" s="156">
        <v>-1</v>
      </c>
      <c r="L10" s="156">
        <v>-9</v>
      </c>
      <c r="M10" s="125"/>
    </row>
    <row r="11" spans="1:13">
      <c r="A11" s="160" t="s">
        <v>13</v>
      </c>
      <c r="B11" s="144" t="s">
        <v>351</v>
      </c>
      <c r="C11" s="144" t="s">
        <v>351</v>
      </c>
      <c r="D11" s="144" t="s">
        <v>351</v>
      </c>
      <c r="E11" s="144" t="s">
        <v>351</v>
      </c>
      <c r="F11" s="156">
        <v>0</v>
      </c>
      <c r="G11" s="156">
        <v>0</v>
      </c>
      <c r="H11" s="156">
        <v>-1</v>
      </c>
      <c r="I11" s="156">
        <v>-1</v>
      </c>
      <c r="J11" s="156">
        <v>0</v>
      </c>
      <c r="K11" s="156">
        <v>2</v>
      </c>
      <c r="L11" s="156">
        <v>0</v>
      </c>
      <c r="M11" s="125"/>
    </row>
    <row r="12" spans="1:13">
      <c r="A12" s="160" t="s">
        <v>14</v>
      </c>
      <c r="B12" s="144" t="s">
        <v>351</v>
      </c>
      <c r="C12" s="144" t="s">
        <v>351</v>
      </c>
      <c r="D12" s="144" t="s">
        <v>351</v>
      </c>
      <c r="E12" s="144" t="s">
        <v>351</v>
      </c>
      <c r="F12" s="156">
        <v>0</v>
      </c>
      <c r="G12" s="156">
        <v>-48</v>
      </c>
      <c r="H12" s="156">
        <v>3</v>
      </c>
      <c r="I12" s="156">
        <v>5</v>
      </c>
      <c r="J12" s="156">
        <v>-56</v>
      </c>
      <c r="K12" s="156">
        <v>0</v>
      </c>
      <c r="L12" s="156">
        <v>0</v>
      </c>
      <c r="M12" s="125"/>
    </row>
    <row r="13" spans="1:13">
      <c r="A13" s="161" t="s">
        <v>6</v>
      </c>
      <c r="B13" s="144" t="s">
        <v>351</v>
      </c>
      <c r="C13" s="144" t="s">
        <v>351</v>
      </c>
      <c r="D13" s="144" t="s">
        <v>351</v>
      </c>
      <c r="E13" s="144" t="s">
        <v>351</v>
      </c>
      <c r="F13" s="158">
        <v>271</v>
      </c>
      <c r="G13" s="158">
        <v>415</v>
      </c>
      <c r="H13" s="158">
        <v>303</v>
      </c>
      <c r="I13" s="158">
        <v>516</v>
      </c>
      <c r="J13" s="158">
        <v>218</v>
      </c>
      <c r="K13" s="158">
        <v>455</v>
      </c>
      <c r="L13" s="158">
        <v>302</v>
      </c>
      <c r="M13" s="125"/>
    </row>
    <row r="14" spans="1:13">
      <c r="A14" s="160" t="s">
        <v>192</v>
      </c>
      <c r="B14" s="144" t="s">
        <v>351</v>
      </c>
      <c r="C14" s="144" t="s">
        <v>351</v>
      </c>
      <c r="D14" s="144" t="s">
        <v>351</v>
      </c>
      <c r="E14" s="144" t="s">
        <v>351</v>
      </c>
      <c r="F14" s="156">
        <v>2</v>
      </c>
      <c r="G14" s="156">
        <v>2</v>
      </c>
      <c r="H14" s="156">
        <v>2</v>
      </c>
      <c r="I14" s="156">
        <v>5</v>
      </c>
      <c r="J14" s="156">
        <v>3</v>
      </c>
      <c r="K14" s="156">
        <v>3</v>
      </c>
      <c r="L14" s="156">
        <v>2</v>
      </c>
      <c r="M14" s="125"/>
    </row>
    <row r="15" spans="1:13">
      <c r="A15" s="160" t="s">
        <v>431</v>
      </c>
      <c r="B15" s="144" t="s">
        <v>351</v>
      </c>
      <c r="C15" s="144" t="s">
        <v>351</v>
      </c>
      <c r="D15" s="144" t="s">
        <v>351</v>
      </c>
      <c r="E15" s="144" t="s">
        <v>351</v>
      </c>
      <c r="F15" s="156">
        <v>-13</v>
      </c>
      <c r="G15" s="156">
        <v>-12</v>
      </c>
      <c r="H15" s="156">
        <v>-13</v>
      </c>
      <c r="I15" s="156">
        <v>-10</v>
      </c>
      <c r="J15" s="156">
        <v>-3</v>
      </c>
      <c r="K15" s="156">
        <v>-7</v>
      </c>
      <c r="L15" s="156">
        <v>-10</v>
      </c>
      <c r="M15" s="125"/>
    </row>
    <row r="16" spans="1:13">
      <c r="A16" s="160" t="s">
        <v>411</v>
      </c>
      <c r="B16" s="144" t="s">
        <v>351</v>
      </c>
      <c r="C16" s="144" t="s">
        <v>351</v>
      </c>
      <c r="D16" s="144" t="s">
        <v>351</v>
      </c>
      <c r="E16" s="144" t="s">
        <v>351</v>
      </c>
      <c r="F16" s="156">
        <v>0</v>
      </c>
      <c r="G16" s="156">
        <v>0</v>
      </c>
      <c r="H16" s="156">
        <v>0</v>
      </c>
      <c r="I16" s="156">
        <v>0</v>
      </c>
      <c r="J16" s="156">
        <v>-5</v>
      </c>
      <c r="K16" s="156">
        <v>-5</v>
      </c>
      <c r="L16" s="156">
        <v>-4</v>
      </c>
      <c r="M16" s="125"/>
    </row>
    <row r="17" spans="1:13">
      <c r="A17" s="160" t="s">
        <v>16</v>
      </c>
      <c r="B17" s="144" t="s">
        <v>351</v>
      </c>
      <c r="C17" s="144" t="s">
        <v>351</v>
      </c>
      <c r="D17" s="144" t="s">
        <v>351</v>
      </c>
      <c r="E17" s="144" t="s">
        <v>351</v>
      </c>
      <c r="F17" s="156">
        <v>26</v>
      </c>
      <c r="G17" s="156">
        <v>-26</v>
      </c>
      <c r="H17" s="156">
        <v>27</v>
      </c>
      <c r="I17" s="156">
        <v>-42</v>
      </c>
      <c r="J17" s="156">
        <v>7</v>
      </c>
      <c r="K17" s="156">
        <v>-5</v>
      </c>
      <c r="L17" s="156">
        <v>8</v>
      </c>
      <c r="M17" s="125"/>
    </row>
    <row r="18" spans="1:13">
      <c r="A18" s="161" t="s">
        <v>17</v>
      </c>
      <c r="B18" s="144" t="s">
        <v>351</v>
      </c>
      <c r="C18" s="144" t="s">
        <v>351</v>
      </c>
      <c r="D18" s="144" t="s">
        <v>351</v>
      </c>
      <c r="E18" s="144" t="s">
        <v>351</v>
      </c>
      <c r="F18" s="158">
        <v>285</v>
      </c>
      <c r="G18" s="158">
        <v>379</v>
      </c>
      <c r="H18" s="158">
        <v>319</v>
      </c>
      <c r="I18" s="158">
        <v>469</v>
      </c>
      <c r="J18" s="158">
        <v>221</v>
      </c>
      <c r="K18" s="158">
        <v>441</v>
      </c>
      <c r="L18" s="158">
        <v>298</v>
      </c>
      <c r="M18" s="125"/>
    </row>
    <row r="19" spans="1:13">
      <c r="A19" s="160" t="s">
        <v>18</v>
      </c>
      <c r="B19" s="144" t="s">
        <v>351</v>
      </c>
      <c r="C19" s="144" t="s">
        <v>351</v>
      </c>
      <c r="D19" s="144" t="s">
        <v>351</v>
      </c>
      <c r="E19" s="144" t="s">
        <v>351</v>
      </c>
      <c r="F19" s="156">
        <v>-69</v>
      </c>
      <c r="G19" s="156">
        <v>-50</v>
      </c>
      <c r="H19" s="156">
        <v>-49</v>
      </c>
      <c r="I19" s="156">
        <v>8</v>
      </c>
      <c r="J19" s="156">
        <v>-54</v>
      </c>
      <c r="K19" s="156">
        <v>-92</v>
      </c>
      <c r="L19" s="156">
        <v>-64</v>
      </c>
      <c r="M19" s="125"/>
    </row>
    <row r="20" spans="1:13">
      <c r="A20" s="161" t="s">
        <v>99</v>
      </c>
      <c r="B20" s="144" t="s">
        <v>351</v>
      </c>
      <c r="C20" s="144" t="s">
        <v>351</v>
      </c>
      <c r="D20" s="144" t="s">
        <v>351</v>
      </c>
      <c r="E20" s="144" t="s">
        <v>351</v>
      </c>
      <c r="F20" s="158">
        <v>216</v>
      </c>
      <c r="G20" s="158">
        <v>329</v>
      </c>
      <c r="H20" s="158">
        <v>270</v>
      </c>
      <c r="I20" s="158">
        <v>477</v>
      </c>
      <c r="J20" s="158">
        <v>167</v>
      </c>
      <c r="K20" s="158">
        <v>348</v>
      </c>
      <c r="L20" s="158">
        <v>233</v>
      </c>
      <c r="M20" s="125"/>
    </row>
    <row r="21" spans="1:13">
      <c r="A21" s="161"/>
      <c r="B21" s="156"/>
      <c r="C21" s="156"/>
      <c r="D21" s="156"/>
      <c r="E21" s="156"/>
      <c r="F21" s="158"/>
      <c r="G21" s="158"/>
      <c r="H21" s="158"/>
      <c r="I21" s="158"/>
      <c r="J21" s="162"/>
      <c r="K21" s="162"/>
      <c r="L21" s="162"/>
      <c r="M21" s="125"/>
    </row>
    <row r="22" spans="1:13">
      <c r="A22" s="161" t="s">
        <v>92</v>
      </c>
      <c r="B22" s="156"/>
      <c r="C22" s="156"/>
      <c r="D22" s="156"/>
      <c r="E22" s="156"/>
      <c r="F22" s="158"/>
      <c r="G22" s="158"/>
      <c r="H22" s="158"/>
      <c r="I22" s="158"/>
      <c r="J22" s="158"/>
      <c r="K22" s="158"/>
      <c r="L22" s="158"/>
      <c r="M22" s="125"/>
    </row>
    <row r="23" spans="1:13">
      <c r="A23" s="160" t="s">
        <v>93</v>
      </c>
      <c r="B23" s="144" t="s">
        <v>351</v>
      </c>
      <c r="C23" s="144" t="s">
        <v>351</v>
      </c>
      <c r="D23" s="144" t="s">
        <v>351</v>
      </c>
      <c r="E23" s="144" t="s">
        <v>351</v>
      </c>
      <c r="F23" s="156">
        <v>81</v>
      </c>
      <c r="G23" s="156">
        <v>20</v>
      </c>
      <c r="H23" s="156">
        <v>-15</v>
      </c>
      <c r="I23" s="156">
        <v>-39</v>
      </c>
      <c r="J23" s="156">
        <v>66</v>
      </c>
      <c r="K23" s="156">
        <v>13</v>
      </c>
      <c r="L23" s="156">
        <v>18</v>
      </c>
      <c r="M23" s="125"/>
    </row>
    <row r="24" spans="1:13">
      <c r="A24" s="160" t="s">
        <v>94</v>
      </c>
      <c r="B24" s="144" t="s">
        <v>351</v>
      </c>
      <c r="C24" s="144" t="s">
        <v>351</v>
      </c>
      <c r="D24" s="144" t="s">
        <v>351</v>
      </c>
      <c r="E24" s="144" t="s">
        <v>351</v>
      </c>
      <c r="F24" s="156">
        <v>34</v>
      </c>
      <c r="G24" s="156">
        <v>52</v>
      </c>
      <c r="H24" s="156">
        <v>-10</v>
      </c>
      <c r="I24" s="156">
        <v>-9</v>
      </c>
      <c r="J24" s="156">
        <v>48</v>
      </c>
      <c r="K24" s="156">
        <v>-11</v>
      </c>
      <c r="L24" s="156">
        <v>62</v>
      </c>
      <c r="M24" s="125"/>
    </row>
    <row r="25" spans="1:13">
      <c r="A25" s="161" t="s">
        <v>322</v>
      </c>
      <c r="B25" s="144" t="s">
        <v>351</v>
      </c>
      <c r="C25" s="144" t="s">
        <v>351</v>
      </c>
      <c r="D25" s="144" t="s">
        <v>351</v>
      </c>
      <c r="E25" s="144" t="s">
        <v>351</v>
      </c>
      <c r="F25" s="158">
        <v>115</v>
      </c>
      <c r="G25" s="158">
        <v>72</v>
      </c>
      <c r="H25" s="158">
        <v>-25</v>
      </c>
      <c r="I25" s="158">
        <v>-48</v>
      </c>
      <c r="J25" s="158">
        <v>114</v>
      </c>
      <c r="K25" s="158">
        <v>2</v>
      </c>
      <c r="L25" s="158">
        <v>81</v>
      </c>
      <c r="M25" s="125"/>
    </row>
    <row r="26" spans="1:13">
      <c r="A26" s="161" t="s">
        <v>323</v>
      </c>
      <c r="B26" s="144" t="s">
        <v>351</v>
      </c>
      <c r="C26" s="144" t="s">
        <v>351</v>
      </c>
      <c r="D26" s="144" t="s">
        <v>351</v>
      </c>
      <c r="E26" s="144" t="s">
        <v>351</v>
      </c>
      <c r="F26" s="158">
        <v>331</v>
      </c>
      <c r="G26" s="158">
        <v>401</v>
      </c>
      <c r="H26" s="158">
        <v>245</v>
      </c>
      <c r="I26" s="158">
        <v>429</v>
      </c>
      <c r="J26" s="158">
        <v>280</v>
      </c>
      <c r="K26" s="158">
        <v>350</v>
      </c>
      <c r="L26" s="158">
        <v>314</v>
      </c>
      <c r="M26" s="125"/>
    </row>
    <row r="27" spans="1:13">
      <c r="A27" s="160"/>
      <c r="B27" s="156"/>
      <c r="C27" s="156"/>
      <c r="D27" s="156"/>
      <c r="E27" s="156"/>
      <c r="F27" s="156"/>
      <c r="G27" s="156"/>
      <c r="H27" s="156"/>
      <c r="I27" s="156"/>
      <c r="J27" s="156"/>
      <c r="K27" s="156"/>
      <c r="L27" s="156"/>
      <c r="M27" s="125"/>
    </row>
    <row r="28" spans="1:13">
      <c r="A28" s="160" t="s">
        <v>359</v>
      </c>
      <c r="B28" s="156"/>
      <c r="C28" s="156"/>
      <c r="D28" s="156"/>
      <c r="E28" s="156"/>
      <c r="F28" s="156"/>
      <c r="G28" s="156"/>
      <c r="H28" s="156"/>
      <c r="I28" s="156"/>
      <c r="J28" s="156"/>
      <c r="K28" s="156"/>
      <c r="L28" s="156"/>
      <c r="M28" s="125"/>
    </row>
    <row r="29" spans="1:13">
      <c r="A29" s="160" t="s">
        <v>430</v>
      </c>
      <c r="B29" s="144" t="s">
        <v>351</v>
      </c>
      <c r="C29" s="144" t="s">
        <v>351</v>
      </c>
      <c r="D29" s="144" t="s">
        <v>351</v>
      </c>
      <c r="E29" s="144" t="s">
        <v>351</v>
      </c>
      <c r="F29" s="156">
        <v>216</v>
      </c>
      <c r="G29" s="156">
        <v>328</v>
      </c>
      <c r="H29" s="156">
        <v>271</v>
      </c>
      <c r="I29" s="156">
        <v>470</v>
      </c>
      <c r="J29" s="156">
        <v>167</v>
      </c>
      <c r="K29" s="156">
        <v>347</v>
      </c>
      <c r="L29" s="156">
        <v>234</v>
      </c>
      <c r="M29" s="125"/>
    </row>
    <row r="30" spans="1:13">
      <c r="A30" s="160" t="s">
        <v>19</v>
      </c>
      <c r="B30" s="144" t="s">
        <v>351</v>
      </c>
      <c r="C30" s="144" t="s">
        <v>351</v>
      </c>
      <c r="D30" s="144" t="s">
        <v>351</v>
      </c>
      <c r="E30" s="144" t="s">
        <v>351</v>
      </c>
      <c r="F30" s="156">
        <v>0</v>
      </c>
      <c r="G30" s="156">
        <v>0</v>
      </c>
      <c r="H30" s="156">
        <v>-1</v>
      </c>
      <c r="I30" s="156">
        <v>7</v>
      </c>
      <c r="J30" s="156">
        <v>0</v>
      </c>
      <c r="K30" s="156">
        <v>1</v>
      </c>
      <c r="L30" s="156">
        <v>-1</v>
      </c>
      <c r="M30" s="125"/>
    </row>
    <row r="31" spans="1:13">
      <c r="A31" s="160"/>
      <c r="B31" s="156"/>
      <c r="C31" s="156"/>
      <c r="D31" s="156"/>
      <c r="E31" s="156"/>
      <c r="F31" s="156"/>
      <c r="G31" s="156"/>
      <c r="H31" s="156"/>
      <c r="I31" s="156"/>
      <c r="J31" s="156"/>
      <c r="K31" s="156"/>
      <c r="L31" s="156"/>
      <c r="M31" s="125"/>
    </row>
    <row r="32" spans="1:13">
      <c r="A32" s="160" t="s">
        <v>200</v>
      </c>
      <c r="B32" s="156"/>
      <c r="C32" s="156"/>
      <c r="D32" s="156"/>
      <c r="E32" s="156"/>
      <c r="F32" s="156"/>
      <c r="G32" s="156"/>
      <c r="H32" s="156"/>
      <c r="I32" s="156"/>
      <c r="J32" s="156"/>
      <c r="K32" s="156"/>
      <c r="L32" s="156"/>
      <c r="M32" s="125"/>
    </row>
    <row r="33" spans="1:13">
      <c r="A33" s="160" t="s">
        <v>430</v>
      </c>
      <c r="B33" s="144" t="s">
        <v>351</v>
      </c>
      <c r="C33" s="144" t="s">
        <v>351</v>
      </c>
      <c r="D33" s="144" t="s">
        <v>351</v>
      </c>
      <c r="E33" s="144" t="s">
        <v>351</v>
      </c>
      <c r="F33" s="156">
        <v>331</v>
      </c>
      <c r="G33" s="156">
        <v>400</v>
      </c>
      <c r="H33" s="156">
        <v>247</v>
      </c>
      <c r="I33" s="156">
        <v>422</v>
      </c>
      <c r="J33" s="156">
        <v>280</v>
      </c>
      <c r="K33" s="156">
        <v>349</v>
      </c>
      <c r="L33" s="156">
        <v>315</v>
      </c>
      <c r="M33" s="125"/>
    </row>
    <row r="34" spans="1:13">
      <c r="A34" s="160" t="s">
        <v>19</v>
      </c>
      <c r="B34" s="144" t="s">
        <v>351</v>
      </c>
      <c r="C34" s="144" t="s">
        <v>351</v>
      </c>
      <c r="D34" s="144" t="s">
        <v>351</v>
      </c>
      <c r="E34" s="144" t="s">
        <v>351</v>
      </c>
      <c r="F34" s="156">
        <v>0</v>
      </c>
      <c r="G34" s="156">
        <v>1</v>
      </c>
      <c r="H34" s="156">
        <v>-1</v>
      </c>
      <c r="I34" s="156">
        <v>7</v>
      </c>
      <c r="J34" s="156">
        <v>0</v>
      </c>
      <c r="K34" s="156">
        <v>1</v>
      </c>
      <c r="L34" s="156">
        <v>-1</v>
      </c>
      <c r="M34" s="125"/>
    </row>
    <row r="35" spans="1:13">
      <c r="A35" s="155"/>
      <c r="B35" s="156"/>
      <c r="C35" s="156"/>
      <c r="D35" s="156"/>
      <c r="E35" s="156"/>
      <c r="F35" s="156"/>
      <c r="G35" s="156"/>
      <c r="H35" s="156"/>
      <c r="I35" s="156"/>
      <c r="J35" s="156"/>
      <c r="K35" s="156"/>
      <c r="L35" s="156"/>
      <c r="M35" s="125"/>
    </row>
    <row r="36" spans="1:13">
      <c r="A36" s="157" t="s">
        <v>199</v>
      </c>
      <c r="B36" s="156"/>
      <c r="C36" s="156"/>
      <c r="D36" s="156"/>
      <c r="E36" s="156"/>
      <c r="F36" s="158"/>
      <c r="G36" s="158"/>
      <c r="H36" s="158"/>
      <c r="I36" s="158"/>
      <c r="J36" s="158"/>
      <c r="K36" s="158"/>
      <c r="L36" s="158"/>
      <c r="M36" s="125"/>
    </row>
    <row r="37" spans="1:13">
      <c r="A37" s="155" t="s">
        <v>9</v>
      </c>
      <c r="B37" s="144" t="s">
        <v>351</v>
      </c>
      <c r="C37" s="144" t="s">
        <v>351</v>
      </c>
      <c r="D37" s="144" t="s">
        <v>351</v>
      </c>
      <c r="E37" s="144" t="s">
        <v>351</v>
      </c>
      <c r="F37" s="163">
        <v>3.24</v>
      </c>
      <c r="G37" s="163">
        <v>4.93</v>
      </c>
      <c r="H37" s="163">
        <v>4.04</v>
      </c>
      <c r="I37" s="163">
        <v>7.12</v>
      </c>
      <c r="J37" s="163">
        <v>2.48</v>
      </c>
      <c r="K37" s="163">
        <v>5.17</v>
      </c>
      <c r="L37" s="163">
        <v>3.46</v>
      </c>
      <c r="M37" s="125"/>
    </row>
    <row r="38" spans="1:13">
      <c r="A38" s="155" t="s">
        <v>20</v>
      </c>
      <c r="B38" s="144" t="s">
        <v>351</v>
      </c>
      <c r="C38" s="144" t="s">
        <v>351</v>
      </c>
      <c r="D38" s="144" t="s">
        <v>351</v>
      </c>
      <c r="E38" s="144" t="s">
        <v>351</v>
      </c>
      <c r="F38" s="163">
        <v>3.21</v>
      </c>
      <c r="G38" s="163">
        <v>4.88</v>
      </c>
      <c r="H38" s="163">
        <v>4.01</v>
      </c>
      <c r="I38" s="163">
        <v>7.08</v>
      </c>
      <c r="J38" s="163">
        <v>2.4700000000000002</v>
      </c>
      <c r="K38" s="163">
        <v>5.17</v>
      </c>
      <c r="L38" s="163">
        <v>3.45</v>
      </c>
      <c r="M38" s="125"/>
    </row>
    <row r="39" spans="1:13">
      <c r="A39" s="155"/>
      <c r="B39" s="156"/>
      <c r="C39" s="156"/>
      <c r="D39" s="156"/>
      <c r="E39" s="156"/>
      <c r="F39" s="156"/>
      <c r="G39" s="156"/>
      <c r="H39" s="156"/>
      <c r="I39" s="156"/>
      <c r="J39" s="156"/>
      <c r="K39" s="156"/>
      <c r="L39" s="156"/>
      <c r="M39" s="125"/>
    </row>
    <row r="40" spans="1:13">
      <c r="A40" s="157" t="s">
        <v>292</v>
      </c>
      <c r="B40" s="158"/>
      <c r="C40" s="158"/>
      <c r="D40" s="158"/>
      <c r="E40" s="158"/>
      <c r="F40" s="158"/>
      <c r="G40" s="158"/>
      <c r="H40" s="158"/>
      <c r="I40" s="158"/>
      <c r="J40" s="158"/>
      <c r="K40" s="158"/>
      <c r="L40" s="158"/>
      <c r="M40" s="125"/>
    </row>
    <row r="41" spans="1:13">
      <c r="A41" s="155" t="s">
        <v>80</v>
      </c>
      <c r="B41" s="144" t="s">
        <v>351</v>
      </c>
      <c r="C41" s="144" t="s">
        <v>351</v>
      </c>
      <c r="D41" s="144" t="s">
        <v>351</v>
      </c>
      <c r="E41" s="144" t="s">
        <v>351</v>
      </c>
      <c r="F41" s="156">
        <v>66725249</v>
      </c>
      <c r="G41" s="156">
        <v>66725249</v>
      </c>
      <c r="H41" s="156">
        <v>66980902</v>
      </c>
      <c r="I41" s="156">
        <v>66980902</v>
      </c>
      <c r="J41" s="156">
        <v>67342244</v>
      </c>
      <c r="K41" s="156">
        <v>67342244</v>
      </c>
      <c r="L41" s="156">
        <v>67342244</v>
      </c>
      <c r="M41" s="125"/>
    </row>
    <row r="42" spans="1:13">
      <c r="A42" s="155" t="s">
        <v>81</v>
      </c>
      <c r="B42" s="144" t="s">
        <v>351</v>
      </c>
      <c r="C42" s="144" t="s">
        <v>351</v>
      </c>
      <c r="D42" s="144" t="s">
        <v>351</v>
      </c>
      <c r="E42" s="144" t="s">
        <v>351</v>
      </c>
      <c r="F42" s="156">
        <v>66725249</v>
      </c>
      <c r="G42" s="156">
        <v>66725249</v>
      </c>
      <c r="H42" s="156">
        <v>66928137.521739133</v>
      </c>
      <c r="I42" s="156">
        <v>66980902</v>
      </c>
      <c r="J42" s="156">
        <v>67089305</v>
      </c>
      <c r="K42" s="156">
        <v>67342244</v>
      </c>
      <c r="L42" s="156">
        <v>67342244</v>
      </c>
    </row>
    <row r="43" spans="1:13">
      <c r="A43" s="155" t="s">
        <v>82</v>
      </c>
      <c r="B43" s="144" t="s">
        <v>351</v>
      </c>
      <c r="C43" s="144" t="s">
        <v>351</v>
      </c>
      <c r="D43" s="144" t="s">
        <v>351</v>
      </c>
      <c r="E43" s="144" t="s">
        <v>351</v>
      </c>
      <c r="F43" s="156">
        <v>67276722</v>
      </c>
      <c r="G43" s="156">
        <v>67315057</v>
      </c>
      <c r="H43" s="156">
        <v>67410579</v>
      </c>
      <c r="I43" s="156">
        <v>67317949</v>
      </c>
      <c r="J43" s="156">
        <v>67342244</v>
      </c>
      <c r="K43" s="156">
        <v>67443982.021978021</v>
      </c>
      <c r="L43" s="156">
        <v>67573698</v>
      </c>
    </row>
    <row r="44" spans="1:13">
      <c r="A44" s="122" t="s">
        <v>432</v>
      </c>
      <c r="B44" s="156"/>
      <c r="C44" s="156"/>
      <c r="D44" s="156"/>
      <c r="E44" s="156"/>
      <c r="F44" s="156"/>
      <c r="G44" s="156"/>
      <c r="H44" s="156"/>
      <c r="I44" s="156"/>
      <c r="J44" s="156"/>
      <c r="K44" s="156"/>
      <c r="L44" s="156"/>
    </row>
    <row r="47" spans="1:13">
      <c r="A47" s="140" t="s">
        <v>283</v>
      </c>
      <c r="B47" s="140"/>
      <c r="C47" s="140"/>
      <c r="D47" s="140"/>
      <c r="E47" s="140"/>
      <c r="F47" s="140"/>
      <c r="G47" s="140"/>
      <c r="H47" s="140"/>
      <c r="I47" s="140"/>
      <c r="J47" s="140"/>
      <c r="K47" s="140"/>
      <c r="L47" s="140"/>
    </row>
    <row r="48" spans="1:13" ht="13.5" thickBot="1">
      <c r="A48" s="141" t="s">
        <v>290</v>
      </c>
      <c r="B48" s="141"/>
      <c r="C48" s="141"/>
      <c r="D48" s="141"/>
      <c r="E48" s="141"/>
      <c r="F48" s="141"/>
      <c r="G48" s="141"/>
      <c r="H48" s="141"/>
      <c r="I48" s="141"/>
      <c r="J48" s="141"/>
      <c r="K48" s="141"/>
      <c r="L48" s="141"/>
    </row>
    <row r="49" spans="1:14" ht="14" thickTop="1" thickBot="1">
      <c r="A49" s="141" t="s">
        <v>242</v>
      </c>
      <c r="B49" s="142" t="s">
        <v>317</v>
      </c>
      <c r="C49" s="142" t="s">
        <v>318</v>
      </c>
      <c r="D49" s="142" t="s">
        <v>100</v>
      </c>
      <c r="E49" s="142" t="s">
        <v>319</v>
      </c>
      <c r="F49" s="142" t="s">
        <v>101</v>
      </c>
      <c r="G49" s="142" t="s">
        <v>103</v>
      </c>
      <c r="H49" s="142" t="s">
        <v>104</v>
      </c>
      <c r="I49" s="142" t="s">
        <v>197</v>
      </c>
      <c r="J49" s="142" t="s">
        <v>386</v>
      </c>
      <c r="K49" s="142" t="s">
        <v>437</v>
      </c>
      <c r="L49" s="142" t="s">
        <v>443</v>
      </c>
    </row>
    <row r="50" spans="1:14" ht="13.5" thickTop="1">
      <c r="A50" s="155" t="s">
        <v>4</v>
      </c>
      <c r="B50" s="144" t="s">
        <v>351</v>
      </c>
      <c r="C50" s="144" t="s">
        <v>351</v>
      </c>
      <c r="D50" s="144" t="s">
        <v>351</v>
      </c>
      <c r="E50" s="156">
        <v>13688</v>
      </c>
      <c r="F50" s="156">
        <v>3452</v>
      </c>
      <c r="G50" s="156">
        <v>7171</v>
      </c>
      <c r="H50" s="156">
        <v>10609</v>
      </c>
      <c r="I50" s="156">
        <v>14568</v>
      </c>
      <c r="J50" s="156">
        <v>3727</v>
      </c>
      <c r="K50" s="156">
        <v>7702</v>
      </c>
      <c r="L50" s="156">
        <v>11502</v>
      </c>
      <c r="M50" s="132"/>
      <c r="N50" s="132"/>
    </row>
    <row r="51" spans="1:14">
      <c r="A51" s="155" t="s">
        <v>11</v>
      </c>
      <c r="B51" s="144" t="s">
        <v>351</v>
      </c>
      <c r="C51" s="144" t="s">
        <v>351</v>
      </c>
      <c r="D51" s="144" t="s">
        <v>351</v>
      </c>
      <c r="E51" s="156">
        <v>-9032</v>
      </c>
      <c r="F51" s="156">
        <v>-2393</v>
      </c>
      <c r="G51" s="156">
        <v>-4796</v>
      </c>
      <c r="H51" s="156">
        <v>-7170</v>
      </c>
      <c r="I51" s="156">
        <v>-9805</v>
      </c>
      <c r="J51" s="156">
        <v>-2489</v>
      </c>
      <c r="K51" s="156">
        <v>-5204</v>
      </c>
      <c r="L51" s="156">
        <v>-7890</v>
      </c>
    </row>
    <row r="52" spans="1:14" s="132" customFormat="1">
      <c r="A52" s="157" t="s">
        <v>12</v>
      </c>
      <c r="B52" s="144" t="s">
        <v>351</v>
      </c>
      <c r="C52" s="144" t="s">
        <v>351</v>
      </c>
      <c r="D52" s="144" t="s">
        <v>351</v>
      </c>
      <c r="E52" s="158">
        <v>4656</v>
      </c>
      <c r="F52" s="158">
        <v>1059</v>
      </c>
      <c r="G52" s="158">
        <v>2375</v>
      </c>
      <c r="H52" s="158">
        <v>3439</v>
      </c>
      <c r="I52" s="158">
        <v>4763</v>
      </c>
      <c r="J52" s="158">
        <v>1239</v>
      </c>
      <c r="K52" s="158">
        <v>2499</v>
      </c>
      <c r="L52" s="158">
        <v>3612</v>
      </c>
      <c r="M52" s="122"/>
      <c r="N52" s="122"/>
    </row>
    <row r="53" spans="1:14">
      <c r="A53" s="155" t="s">
        <v>102</v>
      </c>
      <c r="B53" s="144" t="s">
        <v>351</v>
      </c>
      <c r="C53" s="144" t="s">
        <v>351</v>
      </c>
      <c r="D53" s="144" t="s">
        <v>351</v>
      </c>
      <c r="E53" s="156">
        <v>-819</v>
      </c>
      <c r="F53" s="156">
        <v>-212</v>
      </c>
      <c r="G53" s="156">
        <v>-414</v>
      </c>
      <c r="H53" s="156">
        <v>-643</v>
      </c>
      <c r="I53" s="156">
        <v>-857</v>
      </c>
      <c r="J53" s="156">
        <v>-266</v>
      </c>
      <c r="K53" s="156">
        <v>-522</v>
      </c>
      <c r="L53" s="156">
        <v>-765</v>
      </c>
    </row>
    <row r="54" spans="1:14">
      <c r="A54" s="155" t="s">
        <v>95</v>
      </c>
      <c r="B54" s="144" t="s">
        <v>351</v>
      </c>
      <c r="C54" s="144" t="s">
        <v>351</v>
      </c>
      <c r="D54" s="144" t="s">
        <v>351</v>
      </c>
      <c r="E54" s="156">
        <v>-2358</v>
      </c>
      <c r="F54" s="156">
        <v>-592</v>
      </c>
      <c r="G54" s="156">
        <v>-1239</v>
      </c>
      <c r="H54" s="156">
        <v>-1778</v>
      </c>
      <c r="I54" s="156">
        <v>-2387</v>
      </c>
      <c r="J54" s="156">
        <v>-726</v>
      </c>
      <c r="K54" s="156">
        <v>-1299</v>
      </c>
      <c r="L54" s="156">
        <v>-1870</v>
      </c>
    </row>
    <row r="55" spans="1:14">
      <c r="A55" s="155" t="s">
        <v>194</v>
      </c>
      <c r="B55" s="144" t="s">
        <v>351</v>
      </c>
      <c r="C55" s="144" t="s">
        <v>351</v>
      </c>
      <c r="D55" s="144" t="s">
        <v>351</v>
      </c>
      <c r="E55" s="156">
        <v>59</v>
      </c>
      <c r="F55" s="156">
        <v>1</v>
      </c>
      <c r="G55" s="156">
        <v>16</v>
      </c>
      <c r="H55" s="156">
        <v>27</v>
      </c>
      <c r="I55" s="156">
        <v>44</v>
      </c>
      <c r="J55" s="156">
        <v>31</v>
      </c>
      <c r="K55" s="156">
        <v>55</v>
      </c>
      <c r="L55" s="156">
        <v>67</v>
      </c>
    </row>
    <row r="56" spans="1:14">
      <c r="A56" s="155" t="s">
        <v>96</v>
      </c>
      <c r="B56" s="144" t="s">
        <v>351</v>
      </c>
      <c r="C56" s="144" t="s">
        <v>351</v>
      </c>
      <c r="D56" s="144" t="s">
        <v>351</v>
      </c>
      <c r="E56" s="156">
        <v>-44</v>
      </c>
      <c r="F56" s="156">
        <v>15</v>
      </c>
      <c r="G56" s="156">
        <v>-2</v>
      </c>
      <c r="H56" s="156">
        <v>-10</v>
      </c>
      <c r="I56" s="156">
        <v>-17</v>
      </c>
      <c r="J56" s="156">
        <v>-4</v>
      </c>
      <c r="K56" s="156">
        <v>-5</v>
      </c>
      <c r="L56" s="156">
        <v>-14</v>
      </c>
    </row>
    <row r="57" spans="1:14">
      <c r="A57" s="160" t="s">
        <v>13</v>
      </c>
      <c r="B57" s="144" t="s">
        <v>351</v>
      </c>
      <c r="C57" s="144" t="s">
        <v>351</v>
      </c>
      <c r="D57" s="144" t="s">
        <v>351</v>
      </c>
      <c r="E57" s="156">
        <v>0</v>
      </c>
      <c r="F57" s="156">
        <v>0</v>
      </c>
      <c r="G57" s="156">
        <v>-1</v>
      </c>
      <c r="H57" s="156">
        <v>-1</v>
      </c>
      <c r="I57" s="156">
        <v>-3</v>
      </c>
      <c r="J57" s="156">
        <v>0</v>
      </c>
      <c r="K57" s="156">
        <v>2</v>
      </c>
      <c r="L57" s="156">
        <v>2</v>
      </c>
      <c r="M57" s="132"/>
      <c r="N57" s="132"/>
    </row>
    <row r="58" spans="1:14">
      <c r="A58" s="160" t="s">
        <v>14</v>
      </c>
      <c r="B58" s="144" t="s">
        <v>351</v>
      </c>
      <c r="C58" s="144" t="s">
        <v>351</v>
      </c>
      <c r="D58" s="144" t="s">
        <v>351</v>
      </c>
      <c r="E58" s="156">
        <v>75</v>
      </c>
      <c r="F58" s="156">
        <v>0</v>
      </c>
      <c r="G58" s="156">
        <v>-48</v>
      </c>
      <c r="H58" s="156">
        <v>-45</v>
      </c>
      <c r="I58" s="156">
        <v>-40</v>
      </c>
      <c r="J58" s="156">
        <v>-56</v>
      </c>
      <c r="K58" s="156">
        <v>-56</v>
      </c>
      <c r="L58" s="156">
        <v>-56</v>
      </c>
    </row>
    <row r="59" spans="1:14" s="132" customFormat="1">
      <c r="A59" s="161" t="s">
        <v>6</v>
      </c>
      <c r="B59" s="144" t="s">
        <v>351</v>
      </c>
      <c r="C59" s="144" t="s">
        <v>351</v>
      </c>
      <c r="D59" s="144" t="s">
        <v>351</v>
      </c>
      <c r="E59" s="158">
        <v>1570</v>
      </c>
      <c r="F59" s="158">
        <v>271</v>
      </c>
      <c r="G59" s="158">
        <v>686</v>
      </c>
      <c r="H59" s="158">
        <v>989</v>
      </c>
      <c r="I59" s="158">
        <v>1504</v>
      </c>
      <c r="J59" s="158">
        <v>218</v>
      </c>
      <c r="K59" s="158">
        <v>673</v>
      </c>
      <c r="L59" s="158">
        <v>975</v>
      </c>
      <c r="M59" s="122"/>
      <c r="N59" s="122"/>
    </row>
    <row r="60" spans="1:14">
      <c r="A60" s="160" t="s">
        <v>192</v>
      </c>
      <c r="B60" s="144" t="s">
        <v>351</v>
      </c>
      <c r="C60" s="144" t="s">
        <v>351</v>
      </c>
      <c r="D60" s="144" t="s">
        <v>351</v>
      </c>
      <c r="E60" s="156">
        <v>6</v>
      </c>
      <c r="F60" s="156">
        <v>2</v>
      </c>
      <c r="G60" s="156">
        <v>4</v>
      </c>
      <c r="H60" s="156">
        <v>6</v>
      </c>
      <c r="I60" s="156">
        <v>11</v>
      </c>
      <c r="J60" s="156">
        <v>3</v>
      </c>
      <c r="K60" s="156">
        <v>6</v>
      </c>
      <c r="L60" s="156">
        <v>9</v>
      </c>
    </row>
    <row r="61" spans="1:14">
      <c r="A61" s="160" t="s">
        <v>431</v>
      </c>
      <c r="B61" s="144" t="s">
        <v>351</v>
      </c>
      <c r="C61" s="144" t="s">
        <v>351</v>
      </c>
      <c r="D61" s="144" t="s">
        <v>351</v>
      </c>
      <c r="E61" s="156">
        <v>-72</v>
      </c>
      <c r="F61" s="156">
        <v>-13</v>
      </c>
      <c r="G61" s="156">
        <v>-25</v>
      </c>
      <c r="H61" s="156">
        <v>-38</v>
      </c>
      <c r="I61" s="156">
        <v>-48</v>
      </c>
      <c r="J61" s="156">
        <v>-3</v>
      </c>
      <c r="K61" s="156">
        <v>-10</v>
      </c>
      <c r="L61" s="156">
        <v>-20</v>
      </c>
    </row>
    <row r="62" spans="1:14">
      <c r="A62" s="160" t="s">
        <v>411</v>
      </c>
      <c r="B62" s="144" t="s">
        <v>351</v>
      </c>
      <c r="C62" s="144" t="s">
        <v>351</v>
      </c>
      <c r="D62" s="144" t="s">
        <v>351</v>
      </c>
      <c r="E62" s="156"/>
      <c r="F62" s="156">
        <v>0</v>
      </c>
      <c r="G62" s="156">
        <v>0</v>
      </c>
      <c r="H62" s="156">
        <v>0</v>
      </c>
      <c r="I62" s="156">
        <v>0</v>
      </c>
      <c r="J62" s="156">
        <v>-5</v>
      </c>
      <c r="K62" s="156">
        <v>-9</v>
      </c>
      <c r="L62" s="156">
        <v>-14</v>
      </c>
      <c r="M62" s="132"/>
      <c r="N62" s="132"/>
    </row>
    <row r="63" spans="1:14">
      <c r="A63" s="160" t="s">
        <v>16</v>
      </c>
      <c r="B63" s="144" t="s">
        <v>351</v>
      </c>
      <c r="C63" s="144" t="s">
        <v>351</v>
      </c>
      <c r="D63" s="144" t="s">
        <v>351</v>
      </c>
      <c r="E63" s="156">
        <v>-30</v>
      </c>
      <c r="F63" s="156">
        <v>26</v>
      </c>
      <c r="G63" s="156">
        <v>-1</v>
      </c>
      <c r="H63" s="156">
        <v>27</v>
      </c>
      <c r="I63" s="156">
        <v>-15</v>
      </c>
      <c r="J63" s="156">
        <v>7</v>
      </c>
      <c r="K63" s="156">
        <v>1</v>
      </c>
      <c r="L63" s="156">
        <v>9</v>
      </c>
    </row>
    <row r="64" spans="1:14" s="132" customFormat="1">
      <c r="A64" s="161" t="s">
        <v>17</v>
      </c>
      <c r="B64" s="144" t="s">
        <v>351</v>
      </c>
      <c r="C64" s="144" t="s">
        <v>351</v>
      </c>
      <c r="D64" s="144" t="s">
        <v>351</v>
      </c>
      <c r="E64" s="158">
        <v>1474</v>
      </c>
      <c r="F64" s="158">
        <v>285</v>
      </c>
      <c r="G64" s="158">
        <v>664</v>
      </c>
      <c r="H64" s="158">
        <v>983</v>
      </c>
      <c r="I64" s="158">
        <v>1452</v>
      </c>
      <c r="J64" s="158">
        <v>221</v>
      </c>
      <c r="K64" s="158">
        <v>662</v>
      </c>
      <c r="L64" s="158">
        <v>959</v>
      </c>
    </row>
    <row r="65" spans="1:14">
      <c r="A65" s="160" t="s">
        <v>18</v>
      </c>
      <c r="B65" s="144" t="s">
        <v>351</v>
      </c>
      <c r="C65" s="144" t="s">
        <v>351</v>
      </c>
      <c r="D65" s="144" t="s">
        <v>351</v>
      </c>
      <c r="E65" s="156">
        <v>-180</v>
      </c>
      <c r="F65" s="156">
        <v>-69</v>
      </c>
      <c r="G65" s="156">
        <v>-119</v>
      </c>
      <c r="H65" s="156">
        <v>-168</v>
      </c>
      <c r="I65" s="156">
        <v>-160</v>
      </c>
      <c r="J65" s="156">
        <v>-54</v>
      </c>
      <c r="K65" s="156">
        <v>-147</v>
      </c>
      <c r="L65" s="156">
        <v>-211</v>
      </c>
    </row>
    <row r="66" spans="1:14" s="132" customFormat="1">
      <c r="A66" s="161" t="s">
        <v>99</v>
      </c>
      <c r="B66" s="144" t="s">
        <v>351</v>
      </c>
      <c r="C66" s="144" t="s">
        <v>351</v>
      </c>
      <c r="D66" s="144" t="s">
        <v>351</v>
      </c>
      <c r="E66" s="158">
        <v>1294</v>
      </c>
      <c r="F66" s="158">
        <v>216</v>
      </c>
      <c r="G66" s="158">
        <v>545</v>
      </c>
      <c r="H66" s="158">
        <v>815</v>
      </c>
      <c r="I66" s="158">
        <v>1292</v>
      </c>
      <c r="J66" s="158">
        <v>167</v>
      </c>
      <c r="K66" s="158">
        <v>515</v>
      </c>
      <c r="L66" s="158">
        <v>748</v>
      </c>
      <c r="M66" s="122"/>
      <c r="N66" s="122"/>
    </row>
    <row r="67" spans="1:14">
      <c r="A67" s="161"/>
      <c r="B67" s="156"/>
      <c r="C67" s="156"/>
      <c r="D67" s="156"/>
      <c r="E67" s="158"/>
      <c r="F67" s="156"/>
      <c r="G67" s="156"/>
      <c r="H67" s="156"/>
      <c r="I67" s="158"/>
      <c r="J67" s="162"/>
      <c r="K67" s="162"/>
      <c r="L67" s="162"/>
    </row>
    <row r="68" spans="1:14">
      <c r="A68" s="161" t="s">
        <v>92</v>
      </c>
      <c r="B68" s="156"/>
      <c r="C68" s="156"/>
      <c r="D68" s="156"/>
      <c r="E68" s="158"/>
      <c r="F68" s="156"/>
      <c r="G68" s="156"/>
      <c r="H68" s="156"/>
      <c r="I68" s="158"/>
      <c r="J68" s="158"/>
      <c r="K68" s="158"/>
      <c r="L68" s="158"/>
    </row>
    <row r="69" spans="1:14">
      <c r="A69" s="160" t="s">
        <v>93</v>
      </c>
      <c r="B69" s="144" t="s">
        <v>351</v>
      </c>
      <c r="C69" s="144" t="s">
        <v>351</v>
      </c>
      <c r="D69" s="144" t="s">
        <v>351</v>
      </c>
      <c r="E69" s="156">
        <v>-5</v>
      </c>
      <c r="F69" s="156">
        <v>81</v>
      </c>
      <c r="G69" s="156">
        <v>100</v>
      </c>
      <c r="H69" s="156">
        <v>85</v>
      </c>
      <c r="I69" s="156">
        <v>46</v>
      </c>
      <c r="J69" s="156">
        <v>66</v>
      </c>
      <c r="K69" s="156">
        <v>79</v>
      </c>
      <c r="L69" s="156">
        <v>98</v>
      </c>
      <c r="M69" s="132"/>
      <c r="N69" s="132"/>
    </row>
    <row r="70" spans="1:14">
      <c r="A70" s="160" t="s">
        <v>94</v>
      </c>
      <c r="B70" s="144" t="s">
        <v>351</v>
      </c>
      <c r="C70" s="144" t="s">
        <v>351</v>
      </c>
      <c r="D70" s="144" t="s">
        <v>351</v>
      </c>
      <c r="E70" s="156">
        <v>-121</v>
      </c>
      <c r="F70" s="156">
        <v>34</v>
      </c>
      <c r="G70" s="156">
        <v>87</v>
      </c>
      <c r="H70" s="156">
        <v>77</v>
      </c>
      <c r="I70" s="156">
        <v>68</v>
      </c>
      <c r="J70" s="156">
        <v>48</v>
      </c>
      <c r="K70" s="156">
        <v>36</v>
      </c>
      <c r="L70" s="156">
        <v>99</v>
      </c>
      <c r="M70" s="132"/>
      <c r="N70" s="132"/>
    </row>
    <row r="71" spans="1:14" s="132" customFormat="1">
      <c r="A71" s="161" t="s">
        <v>322</v>
      </c>
      <c r="B71" s="144" t="s">
        <v>351</v>
      </c>
      <c r="C71" s="144" t="s">
        <v>351</v>
      </c>
      <c r="D71" s="144" t="s">
        <v>351</v>
      </c>
      <c r="E71" s="158">
        <v>-126</v>
      </c>
      <c r="F71" s="158">
        <v>115</v>
      </c>
      <c r="G71" s="158">
        <v>187</v>
      </c>
      <c r="H71" s="158">
        <v>162</v>
      </c>
      <c r="I71" s="158">
        <v>114</v>
      </c>
      <c r="J71" s="158">
        <v>114</v>
      </c>
      <c r="K71" s="158">
        <v>115</v>
      </c>
      <c r="L71" s="158">
        <v>196</v>
      </c>
      <c r="M71" s="122"/>
      <c r="N71" s="122"/>
    </row>
    <row r="72" spans="1:14" s="132" customFormat="1">
      <c r="A72" s="161" t="s">
        <v>323</v>
      </c>
      <c r="B72" s="144" t="s">
        <v>351</v>
      </c>
      <c r="C72" s="144" t="s">
        <v>351</v>
      </c>
      <c r="D72" s="144" t="s">
        <v>351</v>
      </c>
      <c r="E72" s="158">
        <v>1168</v>
      </c>
      <c r="F72" s="158">
        <v>331</v>
      </c>
      <c r="G72" s="158">
        <v>732</v>
      </c>
      <c r="H72" s="158">
        <v>977</v>
      </c>
      <c r="I72" s="158">
        <v>1406</v>
      </c>
      <c r="J72" s="158">
        <v>280</v>
      </c>
      <c r="K72" s="158">
        <v>630</v>
      </c>
      <c r="L72" s="158">
        <v>945</v>
      </c>
      <c r="M72" s="122"/>
      <c r="N72" s="122"/>
    </row>
    <row r="73" spans="1:14">
      <c r="A73" s="160"/>
      <c r="B73" s="156"/>
      <c r="C73" s="156"/>
      <c r="D73" s="156"/>
      <c r="E73" s="156"/>
      <c r="F73" s="156"/>
      <c r="G73" s="156"/>
      <c r="H73" s="156"/>
      <c r="I73" s="156"/>
      <c r="J73" s="156"/>
      <c r="K73" s="156"/>
      <c r="L73" s="156"/>
    </row>
    <row r="74" spans="1:14">
      <c r="A74" s="160" t="s">
        <v>358</v>
      </c>
      <c r="B74" s="156"/>
      <c r="C74" s="156"/>
      <c r="D74" s="156"/>
      <c r="E74" s="156"/>
      <c r="F74" s="156"/>
      <c r="G74" s="156"/>
      <c r="H74" s="156"/>
      <c r="I74" s="156"/>
      <c r="J74" s="156"/>
      <c r="K74" s="156"/>
      <c r="L74" s="156"/>
    </row>
    <row r="75" spans="1:14">
      <c r="A75" s="160" t="s">
        <v>430</v>
      </c>
      <c r="B75" s="144" t="s">
        <v>351</v>
      </c>
      <c r="C75" s="144" t="s">
        <v>351</v>
      </c>
      <c r="D75" s="144" t="s">
        <v>351</v>
      </c>
      <c r="E75" s="156">
        <v>1287</v>
      </c>
      <c r="F75" s="156">
        <v>216</v>
      </c>
      <c r="G75" s="156">
        <v>544</v>
      </c>
      <c r="H75" s="156">
        <v>815</v>
      </c>
      <c r="I75" s="156">
        <v>1286</v>
      </c>
      <c r="J75" s="156">
        <v>167</v>
      </c>
      <c r="K75" s="156">
        <v>514</v>
      </c>
      <c r="L75" s="156">
        <v>748</v>
      </c>
    </row>
    <row r="76" spans="1:14">
      <c r="A76" s="160" t="s">
        <v>19</v>
      </c>
      <c r="B76" s="144" t="s">
        <v>351</v>
      </c>
      <c r="C76" s="144" t="s">
        <v>351</v>
      </c>
      <c r="D76" s="144" t="s">
        <v>351</v>
      </c>
      <c r="E76" s="156">
        <v>7</v>
      </c>
      <c r="F76" s="156">
        <v>0</v>
      </c>
      <c r="G76" s="156">
        <v>1</v>
      </c>
      <c r="H76" s="156">
        <v>0</v>
      </c>
      <c r="I76" s="156">
        <v>6</v>
      </c>
      <c r="J76" s="156">
        <v>0</v>
      </c>
      <c r="K76" s="156">
        <v>1</v>
      </c>
      <c r="L76" s="156">
        <v>1</v>
      </c>
    </row>
    <row r="77" spans="1:14">
      <c r="A77" s="160"/>
      <c r="B77" s="156"/>
      <c r="C77" s="156"/>
      <c r="D77" s="156"/>
      <c r="E77" s="156"/>
      <c r="F77" s="156"/>
      <c r="G77" s="156"/>
      <c r="H77" s="156"/>
      <c r="I77" s="156"/>
      <c r="J77" s="156"/>
      <c r="K77" s="156"/>
      <c r="L77" s="156"/>
    </row>
    <row r="78" spans="1:14">
      <c r="A78" s="160" t="s">
        <v>200</v>
      </c>
      <c r="B78" s="156"/>
      <c r="C78" s="156"/>
      <c r="D78" s="156"/>
      <c r="E78" s="156"/>
      <c r="F78" s="156"/>
      <c r="G78" s="156"/>
      <c r="H78" s="156"/>
      <c r="I78" s="156"/>
      <c r="J78" s="156"/>
      <c r="K78" s="156"/>
      <c r="L78" s="156"/>
    </row>
    <row r="79" spans="1:14">
      <c r="A79" s="160" t="s">
        <v>430</v>
      </c>
      <c r="B79" s="144" t="s">
        <v>351</v>
      </c>
      <c r="C79" s="144" t="s">
        <v>351</v>
      </c>
      <c r="D79" s="144" t="s">
        <v>351</v>
      </c>
      <c r="E79" s="156">
        <v>1160</v>
      </c>
      <c r="F79" s="156">
        <v>331</v>
      </c>
      <c r="G79" s="156">
        <v>731</v>
      </c>
      <c r="H79" s="156">
        <v>978</v>
      </c>
      <c r="I79" s="156">
        <v>1400</v>
      </c>
      <c r="J79" s="156">
        <v>280</v>
      </c>
      <c r="K79" s="156">
        <v>629</v>
      </c>
      <c r="L79" s="156">
        <v>944</v>
      </c>
    </row>
    <row r="80" spans="1:14">
      <c r="A80" s="160" t="s">
        <v>19</v>
      </c>
      <c r="B80" s="144" t="s">
        <v>351</v>
      </c>
      <c r="C80" s="144" t="s">
        <v>351</v>
      </c>
      <c r="D80" s="144" t="s">
        <v>351</v>
      </c>
      <c r="E80" s="156">
        <v>8</v>
      </c>
      <c r="F80" s="156">
        <v>0</v>
      </c>
      <c r="G80" s="156">
        <v>1</v>
      </c>
      <c r="H80" s="156">
        <v>-1</v>
      </c>
      <c r="I80" s="156">
        <v>6</v>
      </c>
      <c r="J80" s="156">
        <v>0</v>
      </c>
      <c r="K80" s="156">
        <v>1</v>
      </c>
      <c r="L80" s="156">
        <v>1</v>
      </c>
    </row>
    <row r="81" spans="1:13">
      <c r="A81" s="155"/>
      <c r="B81" s="156"/>
      <c r="C81" s="156"/>
      <c r="D81" s="156"/>
      <c r="E81" s="156"/>
      <c r="F81" s="156"/>
      <c r="G81" s="156"/>
      <c r="H81" s="156"/>
      <c r="I81" s="156"/>
      <c r="J81" s="156"/>
      <c r="K81" s="156"/>
      <c r="L81" s="156"/>
    </row>
    <row r="82" spans="1:13">
      <c r="A82" s="157" t="s">
        <v>199</v>
      </c>
      <c r="B82" s="158"/>
      <c r="C82" s="158"/>
      <c r="D82" s="158"/>
      <c r="E82" s="158"/>
      <c r="F82" s="158"/>
      <c r="G82" s="158"/>
      <c r="H82" s="158"/>
      <c r="I82" s="158"/>
      <c r="J82" s="158"/>
      <c r="K82" s="158"/>
      <c r="L82" s="158"/>
    </row>
    <row r="83" spans="1:13">
      <c r="A83" s="155" t="s">
        <v>9</v>
      </c>
      <c r="B83" s="144" t="s">
        <v>351</v>
      </c>
      <c r="C83" s="144" t="s">
        <v>351</v>
      </c>
      <c r="D83" s="144" t="s">
        <v>351</v>
      </c>
      <c r="E83" s="163">
        <v>19.29</v>
      </c>
      <c r="F83" s="163">
        <v>3.24</v>
      </c>
      <c r="G83" s="163">
        <v>8.17</v>
      </c>
      <c r="H83" s="163">
        <v>12.21</v>
      </c>
      <c r="I83" s="163">
        <v>19.239999999999998</v>
      </c>
      <c r="J83" s="163">
        <v>2.48</v>
      </c>
      <c r="K83" s="163">
        <v>7.66</v>
      </c>
      <c r="L83" s="163">
        <v>11.13</v>
      </c>
      <c r="M83" s="131"/>
    </row>
    <row r="84" spans="1:13">
      <c r="A84" s="155" t="s">
        <v>20</v>
      </c>
      <c r="B84" s="144" t="s">
        <v>351</v>
      </c>
      <c r="C84" s="144" t="s">
        <v>351</v>
      </c>
      <c r="D84" s="144" t="s">
        <v>351</v>
      </c>
      <c r="E84" s="163">
        <v>19.170000000000002</v>
      </c>
      <c r="F84" s="163">
        <v>3.21</v>
      </c>
      <c r="G84" s="163">
        <v>8.09</v>
      </c>
      <c r="H84" s="163">
        <v>12.1</v>
      </c>
      <c r="I84" s="163">
        <v>19.09</v>
      </c>
      <c r="J84" s="163">
        <v>2.4700000000000002</v>
      </c>
      <c r="K84" s="163">
        <v>7.64</v>
      </c>
      <c r="L84" s="163">
        <v>11.09</v>
      </c>
      <c r="M84" s="131"/>
    </row>
    <row r="85" spans="1:13">
      <c r="A85" s="155"/>
      <c r="B85" s="156"/>
      <c r="C85" s="156"/>
      <c r="D85" s="156"/>
      <c r="E85" s="156"/>
      <c r="F85" s="156"/>
      <c r="G85" s="156"/>
      <c r="H85" s="156"/>
      <c r="I85" s="156"/>
      <c r="J85" s="156"/>
      <c r="K85" s="156"/>
      <c r="L85" s="156"/>
    </row>
    <row r="86" spans="1:13">
      <c r="A86" s="157" t="s">
        <v>292</v>
      </c>
      <c r="B86" s="158"/>
      <c r="C86" s="158"/>
      <c r="D86" s="158"/>
      <c r="E86" s="158"/>
      <c r="F86" s="158"/>
      <c r="G86" s="158"/>
      <c r="H86" s="158"/>
      <c r="I86" s="158"/>
      <c r="J86" s="158"/>
      <c r="K86" s="158"/>
      <c r="L86" s="158"/>
    </row>
    <row r="87" spans="1:13">
      <c r="A87" s="155" t="s">
        <v>80</v>
      </c>
      <c r="B87" s="144" t="s">
        <v>351</v>
      </c>
      <c r="C87" s="144" t="s">
        <v>351</v>
      </c>
      <c r="D87" s="144" t="s">
        <v>351</v>
      </c>
      <c r="E87" s="156">
        <v>66725249</v>
      </c>
      <c r="F87" s="156">
        <v>66725249</v>
      </c>
      <c r="G87" s="156">
        <v>66725249</v>
      </c>
      <c r="H87" s="156">
        <v>66980902</v>
      </c>
      <c r="I87" s="156">
        <v>66980902</v>
      </c>
      <c r="J87" s="156">
        <v>67342244</v>
      </c>
      <c r="K87" s="156">
        <v>67342244</v>
      </c>
      <c r="L87" s="156">
        <v>67258857.384615391</v>
      </c>
    </row>
    <row r="88" spans="1:13">
      <c r="A88" s="155" t="s">
        <v>81</v>
      </c>
      <c r="B88" s="144" t="s">
        <v>351</v>
      </c>
      <c r="C88" s="144" t="s">
        <v>351</v>
      </c>
      <c r="D88" s="144" t="s">
        <v>351</v>
      </c>
      <c r="E88" s="156">
        <v>66706398.326027401</v>
      </c>
      <c r="F88" s="156">
        <v>66725249</v>
      </c>
      <c r="G88" s="156">
        <v>66725249</v>
      </c>
      <c r="H88" s="156">
        <v>66793621.688644692</v>
      </c>
      <c r="I88" s="156">
        <v>66854133</v>
      </c>
      <c r="J88" s="156">
        <v>67089305</v>
      </c>
      <c r="K88" s="156">
        <v>67216473.027624309</v>
      </c>
      <c r="L88" s="156">
        <v>67258857.384615391</v>
      </c>
    </row>
    <row r="89" spans="1:13">
      <c r="A89" s="155" t="s">
        <v>82</v>
      </c>
      <c r="B89" s="144" t="s">
        <v>351</v>
      </c>
      <c r="C89" s="144" t="s">
        <v>351</v>
      </c>
      <c r="D89" s="144" t="s">
        <v>351</v>
      </c>
      <c r="E89" s="156">
        <v>67142319.326027393</v>
      </c>
      <c r="F89" s="156">
        <v>67276722</v>
      </c>
      <c r="G89" s="156">
        <v>67310580</v>
      </c>
      <c r="H89" s="156">
        <v>67360300.967032969</v>
      </c>
      <c r="I89" s="156">
        <v>67362405</v>
      </c>
      <c r="J89" s="156">
        <v>67342244</v>
      </c>
      <c r="K89" s="156">
        <v>67393394.055248618</v>
      </c>
      <c r="L89" s="156">
        <v>67454155.82417582</v>
      </c>
    </row>
    <row r="90" spans="1:13">
      <c r="A90" s="122" t="s">
        <v>429</v>
      </c>
      <c r="J90" s="156"/>
      <c r="K90" s="156"/>
      <c r="L90" s="156"/>
    </row>
  </sheetData>
  <pageMargins left="0.7" right="0.7" top="0.75" bottom="0.75" header="0.3" footer="0.3"/>
  <pageSetup scale="52" orientation="portrait" r:id="rId1"/>
  <headerFooter>
    <oddHeader>&amp;L&amp;"Calibri"&amp;11 [Secret]&amp;1#</oddHeader>
  </headerFooter>
  <rowBreaks count="1" manualBreakCount="1">
    <brk id="4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Q47"/>
  <sheetViews>
    <sheetView showGridLines="0" view="pageBreakPreview" zoomScale="60" zoomScaleNormal="70" workbookViewId="0">
      <selection activeCell="A47" sqref="A47"/>
    </sheetView>
  </sheetViews>
  <sheetFormatPr defaultColWidth="8.90625" defaultRowHeight="13"/>
  <cols>
    <col min="1" max="1" width="57.6328125" style="122" customWidth="1"/>
    <col min="2" max="4" width="10.36328125" style="122" customWidth="1"/>
    <col min="5" max="5" width="10" style="122" customWidth="1"/>
    <col min="6" max="8" width="10.36328125" style="122" customWidth="1"/>
    <col min="9" max="9" width="9.6328125" style="122" customWidth="1"/>
    <col min="10" max="13" width="10.36328125" style="122" customWidth="1"/>
    <col min="14" max="15" width="10.36328125" style="122" hidden="1" customWidth="1"/>
    <col min="16" max="20" width="10.36328125" style="122" customWidth="1"/>
    <col min="21" max="16384" width="8.90625" style="122"/>
  </cols>
  <sheetData>
    <row r="1" spans="1:17">
      <c r="A1" s="140" t="s">
        <v>433</v>
      </c>
      <c r="B1" s="140"/>
      <c r="C1" s="140"/>
      <c r="D1" s="140"/>
      <c r="E1" s="140"/>
      <c r="F1" s="140"/>
      <c r="G1" s="140"/>
      <c r="H1" s="140"/>
      <c r="I1" s="140"/>
    </row>
    <row r="2" spans="1:17" ht="13.5" thickBot="1">
      <c r="A2" s="141" t="s">
        <v>291</v>
      </c>
      <c r="B2" s="141"/>
      <c r="C2" s="141"/>
      <c r="D2" s="141"/>
      <c r="E2" s="141"/>
      <c r="F2" s="141"/>
      <c r="G2" s="141"/>
      <c r="H2" s="141"/>
      <c r="I2" s="141"/>
      <c r="J2" s="141"/>
      <c r="K2" s="141"/>
      <c r="L2" s="141"/>
    </row>
    <row r="3" spans="1:17" ht="28.5" thickTop="1" thickBot="1">
      <c r="A3" s="141" t="s">
        <v>242</v>
      </c>
      <c r="B3" s="164" t="s">
        <v>406</v>
      </c>
      <c r="C3" s="164" t="s">
        <v>407</v>
      </c>
      <c r="D3" s="164" t="s">
        <v>408</v>
      </c>
      <c r="E3" s="164" t="s">
        <v>392</v>
      </c>
      <c r="F3" s="164" t="s">
        <v>394</v>
      </c>
      <c r="G3" s="164" t="s">
        <v>395</v>
      </c>
      <c r="H3" s="164" t="s">
        <v>396</v>
      </c>
      <c r="I3" s="164" t="s">
        <v>393</v>
      </c>
      <c r="J3" s="164" t="s">
        <v>397</v>
      </c>
      <c r="K3" s="164" t="s">
        <v>446</v>
      </c>
      <c r="L3" s="164" t="s">
        <v>444</v>
      </c>
    </row>
    <row r="4" spans="1:17" ht="13.5" thickTop="1">
      <c r="A4" s="157" t="s">
        <v>21</v>
      </c>
      <c r="B4" s="157"/>
      <c r="C4" s="157"/>
      <c r="D4" s="157"/>
      <c r="E4" s="157"/>
      <c r="F4" s="157"/>
      <c r="G4" s="166"/>
      <c r="H4" s="166"/>
      <c r="I4" s="166"/>
      <c r="J4" s="166"/>
      <c r="K4" s="166"/>
      <c r="L4" s="166"/>
    </row>
    <row r="5" spans="1:17">
      <c r="A5" s="155" t="s">
        <v>383</v>
      </c>
      <c r="B5" s="166" t="s">
        <v>351</v>
      </c>
      <c r="C5" s="166" t="s">
        <v>351</v>
      </c>
      <c r="D5" s="166" t="s">
        <v>351</v>
      </c>
      <c r="E5" s="166">
        <v>3036</v>
      </c>
      <c r="F5" s="166">
        <v>3102</v>
      </c>
      <c r="G5" s="166">
        <v>3128</v>
      </c>
      <c r="H5" s="166">
        <v>3462</v>
      </c>
      <c r="I5" s="166">
        <v>3405</v>
      </c>
      <c r="J5" s="166">
        <v>3434</v>
      </c>
      <c r="K5" s="166">
        <v>3431</v>
      </c>
      <c r="L5" s="166">
        <v>3424</v>
      </c>
    </row>
    <row r="6" spans="1:17">
      <c r="A6" s="155" t="s">
        <v>137</v>
      </c>
      <c r="B6" s="166" t="s">
        <v>351</v>
      </c>
      <c r="C6" s="166" t="s">
        <v>351</v>
      </c>
      <c r="D6" s="166" t="s">
        <v>351</v>
      </c>
      <c r="E6" s="166">
        <v>120</v>
      </c>
      <c r="F6" s="166">
        <v>145</v>
      </c>
      <c r="G6" s="166">
        <v>159</v>
      </c>
      <c r="H6" s="166">
        <v>150</v>
      </c>
      <c r="I6" s="166">
        <v>152</v>
      </c>
      <c r="J6" s="166">
        <v>158</v>
      </c>
      <c r="K6" s="166">
        <v>163</v>
      </c>
      <c r="L6" s="166">
        <v>163</v>
      </c>
    </row>
    <row r="7" spans="1:17">
      <c r="A7" s="155" t="s">
        <v>398</v>
      </c>
      <c r="B7" s="166" t="s">
        <v>351</v>
      </c>
      <c r="C7" s="166" t="s">
        <v>351</v>
      </c>
      <c r="D7" s="166" t="s">
        <v>351</v>
      </c>
      <c r="E7" s="166">
        <v>0</v>
      </c>
      <c r="F7" s="166">
        <v>0</v>
      </c>
      <c r="G7" s="166">
        <v>0</v>
      </c>
      <c r="H7" s="166">
        <v>0</v>
      </c>
      <c r="I7" s="166">
        <v>0</v>
      </c>
      <c r="J7" s="166">
        <v>631</v>
      </c>
      <c r="K7" s="166">
        <v>611</v>
      </c>
      <c r="L7" s="166">
        <v>588</v>
      </c>
    </row>
    <row r="8" spans="1:17">
      <c r="A8" s="155" t="s">
        <v>26</v>
      </c>
      <c r="B8" s="166" t="s">
        <v>351</v>
      </c>
      <c r="C8" s="166" t="s">
        <v>351</v>
      </c>
      <c r="D8" s="166" t="s">
        <v>351</v>
      </c>
      <c r="E8" s="166">
        <v>24</v>
      </c>
      <c r="F8" s="166">
        <v>16</v>
      </c>
      <c r="G8" s="166">
        <v>23</v>
      </c>
      <c r="H8" s="166">
        <v>22</v>
      </c>
      <c r="I8" s="166">
        <v>20</v>
      </c>
      <c r="J8" s="166">
        <v>22</v>
      </c>
      <c r="K8" s="166">
        <v>140</v>
      </c>
      <c r="L8" s="166">
        <v>147</v>
      </c>
    </row>
    <row r="9" spans="1:17">
      <c r="A9" s="155" t="s">
        <v>399</v>
      </c>
      <c r="B9" s="166" t="s">
        <v>351</v>
      </c>
      <c r="C9" s="166" t="s">
        <v>351</v>
      </c>
      <c r="D9" s="166" t="s">
        <v>351</v>
      </c>
      <c r="E9" s="166">
        <v>0</v>
      </c>
      <c r="F9" s="166">
        <v>0</v>
      </c>
      <c r="G9" s="166">
        <v>0</v>
      </c>
      <c r="H9" s="166">
        <v>0</v>
      </c>
      <c r="I9" s="166">
        <v>0</v>
      </c>
      <c r="J9" s="166">
        <v>207</v>
      </c>
      <c r="K9" s="166">
        <v>197</v>
      </c>
      <c r="L9" s="166">
        <v>195</v>
      </c>
    </row>
    <row r="10" spans="1:17">
      <c r="A10" s="155" t="s">
        <v>195</v>
      </c>
      <c r="B10" s="166" t="s">
        <v>351</v>
      </c>
      <c r="C10" s="166" t="s">
        <v>351</v>
      </c>
      <c r="D10" s="166" t="s">
        <v>351</v>
      </c>
      <c r="E10" s="166">
        <v>138</v>
      </c>
      <c r="F10" s="166">
        <v>144</v>
      </c>
      <c r="G10" s="166">
        <v>154</v>
      </c>
      <c r="H10" s="166">
        <v>162</v>
      </c>
      <c r="I10" s="166">
        <v>127</v>
      </c>
      <c r="J10" s="166">
        <v>153</v>
      </c>
      <c r="K10" s="166">
        <v>143</v>
      </c>
      <c r="L10" s="166">
        <v>178</v>
      </c>
    </row>
    <row r="11" spans="1:17">
      <c r="A11" s="157" t="s">
        <v>29</v>
      </c>
      <c r="B11" s="166" t="s">
        <v>351</v>
      </c>
      <c r="C11" s="166" t="s">
        <v>351</v>
      </c>
      <c r="D11" s="166" t="s">
        <v>351</v>
      </c>
      <c r="E11" s="167">
        <v>3317</v>
      </c>
      <c r="F11" s="167">
        <v>3407</v>
      </c>
      <c r="G11" s="167">
        <v>3464</v>
      </c>
      <c r="H11" s="167">
        <v>3796</v>
      </c>
      <c r="I11" s="167">
        <v>3704</v>
      </c>
      <c r="J11" s="167">
        <v>4605</v>
      </c>
      <c r="K11" s="167">
        <v>4684</v>
      </c>
      <c r="L11" s="167">
        <v>4695</v>
      </c>
      <c r="N11" s="128" t="s">
        <v>114</v>
      </c>
    </row>
    <row r="12" spans="1:17">
      <c r="A12" s="157"/>
      <c r="B12" s="167"/>
      <c r="C12" s="167"/>
      <c r="D12" s="167"/>
      <c r="E12" s="167"/>
      <c r="F12" s="167"/>
      <c r="G12" s="167"/>
      <c r="H12" s="167"/>
      <c r="I12" s="167"/>
      <c r="J12" s="167"/>
      <c r="K12" s="167"/>
      <c r="L12" s="167"/>
      <c r="N12" s="128"/>
    </row>
    <row r="13" spans="1:17">
      <c r="A13" s="157" t="s">
        <v>30</v>
      </c>
      <c r="B13" s="167"/>
      <c r="C13" s="167"/>
      <c r="D13" s="167"/>
      <c r="E13" s="167"/>
      <c r="F13" s="167"/>
      <c r="G13" s="167"/>
      <c r="H13" s="167"/>
      <c r="I13" s="167"/>
      <c r="J13" s="167"/>
      <c r="K13" s="167"/>
      <c r="L13" s="167"/>
    </row>
    <row r="14" spans="1:17">
      <c r="A14" s="155" t="s">
        <v>112</v>
      </c>
      <c r="B14" s="166" t="s">
        <v>351</v>
      </c>
      <c r="C14" s="166" t="s">
        <v>351</v>
      </c>
      <c r="D14" s="166" t="s">
        <v>351</v>
      </c>
      <c r="E14" s="166">
        <v>2042</v>
      </c>
      <c r="F14" s="166">
        <v>2514</v>
      </c>
      <c r="G14" s="166">
        <v>2278</v>
      </c>
      <c r="H14" s="166">
        <v>2387</v>
      </c>
      <c r="I14" s="166">
        <v>2428</v>
      </c>
      <c r="J14" s="166">
        <v>2916</v>
      </c>
      <c r="K14" s="166">
        <v>2852</v>
      </c>
      <c r="L14" s="166">
        <v>2877</v>
      </c>
      <c r="Q14" s="125"/>
    </row>
    <row r="15" spans="1:17">
      <c r="A15" s="155" t="s">
        <v>113</v>
      </c>
      <c r="B15" s="166" t="s">
        <v>351</v>
      </c>
      <c r="C15" s="166" t="s">
        <v>351</v>
      </c>
      <c r="D15" s="166" t="s">
        <v>351</v>
      </c>
      <c r="E15" s="166">
        <v>1017</v>
      </c>
      <c r="F15" s="166">
        <v>1224</v>
      </c>
      <c r="G15" s="166">
        <v>1158</v>
      </c>
      <c r="H15" s="166">
        <v>1187</v>
      </c>
      <c r="I15" s="166">
        <v>1224</v>
      </c>
      <c r="J15" s="166">
        <v>1111</v>
      </c>
      <c r="K15" s="169">
        <v>1209</v>
      </c>
      <c r="L15" s="166">
        <v>1243</v>
      </c>
      <c r="Q15" s="125"/>
    </row>
    <row r="16" spans="1:17">
      <c r="A16" s="155" t="s">
        <v>399</v>
      </c>
      <c r="B16" s="166" t="s">
        <v>351</v>
      </c>
      <c r="C16" s="166" t="s">
        <v>351</v>
      </c>
      <c r="D16" s="166" t="s">
        <v>351</v>
      </c>
      <c r="E16" s="166">
        <v>0</v>
      </c>
      <c r="F16" s="166">
        <v>0</v>
      </c>
      <c r="G16" s="166">
        <v>0</v>
      </c>
      <c r="H16" s="166">
        <v>0</v>
      </c>
      <c r="I16" s="166">
        <v>0</v>
      </c>
      <c r="J16" s="166">
        <v>33</v>
      </c>
      <c r="K16" s="169">
        <v>32</v>
      </c>
      <c r="L16" s="166">
        <v>33</v>
      </c>
    </row>
    <row r="17" spans="1:17">
      <c r="A17" s="155" t="s">
        <v>114</v>
      </c>
      <c r="B17" s="166" t="s">
        <v>351</v>
      </c>
      <c r="C17" s="166" t="s">
        <v>351</v>
      </c>
      <c r="D17" s="166" t="s">
        <v>351</v>
      </c>
      <c r="E17" s="166">
        <v>3517</v>
      </c>
      <c r="F17" s="166">
        <v>3380</v>
      </c>
      <c r="G17" s="166">
        <v>3566</v>
      </c>
      <c r="H17" s="168">
        <v>3285</v>
      </c>
      <c r="I17" s="166">
        <v>3951</v>
      </c>
      <c r="J17" s="166">
        <v>3797</v>
      </c>
      <c r="K17" s="169">
        <v>4295</v>
      </c>
      <c r="L17" s="166">
        <v>4477</v>
      </c>
      <c r="Q17" s="125"/>
    </row>
    <row r="18" spans="1:17">
      <c r="A18" s="155" t="s">
        <v>127</v>
      </c>
      <c r="B18" s="166" t="s">
        <v>351</v>
      </c>
      <c r="C18" s="166" t="s">
        <v>351</v>
      </c>
      <c r="D18" s="166" t="s">
        <v>351</v>
      </c>
      <c r="E18" s="166">
        <v>0</v>
      </c>
      <c r="F18" s="166">
        <v>0</v>
      </c>
      <c r="G18" s="166">
        <v>994</v>
      </c>
      <c r="H18" s="168">
        <v>685</v>
      </c>
      <c r="I18" s="166">
        <v>0</v>
      </c>
      <c r="J18" s="166">
        <v>0</v>
      </c>
      <c r="K18" s="169">
        <v>0</v>
      </c>
      <c r="L18" s="166">
        <v>0</v>
      </c>
    </row>
    <row r="19" spans="1:17">
      <c r="A19" s="155" t="s">
        <v>384</v>
      </c>
      <c r="B19" s="166" t="s">
        <v>351</v>
      </c>
      <c r="C19" s="166" t="s">
        <v>351</v>
      </c>
      <c r="D19" s="166" t="s">
        <v>351</v>
      </c>
      <c r="E19" s="166">
        <v>422</v>
      </c>
      <c r="F19" s="166">
        <v>420</v>
      </c>
      <c r="G19" s="166">
        <v>799</v>
      </c>
      <c r="H19" s="168">
        <v>590</v>
      </c>
      <c r="I19" s="166">
        <v>467</v>
      </c>
      <c r="J19" s="166">
        <v>732</v>
      </c>
      <c r="K19" s="169">
        <v>865</v>
      </c>
      <c r="L19" s="166">
        <v>909</v>
      </c>
    </row>
    <row r="20" spans="1:17">
      <c r="A20" s="155" t="s">
        <v>32</v>
      </c>
      <c r="B20" s="166" t="s">
        <v>351</v>
      </c>
      <c r="C20" s="166" t="s">
        <v>351</v>
      </c>
      <c r="D20" s="166" t="s">
        <v>351</v>
      </c>
      <c r="E20" s="166">
        <v>89</v>
      </c>
      <c r="F20" s="166">
        <v>103</v>
      </c>
      <c r="G20" s="166">
        <v>113</v>
      </c>
      <c r="H20" s="166">
        <v>147</v>
      </c>
      <c r="I20" s="166">
        <v>428</v>
      </c>
      <c r="J20" s="166">
        <v>731</v>
      </c>
      <c r="K20" s="169">
        <v>1572</v>
      </c>
      <c r="L20" s="166">
        <v>889</v>
      </c>
      <c r="Q20" s="125"/>
    </row>
    <row r="21" spans="1:17">
      <c r="A21" s="157" t="s">
        <v>33</v>
      </c>
      <c r="B21" s="166" t="s">
        <v>351</v>
      </c>
      <c r="C21" s="166" t="s">
        <v>351</v>
      </c>
      <c r="D21" s="166" t="s">
        <v>351</v>
      </c>
      <c r="E21" s="167">
        <v>7086</v>
      </c>
      <c r="F21" s="167">
        <v>7642</v>
      </c>
      <c r="G21" s="167">
        <v>8907</v>
      </c>
      <c r="H21" s="167">
        <v>8281</v>
      </c>
      <c r="I21" s="167">
        <v>8498</v>
      </c>
      <c r="J21" s="167">
        <v>9319</v>
      </c>
      <c r="K21" s="170">
        <v>10826</v>
      </c>
      <c r="L21" s="167">
        <v>10429</v>
      </c>
    </row>
    <row r="22" spans="1:17">
      <c r="A22" s="157" t="s">
        <v>34</v>
      </c>
      <c r="B22" s="166" t="s">
        <v>351</v>
      </c>
      <c r="C22" s="166" t="s">
        <v>351</v>
      </c>
      <c r="D22" s="166" t="s">
        <v>351</v>
      </c>
      <c r="E22" s="167">
        <v>10403</v>
      </c>
      <c r="F22" s="167">
        <v>11049</v>
      </c>
      <c r="G22" s="167">
        <v>12371</v>
      </c>
      <c r="H22" s="167">
        <v>12076</v>
      </c>
      <c r="I22" s="167">
        <v>12202</v>
      </c>
      <c r="J22" s="167">
        <v>13924</v>
      </c>
      <c r="K22" s="167">
        <v>15510</v>
      </c>
      <c r="L22" s="167">
        <v>15124</v>
      </c>
    </row>
    <row r="23" spans="1:17">
      <c r="A23" s="155"/>
      <c r="B23" s="166"/>
      <c r="C23" s="166"/>
      <c r="D23" s="166"/>
      <c r="E23" s="166"/>
      <c r="F23" s="166"/>
      <c r="G23" s="166"/>
      <c r="H23" s="166"/>
      <c r="I23" s="166"/>
      <c r="J23" s="166"/>
      <c r="K23" s="166"/>
      <c r="L23" s="166"/>
    </row>
    <row r="24" spans="1:17">
      <c r="A24" s="157" t="s">
        <v>35</v>
      </c>
      <c r="B24" s="167"/>
      <c r="C24" s="167"/>
      <c r="D24" s="167"/>
      <c r="E24" s="167"/>
      <c r="F24" s="167"/>
      <c r="G24" s="167"/>
      <c r="H24" s="167"/>
      <c r="I24" s="167"/>
      <c r="J24" s="167"/>
      <c r="K24" s="167"/>
      <c r="L24" s="167"/>
    </row>
    <row r="25" spans="1:17">
      <c r="A25" s="155" t="s">
        <v>193</v>
      </c>
      <c r="B25" s="166" t="s">
        <v>351</v>
      </c>
      <c r="C25" s="166" t="s">
        <v>351</v>
      </c>
      <c r="D25" s="166" t="s">
        <v>351</v>
      </c>
      <c r="E25" s="166">
        <v>2563</v>
      </c>
      <c r="F25" s="166">
        <v>2899</v>
      </c>
      <c r="G25" s="166">
        <v>5247</v>
      </c>
      <c r="H25" s="166">
        <v>5464</v>
      </c>
      <c r="I25" s="166">
        <v>581</v>
      </c>
      <c r="J25" s="166">
        <v>1486</v>
      </c>
      <c r="K25" s="166">
        <v>1399</v>
      </c>
      <c r="L25" s="166">
        <v>1719</v>
      </c>
    </row>
    <row r="26" spans="1:17">
      <c r="A26" s="155" t="s">
        <v>19</v>
      </c>
      <c r="B26" s="166" t="s">
        <v>351</v>
      </c>
      <c r="C26" s="166" t="s">
        <v>351</v>
      </c>
      <c r="D26" s="166" t="s">
        <v>351</v>
      </c>
      <c r="E26" s="166">
        <v>10</v>
      </c>
      <c r="F26" s="166">
        <v>11</v>
      </c>
      <c r="G26" s="166">
        <v>11</v>
      </c>
      <c r="H26" s="166">
        <v>9</v>
      </c>
      <c r="I26" s="166">
        <v>16</v>
      </c>
      <c r="J26" s="166">
        <v>16</v>
      </c>
      <c r="K26" s="166">
        <v>17</v>
      </c>
      <c r="L26" s="166">
        <v>16</v>
      </c>
    </row>
    <row r="27" spans="1:17">
      <c r="A27" s="157" t="s">
        <v>37</v>
      </c>
      <c r="B27" s="166" t="s">
        <v>351</v>
      </c>
      <c r="C27" s="166" t="s">
        <v>351</v>
      </c>
      <c r="D27" s="166" t="s">
        <v>351</v>
      </c>
      <c r="E27" s="167">
        <v>2573</v>
      </c>
      <c r="F27" s="167">
        <v>2910</v>
      </c>
      <c r="G27" s="167">
        <v>5258</v>
      </c>
      <c r="H27" s="167">
        <v>5473</v>
      </c>
      <c r="I27" s="167">
        <v>597</v>
      </c>
      <c r="J27" s="167">
        <v>1502</v>
      </c>
      <c r="K27" s="167">
        <v>1416</v>
      </c>
      <c r="L27" s="167">
        <v>1735</v>
      </c>
    </row>
    <row r="28" spans="1:17">
      <c r="A28" s="157"/>
      <c r="B28" s="167"/>
      <c r="C28" s="167"/>
      <c r="D28" s="167"/>
      <c r="E28" s="167"/>
      <c r="F28" s="167"/>
      <c r="G28" s="167"/>
      <c r="H28" s="167"/>
      <c r="I28" s="167"/>
      <c r="J28" s="167"/>
      <c r="K28" s="167"/>
      <c r="L28" s="167"/>
    </row>
    <row r="29" spans="1:17">
      <c r="A29" s="157" t="s">
        <v>115</v>
      </c>
      <c r="B29" s="167"/>
      <c r="C29" s="167"/>
      <c r="D29" s="167"/>
      <c r="E29" s="167"/>
      <c r="F29" s="167"/>
      <c r="G29" s="167"/>
      <c r="H29" s="167"/>
      <c r="I29" s="167"/>
      <c r="J29" s="167"/>
      <c r="K29" s="167"/>
      <c r="L29" s="167"/>
    </row>
    <row r="30" spans="1:17">
      <c r="A30" s="155" t="s">
        <v>76</v>
      </c>
      <c r="B30" s="166" t="s">
        <v>351</v>
      </c>
      <c r="C30" s="166" t="s">
        <v>351</v>
      </c>
      <c r="D30" s="166" t="s">
        <v>351</v>
      </c>
      <c r="E30" s="166">
        <v>0</v>
      </c>
      <c r="F30" s="166">
        <v>0</v>
      </c>
      <c r="G30" s="166">
        <v>0</v>
      </c>
      <c r="H30" s="166">
        <v>0</v>
      </c>
      <c r="I30" s="166">
        <v>0</v>
      </c>
      <c r="J30" s="166">
        <v>501</v>
      </c>
      <c r="K30" s="166">
        <v>2000</v>
      </c>
      <c r="L30" s="166">
        <v>2300</v>
      </c>
    </row>
    <row r="31" spans="1:17">
      <c r="A31" s="155" t="s">
        <v>400</v>
      </c>
      <c r="B31" s="166" t="s">
        <v>351</v>
      </c>
      <c r="C31" s="166" t="s">
        <v>351</v>
      </c>
      <c r="D31" s="166" t="s">
        <v>351</v>
      </c>
      <c r="E31" s="166">
        <v>0</v>
      </c>
      <c r="F31" s="166">
        <v>0</v>
      </c>
      <c r="G31" s="166">
        <v>0</v>
      </c>
      <c r="H31" s="166">
        <v>0</v>
      </c>
      <c r="I31" s="166">
        <v>0</v>
      </c>
      <c r="J31" s="166">
        <v>763</v>
      </c>
      <c r="K31" s="166">
        <v>733</v>
      </c>
      <c r="L31" s="166">
        <v>713</v>
      </c>
    </row>
    <row r="32" spans="1:17" ht="14.5">
      <c r="A32" s="44" t="s">
        <v>410</v>
      </c>
      <c r="B32" s="166" t="s">
        <v>351</v>
      </c>
      <c r="C32" s="166" t="s">
        <v>351</v>
      </c>
      <c r="D32" s="166" t="s">
        <v>351</v>
      </c>
      <c r="E32" s="166">
        <v>268</v>
      </c>
      <c r="F32" s="166">
        <v>280</v>
      </c>
      <c r="G32" s="166">
        <v>324</v>
      </c>
      <c r="H32" s="166">
        <v>259</v>
      </c>
      <c r="I32" s="166">
        <v>171</v>
      </c>
      <c r="J32" s="166">
        <v>159</v>
      </c>
      <c r="K32" s="166">
        <v>142</v>
      </c>
      <c r="L32" s="166">
        <v>141</v>
      </c>
    </row>
    <row r="33" spans="1:12">
      <c r="A33" s="155" t="s">
        <v>124</v>
      </c>
      <c r="B33" s="166" t="s">
        <v>351</v>
      </c>
      <c r="C33" s="166" t="s">
        <v>351</v>
      </c>
      <c r="D33" s="166" t="s">
        <v>351</v>
      </c>
      <c r="E33" s="166">
        <v>342</v>
      </c>
      <c r="F33" s="166">
        <v>354</v>
      </c>
      <c r="G33" s="166">
        <v>351</v>
      </c>
      <c r="H33" s="166">
        <v>342</v>
      </c>
      <c r="I33" s="166">
        <v>324</v>
      </c>
      <c r="J33" s="166">
        <v>340</v>
      </c>
      <c r="K33" s="166">
        <v>334</v>
      </c>
      <c r="L33" s="166">
        <v>357</v>
      </c>
    </row>
    <row r="34" spans="1:12">
      <c r="A34" s="157" t="s">
        <v>45</v>
      </c>
      <c r="B34" s="166" t="s">
        <v>351</v>
      </c>
      <c r="C34" s="166" t="s">
        <v>351</v>
      </c>
      <c r="D34" s="166" t="s">
        <v>351</v>
      </c>
      <c r="E34" s="167">
        <v>609</v>
      </c>
      <c r="F34" s="167">
        <v>634</v>
      </c>
      <c r="G34" s="167">
        <v>674</v>
      </c>
      <c r="H34" s="167">
        <v>601</v>
      </c>
      <c r="I34" s="167">
        <v>495</v>
      </c>
      <c r="J34" s="167">
        <v>1764</v>
      </c>
      <c r="K34" s="167">
        <v>3209</v>
      </c>
      <c r="L34" s="167">
        <v>3512</v>
      </c>
    </row>
    <row r="35" spans="1:12">
      <c r="A35" s="157"/>
      <c r="B35" s="167"/>
      <c r="C35" s="167"/>
      <c r="D35" s="167"/>
      <c r="E35" s="167"/>
      <c r="F35" s="167"/>
      <c r="G35" s="167"/>
      <c r="H35" s="167"/>
      <c r="I35" s="167"/>
      <c r="J35" s="167"/>
      <c r="K35" s="167"/>
      <c r="L35" s="167"/>
    </row>
    <row r="36" spans="1:12">
      <c r="A36" s="157" t="s">
        <v>46</v>
      </c>
      <c r="B36" s="167"/>
      <c r="C36" s="167"/>
      <c r="D36" s="167"/>
      <c r="E36" s="167"/>
      <c r="F36" s="167"/>
      <c r="G36" s="167"/>
      <c r="H36" s="167"/>
      <c r="I36" s="167"/>
      <c r="J36" s="167"/>
      <c r="K36" s="167"/>
      <c r="L36" s="167"/>
    </row>
    <row r="37" spans="1:12">
      <c r="A37" s="155" t="s">
        <v>75</v>
      </c>
      <c r="B37" s="166" t="s">
        <v>351</v>
      </c>
      <c r="C37" s="166" t="s">
        <v>351</v>
      </c>
      <c r="D37" s="166" t="s">
        <v>351</v>
      </c>
      <c r="E37" s="166">
        <v>0</v>
      </c>
      <c r="F37" s="166">
        <v>0</v>
      </c>
      <c r="G37" s="166">
        <v>0</v>
      </c>
      <c r="H37" s="166">
        <v>0</v>
      </c>
      <c r="I37" s="166">
        <v>0</v>
      </c>
      <c r="J37" s="166">
        <v>3762</v>
      </c>
      <c r="K37" s="166">
        <v>2865</v>
      </c>
      <c r="L37" s="166">
        <v>2510</v>
      </c>
    </row>
    <row r="38" spans="1:12">
      <c r="A38" s="160" t="s">
        <v>401</v>
      </c>
      <c r="B38" s="166" t="s">
        <v>351</v>
      </c>
      <c r="C38" s="166" t="s">
        <v>351</v>
      </c>
      <c r="D38" s="166" t="s">
        <v>351</v>
      </c>
      <c r="E38" s="166">
        <v>0</v>
      </c>
      <c r="F38" s="166">
        <v>0</v>
      </c>
      <c r="G38" s="166">
        <v>0</v>
      </c>
      <c r="H38" s="166">
        <v>0</v>
      </c>
      <c r="I38" s="166">
        <v>0</v>
      </c>
      <c r="J38" s="166">
        <v>134</v>
      </c>
      <c r="K38" s="166">
        <v>132</v>
      </c>
      <c r="L38" s="166">
        <v>132</v>
      </c>
    </row>
    <row r="39" spans="1:12">
      <c r="A39" s="160" t="s">
        <v>440</v>
      </c>
      <c r="B39" s="166" t="s">
        <v>351</v>
      </c>
      <c r="C39" s="166" t="s">
        <v>351</v>
      </c>
      <c r="D39" s="166" t="s">
        <v>351</v>
      </c>
      <c r="E39" s="166">
        <v>0</v>
      </c>
      <c r="F39" s="166">
        <v>0</v>
      </c>
      <c r="G39" s="166">
        <v>0</v>
      </c>
      <c r="H39" s="166">
        <v>0</v>
      </c>
      <c r="I39" s="166">
        <v>0</v>
      </c>
      <c r="J39" s="166">
        <v>0</v>
      </c>
      <c r="K39" s="166">
        <v>219</v>
      </c>
      <c r="L39" s="166">
        <v>219</v>
      </c>
    </row>
    <row r="40" spans="1:12">
      <c r="A40" s="160" t="s">
        <v>413</v>
      </c>
      <c r="B40" s="166" t="s">
        <v>351</v>
      </c>
      <c r="C40" s="166" t="s">
        <v>351</v>
      </c>
      <c r="D40" s="166" t="s">
        <v>351</v>
      </c>
      <c r="E40" s="166">
        <v>170</v>
      </c>
      <c r="F40" s="166">
        <v>192</v>
      </c>
      <c r="G40" s="166">
        <v>151</v>
      </c>
      <c r="H40" s="166">
        <v>167</v>
      </c>
      <c r="I40" s="166">
        <v>138</v>
      </c>
      <c r="J40" s="166">
        <v>146</v>
      </c>
      <c r="K40" s="169">
        <v>147</v>
      </c>
      <c r="L40" s="169">
        <v>142</v>
      </c>
    </row>
    <row r="41" spans="1:12">
      <c r="A41" s="160" t="s">
        <v>123</v>
      </c>
      <c r="B41" s="166" t="s">
        <v>351</v>
      </c>
      <c r="C41" s="166" t="s">
        <v>351</v>
      </c>
      <c r="D41" s="166" t="s">
        <v>351</v>
      </c>
      <c r="E41" s="169">
        <v>1110</v>
      </c>
      <c r="F41" s="169">
        <v>1530</v>
      </c>
      <c r="G41" s="169">
        <v>0</v>
      </c>
      <c r="H41" s="169">
        <v>0</v>
      </c>
      <c r="I41" s="169">
        <v>4373</v>
      </c>
      <c r="J41" s="169">
        <v>0</v>
      </c>
      <c r="K41" s="169">
        <v>0</v>
      </c>
      <c r="L41" s="169">
        <v>0</v>
      </c>
    </row>
    <row r="42" spans="1:12">
      <c r="A42" s="155" t="s">
        <v>120</v>
      </c>
      <c r="B42" s="166" t="s">
        <v>351</v>
      </c>
      <c r="C42" s="166" t="s">
        <v>351</v>
      </c>
      <c r="D42" s="166" t="s">
        <v>351</v>
      </c>
      <c r="E42" s="166">
        <v>5942</v>
      </c>
      <c r="F42" s="166">
        <v>5783</v>
      </c>
      <c r="G42" s="166">
        <v>6287</v>
      </c>
      <c r="H42" s="166">
        <v>5834</v>
      </c>
      <c r="I42" s="166">
        <v>6598</v>
      </c>
      <c r="J42" s="166">
        <v>6616</v>
      </c>
      <c r="K42" s="166">
        <v>7521</v>
      </c>
      <c r="L42" s="166">
        <v>6874</v>
      </c>
    </row>
    <row r="43" spans="1:12">
      <c r="A43" s="157" t="s">
        <v>50</v>
      </c>
      <c r="B43" s="166" t="s">
        <v>351</v>
      </c>
      <c r="C43" s="166" t="s">
        <v>351</v>
      </c>
      <c r="D43" s="166" t="s">
        <v>351</v>
      </c>
      <c r="E43" s="167">
        <v>7221</v>
      </c>
      <c r="F43" s="167">
        <v>7505</v>
      </c>
      <c r="G43" s="167">
        <v>6438</v>
      </c>
      <c r="H43" s="167">
        <v>6001</v>
      </c>
      <c r="I43" s="167">
        <v>11110</v>
      </c>
      <c r="J43" s="167">
        <v>10658</v>
      </c>
      <c r="K43" s="167">
        <v>10884</v>
      </c>
      <c r="L43" s="167">
        <v>9877</v>
      </c>
    </row>
    <row r="44" spans="1:12">
      <c r="A44" s="157" t="s">
        <v>51</v>
      </c>
      <c r="B44" s="166" t="s">
        <v>351</v>
      </c>
      <c r="C44" s="166" t="s">
        <v>351</v>
      </c>
      <c r="D44" s="166" t="s">
        <v>351</v>
      </c>
      <c r="E44" s="167">
        <v>7830</v>
      </c>
      <c r="F44" s="167">
        <v>8139</v>
      </c>
      <c r="G44" s="167">
        <v>7113</v>
      </c>
      <c r="H44" s="167">
        <v>6603</v>
      </c>
      <c r="I44" s="167">
        <v>11605</v>
      </c>
      <c r="J44" s="167">
        <v>12422</v>
      </c>
      <c r="K44" s="167">
        <v>14094</v>
      </c>
      <c r="L44" s="167">
        <v>13389</v>
      </c>
    </row>
    <row r="45" spans="1:12">
      <c r="A45" s="157" t="s">
        <v>52</v>
      </c>
      <c r="B45" s="166" t="s">
        <v>351</v>
      </c>
      <c r="C45" s="166" t="s">
        <v>351</v>
      </c>
      <c r="D45" s="166" t="s">
        <v>351</v>
      </c>
      <c r="E45" s="167">
        <v>10403</v>
      </c>
      <c r="F45" s="167">
        <v>11049</v>
      </c>
      <c r="G45" s="167">
        <v>12371</v>
      </c>
      <c r="H45" s="167">
        <v>12076</v>
      </c>
      <c r="I45" s="167">
        <v>12202</v>
      </c>
      <c r="J45" s="167">
        <v>13924</v>
      </c>
      <c r="K45" s="167">
        <v>15510</v>
      </c>
      <c r="L45" s="167">
        <v>15124</v>
      </c>
    </row>
    <row r="47" spans="1:12">
      <c r="A47" s="35" t="s">
        <v>467</v>
      </c>
    </row>
  </sheetData>
  <pageMargins left="0.7" right="0.7" top="0.75" bottom="0.75" header="0.3" footer="0.3"/>
  <pageSetup paperSize="8" scale="77" fitToHeight="0" orientation="portrait" r:id="rId1"/>
  <headerFooter>
    <oddHeader>&amp;L&amp;"Calibri"&amp;11 [Secret]&amp;1#</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dimension ref="A1:M66"/>
  <sheetViews>
    <sheetView showGridLines="0" view="pageBreakPreview" zoomScale="60" zoomScaleNormal="80" workbookViewId="0">
      <pane xSplit="1" ySplit="3" topLeftCell="B4" activePane="bottomRight" state="frozen"/>
      <selection pane="topRight" activeCell="B1" sqref="B1"/>
      <selection pane="bottomLeft" activeCell="A4" sqref="A4"/>
      <selection pane="bottomRight" activeCell="K37" sqref="K37"/>
    </sheetView>
  </sheetViews>
  <sheetFormatPr defaultColWidth="8.90625" defaultRowHeight="13"/>
  <cols>
    <col min="1" max="1" width="62.1796875" style="122" customWidth="1"/>
    <col min="2" max="10" width="10.36328125" style="122" customWidth="1"/>
    <col min="11" max="11" width="11.36328125" style="122" customWidth="1"/>
    <col min="12" max="12" width="10.36328125" style="122" customWidth="1"/>
    <col min="13" max="16384" width="8.90625" style="122"/>
  </cols>
  <sheetData>
    <row r="1" spans="1:13">
      <c r="A1" s="140" t="s">
        <v>287</v>
      </c>
      <c r="B1" s="140"/>
      <c r="C1" s="140"/>
      <c r="D1" s="140"/>
      <c r="E1" s="140"/>
      <c r="F1" s="140"/>
      <c r="G1" s="140"/>
      <c r="H1" s="140"/>
      <c r="I1" s="140"/>
    </row>
    <row r="2" spans="1:13" ht="13.5" thickBot="1">
      <c r="A2" s="141" t="s">
        <v>281</v>
      </c>
      <c r="B2" s="141"/>
      <c r="C2" s="141"/>
      <c r="D2" s="141"/>
      <c r="E2" s="141"/>
      <c r="F2" s="141"/>
      <c r="G2" s="141"/>
      <c r="H2" s="141"/>
      <c r="I2" s="141"/>
      <c r="J2" s="141"/>
      <c r="K2" s="141"/>
      <c r="L2" s="141"/>
    </row>
    <row r="3" spans="1:13" ht="23.4" customHeight="1" thickTop="1" thickBot="1">
      <c r="A3" s="141" t="s">
        <v>242</v>
      </c>
      <c r="B3" s="142" t="s">
        <v>317</v>
      </c>
      <c r="C3" s="142" t="s">
        <v>318</v>
      </c>
      <c r="D3" s="142" t="s">
        <v>100</v>
      </c>
      <c r="E3" s="142" t="s">
        <v>319</v>
      </c>
      <c r="F3" s="142" t="s">
        <v>101</v>
      </c>
      <c r="G3" s="142" t="s">
        <v>103</v>
      </c>
      <c r="H3" s="142" t="s">
        <v>104</v>
      </c>
      <c r="I3" s="142" t="s">
        <v>197</v>
      </c>
      <c r="J3" s="142" t="s">
        <v>386</v>
      </c>
      <c r="K3" s="142" t="s">
        <v>445</v>
      </c>
      <c r="L3" s="142" t="s">
        <v>443</v>
      </c>
    </row>
    <row r="4" spans="1:13" ht="13.5" thickTop="1">
      <c r="A4" s="160" t="s">
        <v>99</v>
      </c>
      <c r="B4" s="169" t="s">
        <v>351</v>
      </c>
      <c r="C4" s="169" t="s">
        <v>351</v>
      </c>
      <c r="D4" s="169" t="s">
        <v>351</v>
      </c>
      <c r="E4" s="169" t="s">
        <v>351</v>
      </c>
      <c r="F4" s="169">
        <v>216.09899999999979</v>
      </c>
      <c r="G4" s="169">
        <v>328.74599999999998</v>
      </c>
      <c r="H4" s="169">
        <v>270.12400000000002</v>
      </c>
      <c r="I4" s="169">
        <v>477.34899999999993</v>
      </c>
      <c r="J4" s="169">
        <v>167</v>
      </c>
      <c r="K4" s="169">
        <v>348</v>
      </c>
      <c r="L4" s="169">
        <v>233</v>
      </c>
      <c r="M4" s="125"/>
    </row>
    <row r="5" spans="1:13">
      <c r="A5" s="160" t="s">
        <v>295</v>
      </c>
      <c r="B5" s="169" t="s">
        <v>351</v>
      </c>
      <c r="C5" s="169" t="s">
        <v>351</v>
      </c>
      <c r="D5" s="169" t="s">
        <v>351</v>
      </c>
      <c r="E5" s="169" t="s">
        <v>351</v>
      </c>
      <c r="F5" s="169">
        <v>43.15</v>
      </c>
      <c r="G5" s="169">
        <v>48.681000000000004</v>
      </c>
      <c r="H5" s="169">
        <v>57.448999999999998</v>
      </c>
      <c r="I5" s="169">
        <v>59.186000000000007</v>
      </c>
      <c r="J5" s="169">
        <v>80</v>
      </c>
      <c r="K5" s="169">
        <v>82</v>
      </c>
      <c r="L5" s="169">
        <v>84</v>
      </c>
      <c r="M5" s="125"/>
    </row>
    <row r="6" spans="1:13">
      <c r="A6" s="160" t="s">
        <v>133</v>
      </c>
      <c r="B6" s="169" t="s">
        <v>351</v>
      </c>
      <c r="C6" s="169" t="s">
        <v>351</v>
      </c>
      <c r="D6" s="169" t="s">
        <v>351</v>
      </c>
      <c r="E6" s="169" t="s">
        <v>351</v>
      </c>
      <c r="F6" s="169">
        <v>32.908999999999999</v>
      </c>
      <c r="G6" s="169">
        <v>-26.009</v>
      </c>
      <c r="H6" s="169">
        <v>-26.069999999999986</v>
      </c>
      <c r="I6" s="169">
        <v>14.169999999999987</v>
      </c>
      <c r="J6" s="169">
        <v>-2</v>
      </c>
      <c r="K6" s="169">
        <v>-39</v>
      </c>
      <c r="L6" s="169">
        <v>0</v>
      </c>
      <c r="M6" s="125"/>
    </row>
    <row r="7" spans="1:13">
      <c r="A7" s="161" t="s">
        <v>8</v>
      </c>
      <c r="B7" s="169" t="s">
        <v>351</v>
      </c>
      <c r="C7" s="169" t="s">
        <v>351</v>
      </c>
      <c r="D7" s="169" t="s">
        <v>351</v>
      </c>
      <c r="E7" s="169" t="s">
        <v>351</v>
      </c>
      <c r="F7" s="170">
        <v>292.15799999999979</v>
      </c>
      <c r="G7" s="170">
        <v>351.41800000000001</v>
      </c>
      <c r="H7" s="170">
        <v>301.50300000000004</v>
      </c>
      <c r="I7" s="170">
        <v>550.70499999999981</v>
      </c>
      <c r="J7" s="170">
        <v>245</v>
      </c>
      <c r="K7" s="170">
        <v>391</v>
      </c>
      <c r="L7" s="170">
        <v>316</v>
      </c>
      <c r="M7" s="125"/>
    </row>
    <row r="8" spans="1:13">
      <c r="A8" s="160" t="s">
        <v>53</v>
      </c>
      <c r="B8" s="169" t="s">
        <v>351</v>
      </c>
      <c r="C8" s="169" t="s">
        <v>351</v>
      </c>
      <c r="D8" s="169" t="s">
        <v>351</v>
      </c>
      <c r="E8" s="169" t="s">
        <v>351</v>
      </c>
      <c r="F8" s="169">
        <v>-650</v>
      </c>
      <c r="G8" s="169">
        <v>276</v>
      </c>
      <c r="H8" s="169">
        <v>-185</v>
      </c>
      <c r="I8" s="169">
        <v>179</v>
      </c>
      <c r="J8" s="169">
        <v>-402</v>
      </c>
      <c r="K8" s="169">
        <v>237</v>
      </c>
      <c r="L8" s="169">
        <v>-879</v>
      </c>
      <c r="M8" s="125"/>
    </row>
    <row r="9" spans="1:13">
      <c r="A9" s="161" t="s">
        <v>296</v>
      </c>
      <c r="B9" s="169" t="s">
        <v>351</v>
      </c>
      <c r="C9" s="169" t="s">
        <v>351</v>
      </c>
      <c r="D9" s="169" t="s">
        <v>351</v>
      </c>
      <c r="E9" s="169" t="s">
        <v>351</v>
      </c>
      <c r="F9" s="170">
        <v>-357.84200000000021</v>
      </c>
      <c r="G9" s="170">
        <v>627.41800000000001</v>
      </c>
      <c r="H9" s="170">
        <v>116.50300000000004</v>
      </c>
      <c r="I9" s="170">
        <v>729.70499999999981</v>
      </c>
      <c r="J9" s="170">
        <v>-157</v>
      </c>
      <c r="K9" s="170">
        <v>628</v>
      </c>
      <c r="L9" s="170">
        <v>-562</v>
      </c>
      <c r="M9" s="125"/>
    </row>
    <row r="10" spans="1:13">
      <c r="A10" s="160"/>
      <c r="B10" s="169"/>
      <c r="C10" s="169"/>
      <c r="D10" s="169"/>
      <c r="E10" s="169"/>
      <c r="F10" s="169"/>
      <c r="G10" s="169"/>
      <c r="H10" s="169"/>
      <c r="I10" s="169"/>
      <c r="J10" s="169"/>
      <c r="K10" s="169"/>
      <c r="L10" s="169"/>
    </row>
    <row r="11" spans="1:13">
      <c r="A11" s="160" t="s">
        <v>297</v>
      </c>
      <c r="B11" s="169" t="s">
        <v>351</v>
      </c>
      <c r="C11" s="169" t="s">
        <v>351</v>
      </c>
      <c r="D11" s="169" t="s">
        <v>351</v>
      </c>
      <c r="E11" s="169" t="s">
        <v>351</v>
      </c>
      <c r="F11" s="169">
        <v>-3.6219999999999999</v>
      </c>
      <c r="G11" s="169">
        <v>-9.8460000000000001</v>
      </c>
      <c r="H11" s="169">
        <v>-5.8150000000000013</v>
      </c>
      <c r="I11" s="169">
        <v>0</v>
      </c>
      <c r="J11" s="169">
        <v>0</v>
      </c>
      <c r="K11" s="169">
        <v>-15</v>
      </c>
      <c r="L11" s="169">
        <v>0</v>
      </c>
    </row>
    <row r="12" spans="1:13">
      <c r="A12" s="160" t="s">
        <v>298</v>
      </c>
      <c r="B12" s="169" t="s">
        <v>351</v>
      </c>
      <c r="C12" s="169" t="s">
        <v>351</v>
      </c>
      <c r="D12" s="169" t="s">
        <v>351</v>
      </c>
      <c r="E12" s="169" t="s">
        <v>351</v>
      </c>
      <c r="F12" s="169">
        <v>0</v>
      </c>
      <c r="G12" s="169">
        <v>0</v>
      </c>
      <c r="H12" s="169">
        <v>0</v>
      </c>
      <c r="I12" s="169">
        <v>0</v>
      </c>
      <c r="J12" s="169">
        <v>0</v>
      </c>
      <c r="K12" s="169">
        <v>0</v>
      </c>
      <c r="L12" s="169">
        <v>0</v>
      </c>
    </row>
    <row r="13" spans="1:13">
      <c r="A13" s="160" t="s">
        <v>299</v>
      </c>
      <c r="B13" s="169" t="s">
        <v>351</v>
      </c>
      <c r="C13" s="169" t="s">
        <v>351</v>
      </c>
      <c r="D13" s="169" t="s">
        <v>351</v>
      </c>
      <c r="E13" s="169" t="s">
        <v>351</v>
      </c>
      <c r="F13" s="169">
        <v>-44.338999999999999</v>
      </c>
      <c r="G13" s="169">
        <v>-55.596000000000004</v>
      </c>
      <c r="H13" s="169">
        <v>-399.67700000000002</v>
      </c>
      <c r="I13" s="169">
        <v>-50.387999999999977</v>
      </c>
      <c r="J13" s="169">
        <v>-32</v>
      </c>
      <c r="K13" s="169">
        <v>-45</v>
      </c>
      <c r="L13" s="169">
        <v>-47</v>
      </c>
    </row>
    <row r="14" spans="1:13">
      <c r="A14" s="160" t="s">
        <v>130</v>
      </c>
      <c r="B14" s="169" t="s">
        <v>351</v>
      </c>
      <c r="C14" s="169" t="s">
        <v>351</v>
      </c>
      <c r="D14" s="169" t="s">
        <v>351</v>
      </c>
      <c r="E14" s="169" t="s">
        <v>351</v>
      </c>
      <c r="F14" s="169">
        <v>-10.940000000000003</v>
      </c>
      <c r="G14" s="169">
        <v>-28.340999999999994</v>
      </c>
      <c r="H14" s="169">
        <v>17.453000000000003</v>
      </c>
      <c r="I14" s="169">
        <v>23.827999999999996</v>
      </c>
      <c r="J14" s="169">
        <v>-1</v>
      </c>
      <c r="K14" s="169">
        <v>-104</v>
      </c>
      <c r="L14" s="169">
        <v>0</v>
      </c>
    </row>
    <row r="15" spans="1:13">
      <c r="A15" s="161" t="s">
        <v>300</v>
      </c>
      <c r="B15" s="169" t="s">
        <v>351</v>
      </c>
      <c r="C15" s="169" t="s">
        <v>351</v>
      </c>
      <c r="D15" s="169" t="s">
        <v>351</v>
      </c>
      <c r="E15" s="169" t="s">
        <v>351</v>
      </c>
      <c r="F15" s="170">
        <v>-58.901000000000003</v>
      </c>
      <c r="G15" s="170">
        <v>-93.782999999999987</v>
      </c>
      <c r="H15" s="170">
        <v>-388.03899999999999</v>
      </c>
      <c r="I15" s="170">
        <v>-26.560000000000059</v>
      </c>
      <c r="J15" s="170">
        <v>-33</v>
      </c>
      <c r="K15" s="170">
        <v>-164</v>
      </c>
      <c r="L15" s="170">
        <v>-47</v>
      </c>
    </row>
    <row r="16" spans="1:13">
      <c r="A16" s="160"/>
      <c r="B16" s="169"/>
      <c r="C16" s="169"/>
      <c r="D16" s="169"/>
      <c r="E16" s="169"/>
      <c r="F16" s="169"/>
      <c r="G16" s="169"/>
      <c r="H16" s="169"/>
      <c r="I16" s="169"/>
      <c r="J16" s="169"/>
      <c r="K16" s="169"/>
      <c r="L16" s="169"/>
    </row>
    <row r="17" spans="1:12">
      <c r="A17" s="160" t="s">
        <v>301</v>
      </c>
      <c r="B17" s="169" t="s">
        <v>351</v>
      </c>
      <c r="C17" s="169" t="s">
        <v>351</v>
      </c>
      <c r="D17" s="169" t="s">
        <v>351</v>
      </c>
      <c r="E17" s="169" t="s">
        <v>351</v>
      </c>
      <c r="F17" s="169">
        <v>0</v>
      </c>
      <c r="G17" s="169">
        <v>0</v>
      </c>
      <c r="H17" s="169">
        <v>0</v>
      </c>
      <c r="I17" s="169">
        <v>0</v>
      </c>
      <c r="J17" s="169">
        <v>501</v>
      </c>
      <c r="K17" s="169">
        <v>1500</v>
      </c>
      <c r="L17" s="169">
        <v>300</v>
      </c>
    </row>
    <row r="18" spans="1:12">
      <c r="A18" s="160" t="s">
        <v>441</v>
      </c>
      <c r="B18" s="169" t="s">
        <v>351</v>
      </c>
      <c r="C18" s="169" t="s">
        <v>351</v>
      </c>
      <c r="D18" s="169" t="s">
        <v>351</v>
      </c>
      <c r="E18" s="169" t="s">
        <v>351</v>
      </c>
      <c r="F18" s="169">
        <v>0</v>
      </c>
      <c r="G18" s="169">
        <v>0</v>
      </c>
      <c r="H18" s="169">
        <v>0</v>
      </c>
      <c r="I18" s="169">
        <v>0</v>
      </c>
      <c r="J18" s="169">
        <v>3762</v>
      </c>
      <c r="K18" s="169">
        <v>-900</v>
      </c>
      <c r="L18" s="169">
        <v>-355</v>
      </c>
    </row>
    <row r="19" spans="1:12">
      <c r="A19" s="160" t="s">
        <v>422</v>
      </c>
      <c r="B19" s="169" t="s">
        <v>351</v>
      </c>
      <c r="C19" s="169" t="s">
        <v>351</v>
      </c>
      <c r="D19" s="169" t="s">
        <v>351</v>
      </c>
      <c r="E19" s="169" t="s">
        <v>351</v>
      </c>
      <c r="F19" s="169">
        <v>0</v>
      </c>
      <c r="G19" s="169">
        <v>0</v>
      </c>
      <c r="H19" s="169">
        <v>0</v>
      </c>
      <c r="I19" s="169">
        <v>0</v>
      </c>
      <c r="J19" s="169">
        <v>8</v>
      </c>
      <c r="K19" s="169">
        <v>8</v>
      </c>
      <c r="L19" s="169">
        <v>8</v>
      </c>
    </row>
    <row r="20" spans="1:12">
      <c r="A20" s="160" t="s">
        <v>402</v>
      </c>
      <c r="B20" s="169" t="s">
        <v>351</v>
      </c>
      <c r="C20" s="169" t="s">
        <v>351</v>
      </c>
      <c r="D20" s="169" t="s">
        <v>351</v>
      </c>
      <c r="E20" s="169" t="s">
        <v>351</v>
      </c>
      <c r="F20" s="169">
        <v>0</v>
      </c>
      <c r="G20" s="169">
        <v>0</v>
      </c>
      <c r="H20" s="169">
        <v>0</v>
      </c>
      <c r="I20" s="169">
        <v>0</v>
      </c>
      <c r="J20" s="169">
        <v>-37</v>
      </c>
      <c r="K20" s="169">
        <v>-23</v>
      </c>
      <c r="L20" s="169">
        <v>-29</v>
      </c>
    </row>
    <row r="21" spans="1:12">
      <c r="A21" s="160" t="s">
        <v>303</v>
      </c>
      <c r="B21" s="169" t="s">
        <v>351</v>
      </c>
      <c r="C21" s="169" t="s">
        <v>351</v>
      </c>
      <c r="D21" s="169" t="s">
        <v>351</v>
      </c>
      <c r="E21" s="169" t="s">
        <v>351</v>
      </c>
      <c r="F21" s="169">
        <v>0</v>
      </c>
      <c r="G21" s="169">
        <v>0</v>
      </c>
      <c r="H21" s="169">
        <v>0</v>
      </c>
      <c r="I21" s="169">
        <v>0</v>
      </c>
      <c r="J21" s="171">
        <v>-4474</v>
      </c>
      <c r="K21" s="171">
        <v>0</v>
      </c>
      <c r="L21" s="171">
        <v>0</v>
      </c>
    </row>
    <row r="22" spans="1:12">
      <c r="A22" s="160" t="s">
        <v>423</v>
      </c>
      <c r="B22" s="169" t="s">
        <v>351</v>
      </c>
      <c r="C22" s="169" t="s">
        <v>351</v>
      </c>
      <c r="D22" s="169" t="s">
        <v>351</v>
      </c>
      <c r="E22" s="169" t="s">
        <v>351</v>
      </c>
      <c r="F22" s="169">
        <v>391</v>
      </c>
      <c r="G22" s="169">
        <v>-513.5</v>
      </c>
      <c r="H22" s="169">
        <v>347.9</v>
      </c>
      <c r="I22" s="169">
        <v>2945.2999999999997</v>
      </c>
      <c r="J22" s="169">
        <v>620</v>
      </c>
      <c r="K22" s="169">
        <v>0</v>
      </c>
      <c r="L22" s="169">
        <v>0</v>
      </c>
    </row>
    <row r="23" spans="1:12">
      <c r="A23" s="160" t="s">
        <v>61</v>
      </c>
      <c r="B23" s="169" t="s">
        <v>351</v>
      </c>
      <c r="C23" s="169" t="s">
        <v>351</v>
      </c>
      <c r="D23" s="169" t="s">
        <v>351</v>
      </c>
      <c r="E23" s="169" t="s">
        <v>351</v>
      </c>
      <c r="F23" s="169">
        <v>0</v>
      </c>
      <c r="G23" s="169">
        <v>-32.012</v>
      </c>
      <c r="H23" s="169">
        <v>0</v>
      </c>
      <c r="I23" s="169">
        <v>-3277.9879999999998</v>
      </c>
      <c r="J23" s="169">
        <v>0</v>
      </c>
      <c r="K23" s="169">
        <v>-219</v>
      </c>
      <c r="L23" s="169">
        <v>0</v>
      </c>
    </row>
    <row r="24" spans="1:12">
      <c r="A24" s="160" t="s">
        <v>62</v>
      </c>
      <c r="B24" s="169" t="s">
        <v>351</v>
      </c>
      <c r="C24" s="169" t="s">
        <v>351</v>
      </c>
      <c r="D24" s="169" t="s">
        <v>351</v>
      </c>
      <c r="E24" s="169" t="s">
        <v>351</v>
      </c>
      <c r="F24" s="169">
        <v>40.518000000000001</v>
      </c>
      <c r="G24" s="169">
        <v>21.114999999999995</v>
      </c>
      <c r="H24" s="169">
        <v>-42.379999999999995</v>
      </c>
      <c r="I24" s="169">
        <v>-89.253</v>
      </c>
      <c r="J24" s="169">
        <v>85</v>
      </c>
      <c r="K24" s="169">
        <v>5</v>
      </c>
      <c r="L24" s="169">
        <v>3</v>
      </c>
    </row>
    <row r="25" spans="1:12">
      <c r="A25" s="161" t="s">
        <v>63</v>
      </c>
      <c r="B25" s="169" t="s">
        <v>351</v>
      </c>
      <c r="C25" s="169" t="s">
        <v>351</v>
      </c>
      <c r="D25" s="169" t="s">
        <v>351</v>
      </c>
      <c r="E25" s="169" t="s">
        <v>351</v>
      </c>
      <c r="F25" s="170">
        <v>431.51800000000003</v>
      </c>
      <c r="G25" s="170">
        <v>-524.39700000000005</v>
      </c>
      <c r="H25" s="170">
        <v>305.52</v>
      </c>
      <c r="I25" s="170">
        <v>-421.94100000000014</v>
      </c>
      <c r="J25" s="170">
        <v>466</v>
      </c>
      <c r="K25" s="170">
        <v>370</v>
      </c>
      <c r="L25" s="170">
        <v>-73</v>
      </c>
    </row>
    <row r="26" spans="1:12">
      <c r="A26" s="160"/>
      <c r="B26" s="169"/>
      <c r="C26" s="169"/>
      <c r="D26" s="169"/>
      <c r="E26" s="169"/>
      <c r="F26" s="169"/>
      <c r="G26" s="169"/>
      <c r="H26" s="169"/>
      <c r="I26" s="169"/>
      <c r="J26" s="169"/>
      <c r="K26" s="169"/>
      <c r="L26" s="169"/>
    </row>
    <row r="27" spans="1:12">
      <c r="A27" s="161" t="s">
        <v>66</v>
      </c>
      <c r="B27" s="169" t="s">
        <v>351</v>
      </c>
      <c r="C27" s="169" t="s">
        <v>351</v>
      </c>
      <c r="D27" s="169" t="s">
        <v>351</v>
      </c>
      <c r="E27" s="169" t="s">
        <v>351</v>
      </c>
      <c r="F27" s="170">
        <v>14.774999999999807</v>
      </c>
      <c r="G27" s="170">
        <v>9.2379999999999853</v>
      </c>
      <c r="H27" s="170">
        <v>33.98400000000008</v>
      </c>
      <c r="I27" s="170">
        <v>281.20399999999961</v>
      </c>
      <c r="J27" s="170">
        <v>276</v>
      </c>
      <c r="K27" s="170">
        <v>834</v>
      </c>
      <c r="L27" s="170">
        <v>-682</v>
      </c>
    </row>
    <row r="28" spans="1:12">
      <c r="A28" s="160"/>
      <c r="B28" s="160"/>
      <c r="C28" s="160"/>
      <c r="D28" s="160"/>
      <c r="E28" s="160"/>
      <c r="F28" s="169"/>
      <c r="G28" s="169"/>
      <c r="H28" s="169"/>
      <c r="I28" s="169"/>
      <c r="J28" s="169"/>
      <c r="K28" s="169"/>
      <c r="L28" s="169"/>
    </row>
    <row r="29" spans="1:12">
      <c r="A29" s="161" t="s">
        <v>67</v>
      </c>
      <c r="B29" s="169" t="s">
        <v>351</v>
      </c>
      <c r="C29" s="169" t="s">
        <v>351</v>
      </c>
      <c r="D29" s="169" t="s">
        <v>351</v>
      </c>
      <c r="E29" s="169" t="s">
        <v>351</v>
      </c>
      <c r="F29" s="170">
        <v>89</v>
      </c>
      <c r="G29" s="170">
        <v>103</v>
      </c>
      <c r="H29" s="170">
        <v>113</v>
      </c>
      <c r="I29" s="170">
        <v>147</v>
      </c>
      <c r="J29" s="170">
        <v>428</v>
      </c>
      <c r="K29" s="170">
        <v>731</v>
      </c>
      <c r="L29" s="170">
        <v>1572</v>
      </c>
    </row>
    <row r="30" spans="1:12">
      <c r="A30" s="160" t="s">
        <v>68</v>
      </c>
      <c r="B30" s="169" t="s">
        <v>351</v>
      </c>
      <c r="C30" s="169" t="s">
        <v>351</v>
      </c>
      <c r="D30" s="169" t="s">
        <v>351</v>
      </c>
      <c r="E30" s="169" t="s">
        <v>351</v>
      </c>
      <c r="F30" s="169">
        <v>0</v>
      </c>
      <c r="G30" s="169">
        <v>0</v>
      </c>
      <c r="H30" s="169">
        <v>0</v>
      </c>
      <c r="I30" s="169">
        <v>0</v>
      </c>
      <c r="J30" s="169">
        <v>27</v>
      </c>
      <c r="K30" s="169">
        <v>7</v>
      </c>
      <c r="L30" s="169">
        <v>-2</v>
      </c>
    </row>
    <row r="31" spans="1:12">
      <c r="A31" s="161" t="s">
        <v>69</v>
      </c>
      <c r="B31" s="169" t="s">
        <v>351</v>
      </c>
      <c r="C31" s="169" t="s">
        <v>351</v>
      </c>
      <c r="D31" s="169" t="s">
        <v>351</v>
      </c>
      <c r="E31" s="169" t="s">
        <v>351</v>
      </c>
      <c r="F31" s="170">
        <v>103</v>
      </c>
      <c r="G31" s="170">
        <v>113</v>
      </c>
      <c r="H31" s="170">
        <v>146.98400000000009</v>
      </c>
      <c r="I31" s="170">
        <v>428.20399999999961</v>
      </c>
      <c r="J31" s="170">
        <v>731</v>
      </c>
      <c r="K31" s="170">
        <v>1572</v>
      </c>
      <c r="L31" s="170">
        <v>889</v>
      </c>
    </row>
    <row r="33" spans="1:12">
      <c r="A33" s="35" t="s">
        <v>467</v>
      </c>
      <c r="B33" s="169"/>
      <c r="C33" s="169"/>
      <c r="D33" s="169"/>
      <c r="E33" s="169"/>
      <c r="F33" s="125"/>
      <c r="G33" s="125"/>
      <c r="H33" s="125"/>
      <c r="I33" s="125"/>
      <c r="J33" s="125"/>
      <c r="K33" s="125"/>
      <c r="L33" s="125"/>
    </row>
    <row r="34" spans="1:12">
      <c r="A34" s="140" t="s">
        <v>287</v>
      </c>
      <c r="B34" s="140"/>
      <c r="C34" s="140"/>
      <c r="D34" s="140"/>
      <c r="E34" s="140"/>
      <c r="F34" s="140"/>
      <c r="G34" s="140"/>
      <c r="H34" s="140"/>
      <c r="I34" s="140"/>
      <c r="J34" s="140"/>
      <c r="K34" s="140"/>
      <c r="L34" s="140"/>
    </row>
    <row r="35" spans="1:12" ht="13.5" thickBot="1">
      <c r="A35" s="141" t="s">
        <v>290</v>
      </c>
      <c r="B35" s="141"/>
      <c r="C35" s="141"/>
      <c r="D35" s="141"/>
      <c r="E35" s="141"/>
      <c r="F35" s="141"/>
      <c r="G35" s="141"/>
      <c r="H35" s="141"/>
      <c r="I35" s="141"/>
      <c r="J35" s="141"/>
      <c r="K35" s="141"/>
      <c r="L35" s="141"/>
    </row>
    <row r="36" spans="1:12" ht="15.5" thickTop="1" thickBot="1">
      <c r="A36" s="141" t="s">
        <v>242</v>
      </c>
      <c r="B36" s="142" t="s">
        <v>317</v>
      </c>
      <c r="C36" s="142" t="s">
        <v>318</v>
      </c>
      <c r="D36" s="142" t="s">
        <v>100</v>
      </c>
      <c r="E36" s="142" t="s">
        <v>319</v>
      </c>
      <c r="F36" s="142" t="s">
        <v>101</v>
      </c>
      <c r="G36" s="142" t="s">
        <v>103</v>
      </c>
      <c r="H36" s="142" t="s">
        <v>104</v>
      </c>
      <c r="I36" s="142" t="s">
        <v>197</v>
      </c>
      <c r="J36" s="142" t="s">
        <v>386</v>
      </c>
      <c r="K36" s="142" t="s">
        <v>445</v>
      </c>
      <c r="L36" s="142" t="s">
        <v>443</v>
      </c>
    </row>
    <row r="37" spans="1:12" ht="13.5" thickTop="1">
      <c r="A37" s="160" t="s">
        <v>128</v>
      </c>
      <c r="B37" s="169" t="s">
        <v>351</v>
      </c>
      <c r="C37" s="169" t="s">
        <v>351</v>
      </c>
      <c r="D37" s="169" t="s">
        <v>351</v>
      </c>
      <c r="E37" s="169">
        <v>1293.9270000000004</v>
      </c>
      <c r="F37" s="169">
        <v>216.09899999999979</v>
      </c>
      <c r="G37" s="169">
        <v>544.8449999999998</v>
      </c>
      <c r="H37" s="169">
        <v>814.96899999999982</v>
      </c>
      <c r="I37" s="169">
        <v>1292.3179999999998</v>
      </c>
      <c r="J37" s="169">
        <v>167</v>
      </c>
      <c r="K37" s="169">
        <v>515</v>
      </c>
      <c r="L37" s="169">
        <v>748</v>
      </c>
    </row>
    <row r="38" spans="1:12">
      <c r="A38" s="160" t="s">
        <v>295</v>
      </c>
      <c r="B38" s="169" t="s">
        <v>351</v>
      </c>
      <c r="C38" s="169" t="s">
        <v>351</v>
      </c>
      <c r="D38" s="169" t="s">
        <v>351</v>
      </c>
      <c r="E38" s="169">
        <v>164.35599999999999</v>
      </c>
      <c r="F38" s="169">
        <v>43.15</v>
      </c>
      <c r="G38" s="169">
        <v>91.831000000000003</v>
      </c>
      <c r="H38" s="169">
        <v>149.28</v>
      </c>
      <c r="I38" s="169">
        <v>208.46600000000001</v>
      </c>
      <c r="J38" s="169">
        <v>80</v>
      </c>
      <c r="K38" s="169">
        <v>162</v>
      </c>
      <c r="L38" s="169">
        <v>246</v>
      </c>
    </row>
    <row r="39" spans="1:12">
      <c r="A39" s="160" t="s">
        <v>133</v>
      </c>
      <c r="B39" s="169" t="s">
        <v>351</v>
      </c>
      <c r="C39" s="169" t="s">
        <v>351</v>
      </c>
      <c r="D39" s="169" t="s">
        <v>351</v>
      </c>
      <c r="E39" s="169">
        <v>-41.611667603027911</v>
      </c>
      <c r="F39" s="169">
        <v>32.908999999999999</v>
      </c>
      <c r="G39" s="169">
        <v>6.9</v>
      </c>
      <c r="H39" s="169">
        <v>-19.169999999999987</v>
      </c>
      <c r="I39" s="169">
        <v>-5</v>
      </c>
      <c r="J39" s="169">
        <v>-2</v>
      </c>
      <c r="K39" s="169">
        <v>-43</v>
      </c>
      <c r="L39" s="169">
        <v>-43</v>
      </c>
    </row>
    <row r="40" spans="1:12">
      <c r="A40" s="161" t="s">
        <v>8</v>
      </c>
      <c r="B40" s="169" t="s">
        <v>351</v>
      </c>
      <c r="C40" s="169" t="s">
        <v>351</v>
      </c>
      <c r="D40" s="169" t="s">
        <v>351</v>
      </c>
      <c r="E40" s="170">
        <v>1416.6713323969725</v>
      </c>
      <c r="F40" s="170">
        <v>292.15799999999979</v>
      </c>
      <c r="G40" s="170">
        <v>643.57599999999979</v>
      </c>
      <c r="H40" s="170">
        <v>945.07899999999984</v>
      </c>
      <c r="I40" s="170">
        <v>1495.7839999999997</v>
      </c>
      <c r="J40" s="170">
        <v>245</v>
      </c>
      <c r="K40" s="170">
        <v>634</v>
      </c>
      <c r="L40" s="170">
        <v>950</v>
      </c>
    </row>
    <row r="41" spans="1:12">
      <c r="A41" s="160" t="s">
        <v>53</v>
      </c>
      <c r="B41" s="169" t="s">
        <v>351</v>
      </c>
      <c r="C41" s="169" t="s">
        <v>351</v>
      </c>
      <c r="D41" s="169" t="s">
        <v>351</v>
      </c>
      <c r="E41" s="169">
        <v>-694.93000000000006</v>
      </c>
      <c r="F41" s="169">
        <v>-650</v>
      </c>
      <c r="G41" s="169">
        <v>-374</v>
      </c>
      <c r="H41" s="169">
        <v>-559</v>
      </c>
      <c r="I41" s="169">
        <v>-380</v>
      </c>
      <c r="J41" s="169">
        <v>-402</v>
      </c>
      <c r="K41" s="169">
        <v>-165</v>
      </c>
      <c r="L41" s="169">
        <v>-1044</v>
      </c>
    </row>
    <row r="42" spans="1:12">
      <c r="A42" s="161" t="s">
        <v>296</v>
      </c>
      <c r="B42" s="169" t="s">
        <v>351</v>
      </c>
      <c r="C42" s="169" t="s">
        <v>351</v>
      </c>
      <c r="D42" s="169" t="s">
        <v>351</v>
      </c>
      <c r="E42" s="170">
        <v>721.74133239697244</v>
      </c>
      <c r="F42" s="170">
        <v>-357.84200000000021</v>
      </c>
      <c r="G42" s="170">
        <v>269.57599999999979</v>
      </c>
      <c r="H42" s="170">
        <v>386.07899999999984</v>
      </c>
      <c r="I42" s="170">
        <v>1115.7839999999997</v>
      </c>
      <c r="J42" s="170">
        <v>-157</v>
      </c>
      <c r="K42" s="170">
        <v>469</v>
      </c>
      <c r="L42" s="170">
        <v>-93</v>
      </c>
    </row>
    <row r="43" spans="1:12">
      <c r="A43" s="160"/>
      <c r="B43" s="169"/>
      <c r="C43" s="169"/>
      <c r="D43" s="169"/>
      <c r="E43" s="169"/>
      <c r="F43" s="169"/>
      <c r="G43" s="169"/>
      <c r="H43" s="169"/>
      <c r="I43" s="169"/>
      <c r="J43" s="169"/>
      <c r="K43" s="169"/>
      <c r="L43" s="169"/>
    </row>
    <row r="44" spans="1:12">
      <c r="A44" s="160" t="s">
        <v>297</v>
      </c>
      <c r="B44" s="169" t="s">
        <v>351</v>
      </c>
      <c r="C44" s="169" t="s">
        <v>351</v>
      </c>
      <c r="D44" s="169" t="s">
        <v>351</v>
      </c>
      <c r="E44" s="169">
        <v>-61.953000000000003</v>
      </c>
      <c r="F44" s="169">
        <v>-3.6219999999999999</v>
      </c>
      <c r="G44" s="169">
        <v>-13.468</v>
      </c>
      <c r="H44" s="169">
        <v>-19.283000000000001</v>
      </c>
      <c r="I44" s="169">
        <v>-19.283000000000001</v>
      </c>
      <c r="J44" s="169">
        <v>0</v>
      </c>
      <c r="K44" s="169">
        <v>-15</v>
      </c>
      <c r="L44" s="169">
        <v>-15</v>
      </c>
    </row>
    <row r="45" spans="1:12">
      <c r="A45" s="160" t="s">
        <v>298</v>
      </c>
      <c r="B45" s="169" t="s">
        <v>351</v>
      </c>
      <c r="C45" s="169" t="s">
        <v>351</v>
      </c>
      <c r="D45" s="169" t="s">
        <v>351</v>
      </c>
      <c r="E45" s="169">
        <v>0</v>
      </c>
      <c r="F45" s="169"/>
      <c r="G45" s="169"/>
      <c r="H45" s="169"/>
      <c r="I45" s="169">
        <v>0</v>
      </c>
      <c r="J45" s="169">
        <v>0</v>
      </c>
      <c r="K45" s="169">
        <v>0</v>
      </c>
      <c r="L45" s="169" t="s">
        <v>351</v>
      </c>
    </row>
    <row r="46" spans="1:12">
      <c r="A46" s="160" t="s">
        <v>299</v>
      </c>
      <c r="B46" s="169" t="s">
        <v>351</v>
      </c>
      <c r="C46" s="169" t="s">
        <v>351</v>
      </c>
      <c r="D46" s="169" t="s">
        <v>351</v>
      </c>
      <c r="E46" s="169">
        <v>-154.16900000000001</v>
      </c>
      <c r="F46" s="169">
        <v>-44.338999999999999</v>
      </c>
      <c r="G46" s="169">
        <v>-99.935000000000002</v>
      </c>
      <c r="H46" s="169">
        <v>-499.61200000000002</v>
      </c>
      <c r="I46" s="169">
        <v>-550</v>
      </c>
      <c r="J46" s="169">
        <v>-32</v>
      </c>
      <c r="K46" s="169">
        <v>-77</v>
      </c>
      <c r="L46" s="169">
        <v>-124</v>
      </c>
    </row>
    <row r="47" spans="1:12">
      <c r="A47" s="160" t="s">
        <v>130</v>
      </c>
      <c r="B47" s="169" t="s">
        <v>351</v>
      </c>
      <c r="C47" s="169" t="s">
        <v>351</v>
      </c>
      <c r="D47" s="169" t="s">
        <v>351</v>
      </c>
      <c r="E47" s="169">
        <v>15.853999999999999</v>
      </c>
      <c r="F47" s="169">
        <v>-10.940000000000003</v>
      </c>
      <c r="G47" s="169">
        <v>-39.280999999999999</v>
      </c>
      <c r="H47" s="169">
        <v>-21.827999999999996</v>
      </c>
      <c r="I47" s="169">
        <v>2</v>
      </c>
      <c r="J47" s="169">
        <v>-1</v>
      </c>
      <c r="K47" s="169">
        <v>-105</v>
      </c>
      <c r="L47" s="169">
        <v>-105</v>
      </c>
    </row>
    <row r="48" spans="1:12">
      <c r="A48" s="161" t="s">
        <v>300</v>
      </c>
      <c r="B48" s="169" t="s">
        <v>351</v>
      </c>
      <c r="C48" s="169" t="s">
        <v>351</v>
      </c>
      <c r="D48" s="169" t="s">
        <v>351</v>
      </c>
      <c r="E48" s="170">
        <v>-200.26800000000003</v>
      </c>
      <c r="F48" s="170">
        <v>-58.901000000000003</v>
      </c>
      <c r="G48" s="170">
        <v>-152.684</v>
      </c>
      <c r="H48" s="170">
        <v>-540.72299999999996</v>
      </c>
      <c r="I48" s="170">
        <v>-567.28300000000002</v>
      </c>
      <c r="J48" s="170">
        <v>-33</v>
      </c>
      <c r="K48" s="170">
        <v>-197</v>
      </c>
      <c r="L48" s="170">
        <v>-244</v>
      </c>
    </row>
    <row r="49" spans="1:12">
      <c r="A49" s="160"/>
      <c r="B49" s="169"/>
      <c r="C49" s="169"/>
      <c r="D49" s="169"/>
      <c r="E49" s="169"/>
      <c r="F49" s="169"/>
      <c r="G49" s="169"/>
      <c r="H49" s="169"/>
      <c r="I49" s="169"/>
      <c r="J49" s="169"/>
      <c r="K49" s="169"/>
      <c r="L49" s="169"/>
    </row>
    <row r="50" spans="1:12">
      <c r="A50" s="160" t="s">
        <v>301</v>
      </c>
      <c r="B50" s="169" t="s">
        <v>351</v>
      </c>
      <c r="C50" s="169" t="s">
        <v>351</v>
      </c>
      <c r="D50" s="169" t="s">
        <v>351</v>
      </c>
      <c r="E50" s="169">
        <v>0</v>
      </c>
      <c r="F50" s="169">
        <v>0</v>
      </c>
      <c r="G50" s="169">
        <v>0</v>
      </c>
      <c r="H50" s="169">
        <v>0</v>
      </c>
      <c r="I50" s="169">
        <v>0</v>
      </c>
      <c r="J50" s="169">
        <v>501</v>
      </c>
      <c r="K50" s="169">
        <v>2000</v>
      </c>
      <c r="L50" s="169">
        <v>2300</v>
      </c>
    </row>
    <row r="51" spans="1:12">
      <c r="A51" s="160" t="s">
        <v>441</v>
      </c>
      <c r="B51" s="169" t="s">
        <v>351</v>
      </c>
      <c r="C51" s="169" t="s">
        <v>351</v>
      </c>
      <c r="D51" s="169" t="s">
        <v>351</v>
      </c>
      <c r="E51" s="169">
        <v>0</v>
      </c>
      <c r="F51" s="169">
        <v>0</v>
      </c>
      <c r="G51" s="169">
        <v>0</v>
      </c>
      <c r="H51" s="169">
        <v>0</v>
      </c>
      <c r="I51" s="169">
        <v>0</v>
      </c>
      <c r="J51" s="169">
        <v>3762</v>
      </c>
      <c r="K51" s="169">
        <v>2865</v>
      </c>
      <c r="L51" s="169">
        <v>2510</v>
      </c>
    </row>
    <row r="52" spans="1:12">
      <c r="A52" s="160" t="s">
        <v>422</v>
      </c>
      <c r="B52" s="169" t="s">
        <v>351</v>
      </c>
      <c r="C52" s="169" t="s">
        <v>351</v>
      </c>
      <c r="D52" s="169" t="s">
        <v>351</v>
      </c>
      <c r="E52" s="169">
        <v>0</v>
      </c>
      <c r="F52" s="169">
        <v>0</v>
      </c>
      <c r="G52" s="169">
        <v>0</v>
      </c>
      <c r="H52" s="169">
        <v>0</v>
      </c>
      <c r="I52" s="169">
        <v>0</v>
      </c>
      <c r="J52" s="169">
        <v>8</v>
      </c>
      <c r="K52" s="169">
        <v>16</v>
      </c>
      <c r="L52" s="169">
        <v>24</v>
      </c>
    </row>
    <row r="53" spans="1:12">
      <c r="A53" s="160" t="s">
        <v>402</v>
      </c>
      <c r="B53" s="169" t="s">
        <v>351</v>
      </c>
      <c r="C53" s="169" t="s">
        <v>351</v>
      </c>
      <c r="D53" s="169" t="s">
        <v>351</v>
      </c>
      <c r="E53" s="169">
        <v>0</v>
      </c>
      <c r="F53" s="169">
        <v>0</v>
      </c>
      <c r="G53" s="169">
        <v>0</v>
      </c>
      <c r="H53" s="169">
        <v>0</v>
      </c>
      <c r="I53" s="169">
        <v>0</v>
      </c>
      <c r="J53" s="169">
        <v>-37</v>
      </c>
      <c r="K53" s="169">
        <v>-60</v>
      </c>
      <c r="L53" s="169">
        <v>-89</v>
      </c>
    </row>
    <row r="54" spans="1:12">
      <c r="A54" s="160" t="s">
        <v>303</v>
      </c>
      <c r="B54" s="169" t="s">
        <v>351</v>
      </c>
      <c r="C54" s="169" t="s">
        <v>351</v>
      </c>
      <c r="D54" s="169" t="s">
        <v>351</v>
      </c>
      <c r="E54" s="169">
        <v>154.13200000000006</v>
      </c>
      <c r="F54" s="169">
        <v>391</v>
      </c>
      <c r="G54" s="169">
        <v>-122.5</v>
      </c>
      <c r="H54" s="169">
        <v>225.39999999999998</v>
      </c>
      <c r="I54" s="169">
        <v>3170.7</v>
      </c>
      <c r="J54" s="171">
        <v>-4474</v>
      </c>
      <c r="K54" s="171">
        <v>-4474</v>
      </c>
      <c r="L54" s="171">
        <v>-4474</v>
      </c>
    </row>
    <row r="55" spans="1:12">
      <c r="A55" s="160" t="s">
        <v>423</v>
      </c>
      <c r="B55" s="169" t="s">
        <v>351</v>
      </c>
      <c r="C55" s="169" t="s">
        <v>351</v>
      </c>
      <c r="D55" s="169" t="s">
        <v>351</v>
      </c>
      <c r="E55" s="169">
        <v>0</v>
      </c>
      <c r="F55" s="169">
        <v>0</v>
      </c>
      <c r="G55" s="169">
        <v>0</v>
      </c>
      <c r="H55" s="169">
        <v>0</v>
      </c>
      <c r="I55" s="169">
        <v>0</v>
      </c>
      <c r="J55" s="169">
        <v>620</v>
      </c>
      <c r="K55" s="169">
        <v>620</v>
      </c>
      <c r="L55" s="169">
        <v>620</v>
      </c>
    </row>
    <row r="56" spans="1:12">
      <c r="A56" s="160" t="s">
        <v>61</v>
      </c>
      <c r="B56" s="169" t="s">
        <v>351</v>
      </c>
      <c r="C56" s="169" t="s">
        <v>351</v>
      </c>
      <c r="D56" s="169" t="s">
        <v>351</v>
      </c>
      <c r="E56" s="169">
        <v>-615.64099999999996</v>
      </c>
      <c r="F56" s="169">
        <v>0</v>
      </c>
      <c r="G56" s="169">
        <v>-32.012</v>
      </c>
      <c r="H56" s="169">
        <v>-32.012</v>
      </c>
      <c r="I56" s="169">
        <v>-3310</v>
      </c>
      <c r="J56" s="169">
        <v>0</v>
      </c>
      <c r="K56" s="169">
        <v>-219</v>
      </c>
      <c r="L56" s="169">
        <v>-219</v>
      </c>
    </row>
    <row r="57" spans="1:12">
      <c r="A57" s="160" t="s">
        <v>62</v>
      </c>
      <c r="B57" s="169" t="s">
        <v>351</v>
      </c>
      <c r="C57" s="169" t="s">
        <v>351</v>
      </c>
      <c r="D57" s="169" t="s">
        <v>351</v>
      </c>
      <c r="E57" s="169">
        <v>-4.3869999999999996</v>
      </c>
      <c r="F57" s="169">
        <v>40.518000000000001</v>
      </c>
      <c r="G57" s="169">
        <v>61.632999999999996</v>
      </c>
      <c r="H57" s="169">
        <v>19.253000000000004</v>
      </c>
      <c r="I57" s="169">
        <v>-70</v>
      </c>
      <c r="J57" s="169">
        <v>85</v>
      </c>
      <c r="K57" s="169">
        <v>90</v>
      </c>
      <c r="L57" s="169">
        <v>93</v>
      </c>
    </row>
    <row r="58" spans="1:12">
      <c r="A58" s="161" t="s">
        <v>63</v>
      </c>
      <c r="B58" s="169" t="s">
        <v>351</v>
      </c>
      <c r="C58" s="169" t="s">
        <v>351</v>
      </c>
      <c r="D58" s="169" t="s">
        <v>351</v>
      </c>
      <c r="E58" s="170">
        <v>-465.8959999999999</v>
      </c>
      <c r="F58" s="170">
        <v>431.51800000000003</v>
      </c>
      <c r="G58" s="170">
        <v>-92.879000000000005</v>
      </c>
      <c r="H58" s="170">
        <v>212.64099999999999</v>
      </c>
      <c r="I58" s="170">
        <v>-209.30000000000018</v>
      </c>
      <c r="J58" s="170">
        <v>466</v>
      </c>
      <c r="K58" s="170">
        <v>838</v>
      </c>
      <c r="L58" s="170">
        <v>765</v>
      </c>
    </row>
    <row r="59" spans="1:12">
      <c r="A59" s="160"/>
      <c r="B59" s="169"/>
      <c r="C59" s="169"/>
      <c r="D59" s="169"/>
      <c r="E59" s="169"/>
      <c r="F59" s="169"/>
      <c r="G59" s="169"/>
      <c r="H59" s="169"/>
      <c r="I59" s="169"/>
      <c r="J59" s="169"/>
      <c r="K59" s="169"/>
      <c r="L59" s="169"/>
    </row>
    <row r="60" spans="1:12">
      <c r="A60" s="161" t="s">
        <v>66</v>
      </c>
      <c r="B60" s="169" t="s">
        <v>351</v>
      </c>
      <c r="C60" s="169" t="s">
        <v>351</v>
      </c>
      <c r="D60" s="169" t="s">
        <v>351</v>
      </c>
      <c r="E60" s="170">
        <v>55.577332396972508</v>
      </c>
      <c r="F60" s="170">
        <v>14.774999999999807</v>
      </c>
      <c r="G60" s="170">
        <v>24.012999999999792</v>
      </c>
      <c r="H60" s="170">
        <v>57.996999999999872</v>
      </c>
      <c r="I60" s="170">
        <v>339.20099999999945</v>
      </c>
      <c r="J60" s="170">
        <v>276</v>
      </c>
      <c r="K60" s="170">
        <v>1110</v>
      </c>
      <c r="L60" s="170">
        <v>428</v>
      </c>
    </row>
    <row r="61" spans="1:12">
      <c r="A61" s="160"/>
      <c r="B61" s="169"/>
      <c r="C61" s="169"/>
      <c r="D61" s="169"/>
      <c r="E61" s="169"/>
      <c r="F61" s="169"/>
      <c r="G61" s="169"/>
      <c r="H61" s="169"/>
      <c r="I61" s="169"/>
      <c r="J61" s="169"/>
      <c r="K61" s="169"/>
      <c r="L61" s="169"/>
    </row>
    <row r="62" spans="1:12">
      <c r="A62" s="161" t="s">
        <v>305</v>
      </c>
      <c r="B62" s="169" t="s">
        <v>351</v>
      </c>
      <c r="C62" s="169" t="s">
        <v>351</v>
      </c>
      <c r="D62" s="169" t="s">
        <v>351</v>
      </c>
      <c r="E62" s="170">
        <v>32.92</v>
      </c>
      <c r="F62" s="170">
        <v>88.597332396972504</v>
      </c>
      <c r="G62" s="170">
        <v>88.597332396972504</v>
      </c>
      <c r="H62" s="170">
        <v>88.597332396972504</v>
      </c>
      <c r="I62" s="170">
        <v>88.597332396972504</v>
      </c>
      <c r="J62" s="170">
        <v>428</v>
      </c>
      <c r="K62" s="170">
        <v>428</v>
      </c>
      <c r="L62" s="170">
        <v>428</v>
      </c>
    </row>
    <row r="63" spans="1:12">
      <c r="A63" s="160" t="s">
        <v>68</v>
      </c>
      <c r="B63" s="169" t="s">
        <v>351</v>
      </c>
      <c r="C63" s="169" t="s">
        <v>351</v>
      </c>
      <c r="D63" s="169" t="s">
        <v>351</v>
      </c>
      <c r="E63" s="169">
        <v>0</v>
      </c>
      <c r="F63" s="169">
        <v>0</v>
      </c>
      <c r="G63" s="169">
        <v>0</v>
      </c>
      <c r="H63" s="169">
        <v>0</v>
      </c>
      <c r="I63" s="169">
        <v>0</v>
      </c>
      <c r="J63" s="169">
        <v>27</v>
      </c>
      <c r="K63" s="169">
        <v>34</v>
      </c>
      <c r="L63" s="169">
        <v>32</v>
      </c>
    </row>
    <row r="64" spans="1:12">
      <c r="A64" s="161" t="s">
        <v>69</v>
      </c>
      <c r="B64" s="169" t="s">
        <v>351</v>
      </c>
      <c r="C64" s="169" t="s">
        <v>351</v>
      </c>
      <c r="D64" s="169" t="s">
        <v>351</v>
      </c>
      <c r="E64" s="170">
        <v>88.597332396972504</v>
      </c>
      <c r="F64" s="170">
        <v>103.37233239697231</v>
      </c>
      <c r="G64" s="170">
        <v>112.6103323969723</v>
      </c>
      <c r="H64" s="170">
        <v>146.59433239697239</v>
      </c>
      <c r="I64" s="170">
        <v>427.79833239697194</v>
      </c>
      <c r="J64" s="170">
        <v>731</v>
      </c>
      <c r="K64" s="170">
        <v>1572</v>
      </c>
      <c r="L64" s="170">
        <v>889</v>
      </c>
    </row>
    <row r="66" spans="1:12">
      <c r="A66" s="35" t="s">
        <v>467</v>
      </c>
      <c r="B66" s="169"/>
      <c r="C66" s="169"/>
      <c r="D66" s="169"/>
      <c r="E66" s="125"/>
      <c r="F66" s="125"/>
      <c r="G66" s="125"/>
      <c r="H66" s="125"/>
      <c r="I66" s="125"/>
      <c r="J66" s="125"/>
      <c r="K66" s="125"/>
      <c r="L66" s="125"/>
    </row>
  </sheetData>
  <pageMargins left="0.7" right="0.7" top="0.75" bottom="0.75" header="0.3" footer="0.3"/>
  <pageSetup scale="51" orientation="portrait" r:id="rId1"/>
  <headerFooter>
    <oddHeader>&amp;L&amp;"Calibri"&amp;11 [Secret]&amp;1#</oddHeader>
  </headerFooter>
  <rowBreaks count="1" manualBreakCount="1">
    <brk id="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dimension ref="A1:L16"/>
  <sheetViews>
    <sheetView showGridLines="0" view="pageBreakPreview" zoomScaleNormal="100" zoomScaleSheetLayoutView="100" workbookViewId="0">
      <selection activeCell="N9" sqref="N9"/>
    </sheetView>
  </sheetViews>
  <sheetFormatPr defaultColWidth="8.90625" defaultRowHeight="14.5"/>
  <cols>
    <col min="1" max="1" width="57.6328125" style="139" customWidth="1"/>
    <col min="2" max="4" width="10.36328125" style="139" hidden="1" customWidth="1"/>
    <col min="5" max="9" width="10.36328125" style="139" customWidth="1"/>
    <col min="10" max="16384" width="8.90625" style="139"/>
  </cols>
  <sheetData>
    <row r="1" spans="1:12">
      <c r="A1" s="140" t="s">
        <v>286</v>
      </c>
      <c r="B1" s="140"/>
      <c r="C1" s="140"/>
      <c r="D1" s="140"/>
      <c r="E1" s="140"/>
      <c r="F1" s="140"/>
      <c r="G1" s="140"/>
      <c r="H1" s="140"/>
      <c r="I1" s="140"/>
      <c r="J1" s="140"/>
    </row>
    <row r="2" spans="1:12" ht="15" thickBot="1">
      <c r="A2" s="141" t="s">
        <v>290</v>
      </c>
      <c r="B2" s="141"/>
      <c r="C2" s="141"/>
      <c r="D2" s="141"/>
      <c r="E2" s="141"/>
      <c r="F2" s="141"/>
      <c r="G2" s="141"/>
      <c r="H2" s="141"/>
      <c r="I2" s="141"/>
      <c r="J2" s="141"/>
      <c r="K2" s="141"/>
      <c r="L2" s="141"/>
    </row>
    <row r="3" spans="1:12" ht="27" thickTop="1" thickBot="1">
      <c r="A3" s="141" t="s">
        <v>242</v>
      </c>
      <c r="B3" s="142" t="s">
        <v>406</v>
      </c>
      <c r="C3" s="142" t="s">
        <v>407</v>
      </c>
      <c r="D3" s="142" t="s">
        <v>408</v>
      </c>
      <c r="E3" s="165" t="s">
        <v>392</v>
      </c>
      <c r="F3" s="165" t="s">
        <v>394</v>
      </c>
      <c r="G3" s="165" t="s">
        <v>395</v>
      </c>
      <c r="H3" s="165" t="s">
        <v>396</v>
      </c>
      <c r="I3" s="165" t="s">
        <v>393</v>
      </c>
      <c r="J3" s="165" t="s">
        <v>397</v>
      </c>
      <c r="K3" s="165" t="s">
        <v>438</v>
      </c>
      <c r="L3" s="165" t="s">
        <v>444</v>
      </c>
    </row>
    <row r="4" spans="1:12" ht="15" thickTop="1">
      <c r="A4" s="147" t="s">
        <v>352</v>
      </c>
      <c r="B4" s="151" t="s">
        <v>351</v>
      </c>
      <c r="C4" s="151" t="s">
        <v>351</v>
      </c>
      <c r="D4" s="151" t="s">
        <v>351</v>
      </c>
      <c r="E4" s="151">
        <v>1970</v>
      </c>
      <c r="F4" s="151">
        <v>2573</v>
      </c>
      <c r="G4" s="151">
        <v>2573</v>
      </c>
      <c r="H4" s="151">
        <v>2573</v>
      </c>
      <c r="I4" s="151">
        <v>2573</v>
      </c>
      <c r="J4" s="151">
        <v>597.11699999999996</v>
      </c>
      <c r="K4" s="151">
        <v>597</v>
      </c>
      <c r="L4" s="151">
        <v>597</v>
      </c>
    </row>
    <row r="5" spans="1:12">
      <c r="A5" s="143" t="s">
        <v>99</v>
      </c>
      <c r="B5" s="144" t="s">
        <v>351</v>
      </c>
      <c r="C5" s="144" t="s">
        <v>351</v>
      </c>
      <c r="D5" s="144" t="s">
        <v>351</v>
      </c>
      <c r="E5" s="144">
        <v>1294</v>
      </c>
      <c r="F5" s="144">
        <v>216</v>
      </c>
      <c r="G5" s="144">
        <v>545</v>
      </c>
      <c r="H5" s="144">
        <v>815</v>
      </c>
      <c r="I5" s="144">
        <v>1292</v>
      </c>
      <c r="J5" s="144">
        <v>167</v>
      </c>
      <c r="K5" s="144">
        <v>515</v>
      </c>
      <c r="L5" s="144">
        <v>748</v>
      </c>
    </row>
    <row r="6" spans="1:12">
      <c r="A6" s="143" t="s">
        <v>322</v>
      </c>
      <c r="B6" s="144" t="s">
        <v>351</v>
      </c>
      <c r="C6" s="144" t="s">
        <v>351</v>
      </c>
      <c r="D6" s="144" t="s">
        <v>351</v>
      </c>
      <c r="E6" s="144">
        <v>-126</v>
      </c>
      <c r="F6" s="144">
        <v>115</v>
      </c>
      <c r="G6" s="144">
        <v>187</v>
      </c>
      <c r="H6" s="144">
        <v>162</v>
      </c>
      <c r="I6" s="144">
        <v>114</v>
      </c>
      <c r="J6" s="144">
        <v>114</v>
      </c>
      <c r="K6" s="144">
        <v>115</v>
      </c>
      <c r="L6" s="144">
        <v>196</v>
      </c>
    </row>
    <row r="7" spans="1:12">
      <c r="A7" s="172" t="s">
        <v>323</v>
      </c>
      <c r="B7" s="173" t="s">
        <v>351</v>
      </c>
      <c r="C7" s="173" t="s">
        <v>351</v>
      </c>
      <c r="D7" s="173" t="s">
        <v>351</v>
      </c>
      <c r="E7" s="173">
        <v>1168</v>
      </c>
      <c r="F7" s="173">
        <v>331</v>
      </c>
      <c r="G7" s="173">
        <v>732</v>
      </c>
      <c r="H7" s="173">
        <v>977</v>
      </c>
      <c r="I7" s="173">
        <v>1406</v>
      </c>
      <c r="J7" s="173">
        <v>280</v>
      </c>
      <c r="K7" s="173">
        <f>SUM(K5:K6)</f>
        <v>630</v>
      </c>
      <c r="L7" s="173">
        <v>945</v>
      </c>
    </row>
    <row r="8" spans="1:12">
      <c r="A8" s="143"/>
      <c r="B8" s="144"/>
      <c r="C8" s="144"/>
      <c r="D8" s="144"/>
      <c r="E8" s="144"/>
      <c r="F8" s="144"/>
      <c r="G8" s="144"/>
      <c r="H8" s="144"/>
      <c r="I8" s="144"/>
      <c r="J8" s="144"/>
      <c r="K8" s="144"/>
      <c r="L8" s="144"/>
    </row>
    <row r="9" spans="1:12">
      <c r="A9" s="143" t="s">
        <v>353</v>
      </c>
      <c r="B9" s="144" t="s">
        <v>351</v>
      </c>
      <c r="C9" s="144" t="s">
        <v>351</v>
      </c>
      <c r="D9" s="144" t="s">
        <v>351</v>
      </c>
      <c r="E9" s="144">
        <v>51</v>
      </c>
      <c r="F9" s="144">
        <v>7</v>
      </c>
      <c r="G9" s="144">
        <v>12.941000000000001</v>
      </c>
      <c r="H9" s="144">
        <v>17.440999999999999</v>
      </c>
      <c r="I9" s="171">
        <v>20</v>
      </c>
      <c r="J9" s="171">
        <v>5</v>
      </c>
      <c r="K9" s="171">
        <v>6</v>
      </c>
      <c r="L9" s="171">
        <v>11</v>
      </c>
    </row>
    <row r="10" spans="1:12">
      <c r="A10" s="143" t="s">
        <v>354</v>
      </c>
      <c r="B10" s="144" t="s">
        <v>351</v>
      </c>
      <c r="C10" s="144" t="s">
        <v>351</v>
      </c>
      <c r="D10" s="144" t="s">
        <v>351</v>
      </c>
      <c r="E10" s="144">
        <v>0</v>
      </c>
      <c r="F10" s="171">
        <v>0</v>
      </c>
      <c r="G10" s="171">
        <v>2000</v>
      </c>
      <c r="H10" s="171">
        <v>2000</v>
      </c>
      <c r="I10" s="171">
        <v>2000</v>
      </c>
      <c r="J10" s="171">
        <v>620</v>
      </c>
      <c r="K10" s="171">
        <v>620</v>
      </c>
      <c r="L10" s="171">
        <v>620</v>
      </c>
    </row>
    <row r="11" spans="1:12">
      <c r="A11" s="143" t="s">
        <v>355</v>
      </c>
      <c r="B11" s="144" t="s">
        <v>351</v>
      </c>
      <c r="C11" s="144" t="s">
        <v>351</v>
      </c>
      <c r="D11" s="144" t="s">
        <v>351</v>
      </c>
      <c r="E11" s="144">
        <v>-615</v>
      </c>
      <c r="F11" s="171">
        <v>0</v>
      </c>
      <c r="G11" s="171">
        <v>-59</v>
      </c>
      <c r="H11" s="171">
        <v>-94</v>
      </c>
      <c r="I11" s="171">
        <v>-5400</v>
      </c>
      <c r="J11" s="171">
        <v>0</v>
      </c>
      <c r="K11" s="171">
        <v>0</v>
      </c>
      <c r="L11" s="171">
        <v>0</v>
      </c>
    </row>
    <row r="12" spans="1:12">
      <c r="A12" s="143" t="s">
        <v>439</v>
      </c>
      <c r="B12" s="144"/>
      <c r="C12" s="144"/>
      <c r="D12" s="144"/>
      <c r="E12" s="144"/>
      <c r="F12" s="171"/>
      <c r="G12" s="171"/>
      <c r="H12" s="171"/>
      <c r="I12" s="171"/>
      <c r="J12" s="171"/>
      <c r="K12" s="171">
        <v>-438</v>
      </c>
      <c r="L12" s="171">
        <v>-438</v>
      </c>
    </row>
    <row r="13" spans="1:12">
      <c r="A13" s="143" t="s">
        <v>356</v>
      </c>
      <c r="B13" s="144" t="s">
        <v>351</v>
      </c>
      <c r="C13" s="144" t="s">
        <v>351</v>
      </c>
      <c r="D13" s="144" t="s">
        <v>351</v>
      </c>
      <c r="E13" s="144">
        <v>-1</v>
      </c>
      <c r="F13" s="171">
        <v>0</v>
      </c>
      <c r="G13" s="171">
        <v>-0.88300000000000001</v>
      </c>
      <c r="H13" s="171">
        <v>-0.88300000000000001</v>
      </c>
      <c r="I13" s="171">
        <v>-0.88300000000000001</v>
      </c>
      <c r="J13" s="171">
        <v>0</v>
      </c>
      <c r="K13" s="171">
        <v>0</v>
      </c>
      <c r="L13" s="171">
        <v>0</v>
      </c>
    </row>
    <row r="14" spans="1:12">
      <c r="A14" s="172" t="s">
        <v>357</v>
      </c>
      <c r="B14" s="173" t="s">
        <v>351</v>
      </c>
      <c r="C14" s="173" t="s">
        <v>351</v>
      </c>
      <c r="D14" s="173" t="s">
        <v>351</v>
      </c>
      <c r="E14" s="173">
        <v>2573</v>
      </c>
      <c r="F14" s="173">
        <v>2910</v>
      </c>
      <c r="G14" s="173">
        <v>5258.058</v>
      </c>
      <c r="H14" s="173">
        <v>5472.558</v>
      </c>
      <c r="I14" s="173">
        <v>597.11699999999996</v>
      </c>
      <c r="J14" s="173">
        <v>1502.117</v>
      </c>
      <c r="K14" s="173">
        <v>1416</v>
      </c>
      <c r="L14" s="173">
        <v>1735</v>
      </c>
    </row>
    <row r="15" spans="1:12">
      <c r="A15" s="122"/>
      <c r="B15" s="122"/>
      <c r="C15" s="122"/>
      <c r="D15" s="122"/>
      <c r="E15" s="122"/>
      <c r="F15" s="122"/>
      <c r="G15" s="125"/>
      <c r="H15" s="122"/>
      <c r="I15" s="125"/>
      <c r="J15" s="122"/>
    </row>
    <row r="16" spans="1:12">
      <c r="A16" s="143"/>
      <c r="B16" s="174"/>
      <c r="C16" s="174"/>
      <c r="D16" s="174"/>
      <c r="E16" s="144"/>
      <c r="F16" s="144"/>
      <c r="G16" s="144"/>
      <c r="H16" s="144"/>
      <c r="I16" s="144"/>
      <c r="J16" s="144"/>
    </row>
  </sheetData>
  <pageMargins left="0.7" right="0.7" top="0.75" bottom="0.75" header="0.3" footer="0.3"/>
  <pageSetup scale="66" orientation="portrait" r:id="rId1"/>
  <headerFooter>
    <oddHeader>&amp;L&amp;"Calibri"&amp;11 [Secret]&amp;1#</oddHeader>
  </headerFooter>
  <ignoredErrors>
    <ignoredError sqref="K7"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NEW IB6-IB8</vt:lpstr>
      <vt:lpstr>IB9</vt:lpstr>
      <vt:lpstr>IB10</vt:lpstr>
      <vt:lpstr>Content</vt:lpstr>
      <vt:lpstr>1 FO Q</vt:lpstr>
      <vt:lpstr>2 IS Q</vt:lpstr>
      <vt:lpstr>3 BS COND Q</vt:lpstr>
      <vt:lpstr>4 CF Q</vt:lpstr>
      <vt:lpstr>5 EQ Q</vt:lpstr>
      <vt:lpstr>6 Seg1 Q</vt:lpstr>
      <vt:lpstr>7 Seg2 Q</vt:lpstr>
      <vt:lpstr>8 KPI Q</vt:lpstr>
      <vt:lpstr>9 ND Q</vt:lpstr>
      <vt:lpstr>10 CE Q</vt:lpstr>
      <vt:lpstr>11 FO FY</vt:lpstr>
      <vt:lpstr>12 IS FY</vt:lpstr>
      <vt:lpstr>13 BS FY</vt:lpstr>
      <vt:lpstr>14 EQ FY</vt:lpstr>
      <vt:lpstr>15 CF FY</vt:lpstr>
      <vt:lpstr>16 FY Seg1</vt:lpstr>
      <vt:lpstr>Sheet1</vt:lpstr>
      <vt:lpstr>IB6-IB8</vt:lpstr>
      <vt:lpstr>NENT P KPI</vt:lpstr>
      <vt:lpstr>Content!_Hlk527545133</vt:lpstr>
      <vt:lpstr>'1 FO Q'!Print_Area</vt:lpstr>
      <vt:lpstr>'10 CE Q'!Print_Area</vt:lpstr>
      <vt:lpstr>'11 FO FY'!Print_Area</vt:lpstr>
      <vt:lpstr>'12 IS FY'!Print_Area</vt:lpstr>
      <vt:lpstr>'13 BS FY'!Print_Area</vt:lpstr>
      <vt:lpstr>'14 EQ FY'!Print_Area</vt:lpstr>
      <vt:lpstr>'2 IS Q'!Print_Area</vt:lpstr>
      <vt:lpstr>'3 BS COND Q'!Print_Area</vt:lpstr>
      <vt:lpstr>'4 CF Q'!Print_Area</vt:lpstr>
      <vt:lpstr>'5 EQ Q'!Print_Area</vt:lpstr>
      <vt:lpstr>'6 Seg1 Q'!Print_Area</vt:lpstr>
      <vt:lpstr>'7 Seg2 Q'!Print_Area</vt:lpstr>
      <vt:lpstr>'8 KPI Q'!Print_Area</vt:lpstr>
      <vt:lpstr>'9 ND Q'!Print_Area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Emelie Alm</cp:lastModifiedBy>
  <cp:lastPrinted>2019-10-21T11:56:54Z</cp:lastPrinted>
  <dcterms:created xsi:type="dcterms:W3CDTF">2016-07-06T07:05:05Z</dcterms:created>
  <dcterms:modified xsi:type="dcterms:W3CDTF">2019-10-23T16:55:43Z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9e222-35f2-4c75-b164-c8303474e3b6_Enabled">
    <vt:lpwstr>True</vt:lpwstr>
  </property>
  <property fmtid="{D5CDD505-2E9C-101B-9397-08002B2CF9AE}" pid="3" name="MSIP_Label_16f9e222-35f2-4c75-b164-c8303474e3b6_SiteId">
    <vt:lpwstr>1f8f841a-57bd-4a61-8f2c-aaa6507ce83b</vt:lpwstr>
  </property>
  <property fmtid="{D5CDD505-2E9C-101B-9397-08002B2CF9AE}" pid="4" name="MSIP_Label_16f9e222-35f2-4c75-b164-c8303474e3b6_Ref">
    <vt:lpwstr>https://api.informationprotection.azure.com/api/1f8f841a-57bd-4a61-8f2c-aaa6507ce83b</vt:lpwstr>
  </property>
  <property fmtid="{D5CDD505-2E9C-101B-9397-08002B2CF9AE}" pid="5" name="MSIP_Label_16f9e222-35f2-4c75-b164-c8303474e3b6_SetBy">
    <vt:lpwstr>Bjorn.Andersson@mtg.com</vt:lpwstr>
  </property>
  <property fmtid="{D5CDD505-2E9C-101B-9397-08002B2CF9AE}" pid="6" name="MSIP_Label_16f9e222-35f2-4c75-b164-c8303474e3b6_SetDate">
    <vt:lpwstr>2018-10-04T16:11:42.8700260+02:00</vt:lpwstr>
  </property>
  <property fmtid="{D5CDD505-2E9C-101B-9397-08002B2CF9AE}" pid="7" name="MSIP_Label_16f9e222-35f2-4c75-b164-c8303474e3b6_Name">
    <vt:lpwstr>Secret</vt:lpwstr>
  </property>
  <property fmtid="{D5CDD505-2E9C-101B-9397-08002B2CF9AE}" pid="8" name="MSIP_Label_16f9e222-35f2-4c75-b164-c8303474e3b6_Application">
    <vt:lpwstr>Microsoft Azure Information Protection</vt:lpwstr>
  </property>
  <property fmtid="{D5CDD505-2E9C-101B-9397-08002B2CF9AE}" pid="9" name="MSIP_Label_16f9e222-35f2-4c75-b164-c8303474e3b6_Extended_MSFT_Method">
    <vt:lpwstr>Manual</vt:lpwstr>
  </property>
  <property fmtid="{D5CDD505-2E9C-101B-9397-08002B2CF9AE}" pid="10" name="Sensitivity">
    <vt:lpwstr>Secret</vt:lpwstr>
  </property>
</Properties>
</file>