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moderntimesgroup.sharepoint.com/sites/InvestorRelations/Shared Documents/General/Q3 2021/FINAL - External/"/>
    </mc:Choice>
  </mc:AlternateContent>
  <xr:revisionPtr revIDLastSave="0" documentId="10_ncr:8000_{AEBD270D-B88A-4311-B30C-D23EB2818F5D}" xr6:coauthVersionLast="47" xr6:coauthVersionMax="47" xr10:uidLastSave="{00000000-0000-0000-0000-000000000000}"/>
  <bookViews>
    <workbookView xWindow="2340" yWindow="2340" windowWidth="21600" windowHeight="11325" tabRatio="951" firstSheet="3" activeTab="3" xr2:uid="{00000000-000D-0000-FFFF-FFFF00000000}"/>
  </bookViews>
  <sheets>
    <sheet name="NEW IB6-IB8" sheetId="43" state="hidden" r:id="rId1"/>
    <sheet name="IB9" sheetId="34" state="hidden" r:id="rId2"/>
    <sheet name="IB10" sheetId="40" state="hidden" r:id="rId3"/>
    <sheet name="Content" sheetId="80" r:id="rId4"/>
    <sheet name="1 FO Q" sheetId="69" r:id="rId5"/>
    <sheet name="2 IS Q" sheetId="50" r:id="rId6"/>
    <sheet name="3 BS COND Q" sheetId="68" r:id="rId7"/>
    <sheet name="4 CF Q" sheetId="54" r:id="rId8"/>
    <sheet name="5 EQ Q" sheetId="64" r:id="rId9"/>
    <sheet name="6 KPI Q" sheetId="65" r:id="rId10"/>
    <sheet name="7 ND Q" sheetId="58" r:id="rId11"/>
    <sheet name="8 CE Q" sheetId="59" r:id="rId12"/>
    <sheet name="9 VCB" sheetId="73" r:id="rId13"/>
    <sheet name="10 Adjusted " sheetId="83" r:id="rId14"/>
    <sheet name="11 Allente" sheetId="90" r:id="rId15"/>
    <sheet name="Full year historic data --&gt;&gt;" sheetId="88" r:id="rId16"/>
    <sheet name="12 IS FY" sheetId="49" r:id="rId17"/>
    <sheet name="13 BS FY" sheetId="51" r:id="rId18"/>
    <sheet name="14 EQ FY" sheetId="61" r:id="rId19"/>
    <sheet name="15 CF FY" sheetId="53" r:id="rId20"/>
    <sheet name="Other information --&gt;&gt;" sheetId="89" r:id="rId21"/>
    <sheet name="16 IS Restatement" sheetId="84" r:id="rId22"/>
    <sheet name="17 IS FY old" sheetId="87" r:id="rId23"/>
    <sheet name="Sheet1" sheetId="42" state="hidden" r:id="rId24"/>
    <sheet name="IB6-IB8" sheetId="30" state="hidden" r:id="rId25"/>
    <sheet name="NENT P KPI" sheetId="28"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000" localSheetId="4">#REF!</definedName>
    <definedName name="_000" localSheetId="17">#REF!</definedName>
    <definedName name="_000" localSheetId="5">#REF!</definedName>
    <definedName name="_000" localSheetId="9">#REF!</definedName>
    <definedName name="_000" localSheetId="2">#REF!</definedName>
    <definedName name="_000" localSheetId="25">#REF!</definedName>
    <definedName name="_000">#REF!</definedName>
    <definedName name="_00001" localSheetId="4">#REF!</definedName>
    <definedName name="_00001" localSheetId="17">#REF!</definedName>
    <definedName name="_00001" localSheetId="5">#REF!</definedName>
    <definedName name="_00001" localSheetId="9">#REF!</definedName>
    <definedName name="_00001" localSheetId="2">#REF!</definedName>
    <definedName name="_00001" localSheetId="25">#REF!</definedName>
    <definedName name="_00001">#REF!</definedName>
    <definedName name="_0002" localSheetId="4">#REF!</definedName>
    <definedName name="_0002" localSheetId="17">#REF!</definedName>
    <definedName name="_0002" localSheetId="5">#REF!</definedName>
    <definedName name="_0002" localSheetId="9">#REF!</definedName>
    <definedName name="_0002" localSheetId="2">#REF!</definedName>
    <definedName name="_0002" localSheetId="25">#REF!</definedName>
    <definedName name="_0002">#REF!</definedName>
    <definedName name="_07_Feb_97">"head"</definedName>
    <definedName name="_1997" localSheetId="4">#REF!</definedName>
    <definedName name="_1997" localSheetId="17">#REF!</definedName>
    <definedName name="_1997" localSheetId="5">#REF!</definedName>
    <definedName name="_1997" localSheetId="9">#REF!</definedName>
    <definedName name="_1997" localSheetId="2">#REF!</definedName>
    <definedName name="_1997" localSheetId="25">#REF!</definedName>
    <definedName name="_1997">#REF!</definedName>
    <definedName name="_50__Special_Reserve" localSheetId="4">#REF!</definedName>
    <definedName name="_50__Special_Reserve" localSheetId="17">#REF!</definedName>
    <definedName name="_50__Special_Reserve" localSheetId="5">#REF!</definedName>
    <definedName name="_50__Special_Reserve" localSheetId="9">#REF!</definedName>
    <definedName name="_50__Special_Reserve" localSheetId="2">#REF!</definedName>
    <definedName name="_50__Special_Reserve" localSheetId="25">#REF!</definedName>
    <definedName name="_50__Special_Reserve">#REF!</definedName>
    <definedName name="_ADJ3" localSheetId="4">#REF!</definedName>
    <definedName name="_ADJ3" localSheetId="17">#REF!</definedName>
    <definedName name="_ADJ3" localSheetId="5">#REF!</definedName>
    <definedName name="_ADJ3" localSheetId="9">#REF!</definedName>
    <definedName name="_ADJ3" localSheetId="2">#REF!</definedName>
    <definedName name="_ADJ3" localSheetId="25">#REF!</definedName>
    <definedName name="_ADJ3">#REF!</definedName>
    <definedName name="_ADJ4" localSheetId="4">#REF!</definedName>
    <definedName name="_ADJ4" localSheetId="17">#REF!</definedName>
    <definedName name="_ADJ4" localSheetId="5">#REF!</definedName>
    <definedName name="_ADJ4" localSheetId="9">#REF!</definedName>
    <definedName name="_ADJ4" localSheetId="2">#REF!</definedName>
    <definedName name="_ADJ4" localSheetId="25">#REF!</definedName>
    <definedName name="_ADJ4">#REF!</definedName>
    <definedName name="_ADJ5" localSheetId="4">#REF!</definedName>
    <definedName name="_ADJ5" localSheetId="17">#REF!</definedName>
    <definedName name="_ADJ5" localSheetId="5">#REF!</definedName>
    <definedName name="_ADJ5" localSheetId="9">#REF!</definedName>
    <definedName name="_ADJ5" localSheetId="2">#REF!</definedName>
    <definedName name="_ADJ5" localSheetId="25">#REF!</definedName>
    <definedName name="_ADJ5">#REF!</definedName>
    <definedName name="_ADJ6" localSheetId="4">#REF!</definedName>
    <definedName name="_ADJ6" localSheetId="17">#REF!</definedName>
    <definedName name="_ADJ6" localSheetId="5">#REF!</definedName>
    <definedName name="_ADJ6" localSheetId="9">#REF!</definedName>
    <definedName name="_ADJ6" localSheetId="2">#REF!</definedName>
    <definedName name="_ADJ6" localSheetId="25">#REF!</definedName>
    <definedName name="_ADJ6">#REF!</definedName>
    <definedName name="_age01">[1]CASINO2!$U$614</definedName>
    <definedName name="_age02">[1]CASINO2!$V$614</definedName>
    <definedName name="_age2000">[1]CASINO2!$T$614</definedName>
    <definedName name="_age92" localSheetId="4">#REF!</definedName>
    <definedName name="_age92" localSheetId="17">#REF!</definedName>
    <definedName name="_age92" localSheetId="5">#REF!</definedName>
    <definedName name="_age92" localSheetId="9">#REF!</definedName>
    <definedName name="_age92" localSheetId="2">#REF!</definedName>
    <definedName name="_age92" localSheetId="25">#REF!</definedName>
    <definedName name="_age92">#REF!</definedName>
    <definedName name="_age93" localSheetId="4">#REF!</definedName>
    <definedName name="_age93" localSheetId="17">#REF!</definedName>
    <definedName name="_age93" localSheetId="5">#REF!</definedName>
    <definedName name="_age93" localSheetId="9">#REF!</definedName>
    <definedName name="_age93" localSheetId="2">#REF!</definedName>
    <definedName name="_age93" localSheetId="25">#REF!</definedName>
    <definedName name="_age93">#REF!</definedName>
    <definedName name="_age94" localSheetId="4">#REF!</definedName>
    <definedName name="_age94" localSheetId="17">#REF!</definedName>
    <definedName name="_age94" localSheetId="5">#REF!</definedName>
    <definedName name="_age94" localSheetId="9">#REF!</definedName>
    <definedName name="_age94" localSheetId="2">#REF!</definedName>
    <definedName name="_age94" localSheetId="25">#REF!</definedName>
    <definedName name="_age94">#REF!</definedName>
    <definedName name="_age95" localSheetId="4">#REF!</definedName>
    <definedName name="_age95" localSheetId="17">#REF!</definedName>
    <definedName name="_age95" localSheetId="5">#REF!</definedName>
    <definedName name="_age95" localSheetId="9">#REF!</definedName>
    <definedName name="_age95" localSheetId="2">#REF!</definedName>
    <definedName name="_age95" localSheetId="25">#REF!</definedName>
    <definedName name="_age95">#REF!</definedName>
    <definedName name="_age96" localSheetId="4">#REF!</definedName>
    <definedName name="_age96" localSheetId="17">#REF!</definedName>
    <definedName name="_age96" localSheetId="5">#REF!</definedName>
    <definedName name="_age96" localSheetId="9">#REF!</definedName>
    <definedName name="_age96" localSheetId="2">#REF!</definedName>
    <definedName name="_age96" localSheetId="25">#REF!</definedName>
    <definedName name="_age96">#REF!</definedName>
    <definedName name="_age97" localSheetId="4">#REF!</definedName>
    <definedName name="_age97" localSheetId="17">#REF!</definedName>
    <definedName name="_age97" localSheetId="5">#REF!</definedName>
    <definedName name="_age97" localSheetId="9">#REF!</definedName>
    <definedName name="_age97" localSheetId="2">#REF!</definedName>
    <definedName name="_age97" localSheetId="25">#REF!</definedName>
    <definedName name="_age97">#REF!</definedName>
    <definedName name="_age98" localSheetId="4">#REF!</definedName>
    <definedName name="_age98" localSheetId="17">#REF!</definedName>
    <definedName name="_age98" localSheetId="5">#REF!</definedName>
    <definedName name="_age98" localSheetId="9">#REF!</definedName>
    <definedName name="_age98" localSheetId="2">#REF!</definedName>
    <definedName name="_age98" localSheetId="25">#REF!</definedName>
    <definedName name="_age98">#REF!</definedName>
    <definedName name="_age99" localSheetId="4">#REF!</definedName>
    <definedName name="_age99" localSheetId="17">#REF!</definedName>
    <definedName name="_age99" localSheetId="5">#REF!</definedName>
    <definedName name="_age99" localSheetId="9">#REF!</definedName>
    <definedName name="_age99" localSheetId="2">#REF!</definedName>
    <definedName name="_age99" localSheetId="25">#REF!</definedName>
    <definedName name="_age99">#REF!</definedName>
    <definedName name="_art1" localSheetId="4">#REF!</definedName>
    <definedName name="_art1" localSheetId="17">#REF!</definedName>
    <definedName name="_art1" localSheetId="5">#REF!</definedName>
    <definedName name="_art1" localSheetId="9">#REF!</definedName>
    <definedName name="_art1" localSheetId="2">#REF!</definedName>
    <definedName name="_art1" localSheetId="25">#REF!</definedName>
    <definedName name="_art1">#REF!</definedName>
    <definedName name="_art10" localSheetId="4">#REF!</definedName>
    <definedName name="_art10" localSheetId="17">#REF!</definedName>
    <definedName name="_art10" localSheetId="5">#REF!</definedName>
    <definedName name="_art10" localSheetId="9">#REF!</definedName>
    <definedName name="_art10" localSheetId="2">#REF!</definedName>
    <definedName name="_art10" localSheetId="25">#REF!</definedName>
    <definedName name="_art10">#REF!</definedName>
    <definedName name="_art2" localSheetId="4">#REF!</definedName>
    <definedName name="_art2" localSheetId="17">#REF!</definedName>
    <definedName name="_art2" localSheetId="5">#REF!</definedName>
    <definedName name="_art2" localSheetId="9">#REF!</definedName>
    <definedName name="_art2" localSheetId="2">#REF!</definedName>
    <definedName name="_art2" localSheetId="25">#REF!</definedName>
    <definedName name="_art2">#REF!</definedName>
    <definedName name="_art3" localSheetId="4">#REF!</definedName>
    <definedName name="_art3" localSheetId="17">#REF!</definedName>
    <definedName name="_art3" localSheetId="5">#REF!</definedName>
    <definedName name="_art3" localSheetId="9">#REF!</definedName>
    <definedName name="_art3" localSheetId="2">#REF!</definedName>
    <definedName name="_art3" localSheetId="25">#REF!</definedName>
    <definedName name="_art3">#REF!</definedName>
    <definedName name="_art4" localSheetId="4">#REF!</definedName>
    <definedName name="_art4" localSheetId="17">#REF!</definedName>
    <definedName name="_art4" localSheetId="5">#REF!</definedName>
    <definedName name="_art4" localSheetId="9">#REF!</definedName>
    <definedName name="_art4" localSheetId="2">#REF!</definedName>
    <definedName name="_art4" localSheetId="25">#REF!</definedName>
    <definedName name="_art4">#REF!</definedName>
    <definedName name="_art5" localSheetId="4">#REF!</definedName>
    <definedName name="_art5" localSheetId="17">#REF!</definedName>
    <definedName name="_art5" localSheetId="5">#REF!</definedName>
    <definedName name="_art5" localSheetId="9">#REF!</definedName>
    <definedName name="_art5" localSheetId="2">#REF!</definedName>
    <definedName name="_art5" localSheetId="25">#REF!</definedName>
    <definedName name="_art5">#REF!</definedName>
    <definedName name="_art6" localSheetId="4">#REF!</definedName>
    <definedName name="_art6" localSheetId="17">#REF!</definedName>
    <definedName name="_art6" localSheetId="5">#REF!</definedName>
    <definedName name="_art6" localSheetId="9">#REF!</definedName>
    <definedName name="_art6" localSheetId="2">#REF!</definedName>
    <definedName name="_art6" localSheetId="25">#REF!</definedName>
    <definedName name="_art6">#REF!</definedName>
    <definedName name="_art7" localSheetId="4">#REF!</definedName>
    <definedName name="_art7" localSheetId="17">#REF!</definedName>
    <definedName name="_art7" localSheetId="5">#REF!</definedName>
    <definedName name="_art7" localSheetId="9">#REF!</definedName>
    <definedName name="_art7" localSheetId="2">#REF!</definedName>
    <definedName name="_art7" localSheetId="25">#REF!</definedName>
    <definedName name="_art7">#REF!</definedName>
    <definedName name="_art8" localSheetId="4">#REF!</definedName>
    <definedName name="_art8" localSheetId="17">#REF!</definedName>
    <definedName name="_art8" localSheetId="5">#REF!</definedName>
    <definedName name="_art8" localSheetId="9">#REF!</definedName>
    <definedName name="_art8" localSheetId="2">#REF!</definedName>
    <definedName name="_art8" localSheetId="25">#REF!</definedName>
    <definedName name="_art8">#REF!</definedName>
    <definedName name="_art9" localSheetId="4">#REF!</definedName>
    <definedName name="_art9" localSheetId="17">#REF!</definedName>
    <definedName name="_art9" localSheetId="5">#REF!</definedName>
    <definedName name="_art9" localSheetId="9">#REF!</definedName>
    <definedName name="_art9" localSheetId="2">#REF!</definedName>
    <definedName name="_art9" localSheetId="25">#REF!</definedName>
    <definedName name="_art9">#REF!</definedName>
    <definedName name="_CAD08">[2]CCY!$J$467</definedName>
    <definedName name="_CAD09">[2]CCY!$J$468</definedName>
    <definedName name="_CAD10">[2]CCY!$J$469</definedName>
    <definedName name="_CHF08">[2]CCY!$F$467</definedName>
    <definedName name="_CHF09">[2]CCY!$F$468</definedName>
    <definedName name="_CHF10">[2]CCY!$F$469</definedName>
    <definedName name="_CNY08">[2]CCY!$L$467</definedName>
    <definedName name="_CNY09">[2]CCY!$L$468</definedName>
    <definedName name="_CNY10">[2]CCY!$L$469</definedName>
    <definedName name="_CZK08">[2]CCY!$I$467</definedName>
    <definedName name="_CZK09">[2]CCY!$I$468</definedName>
    <definedName name="_CZK10">[2]CCY!$I$469</definedName>
    <definedName name="_div1" localSheetId="4">'[3]DCF old'!#REF!</definedName>
    <definedName name="_div1" localSheetId="17">'[3]DCF old'!#REF!</definedName>
    <definedName name="_div1" localSheetId="5">'[3]DCF old'!#REF!</definedName>
    <definedName name="_div1" localSheetId="9">'[3]DCF old'!#REF!</definedName>
    <definedName name="_div1" localSheetId="2">'[3]DCF old'!#REF!</definedName>
    <definedName name="_div1" localSheetId="25">'[3]DCF old'!#REF!</definedName>
    <definedName name="_div1">'[3]DCF old'!#REF!</definedName>
    <definedName name="_div12" localSheetId="4">'[3]DCF old'!#REF!</definedName>
    <definedName name="_div12" localSheetId="17">'[3]DCF old'!#REF!</definedName>
    <definedName name="_div12" localSheetId="5">'[3]DCF old'!#REF!</definedName>
    <definedName name="_div12" localSheetId="9">'[3]DCF old'!#REF!</definedName>
    <definedName name="_div12" localSheetId="2">'[3]DCF old'!#REF!</definedName>
    <definedName name="_div12" localSheetId="25">'[3]DCF old'!#REF!</definedName>
    <definedName name="_div12">'[3]DCF old'!#REF!</definedName>
    <definedName name="_div2" localSheetId="4">#REF!</definedName>
    <definedName name="_div2" localSheetId="17">#REF!</definedName>
    <definedName name="_div2" localSheetId="5">#REF!</definedName>
    <definedName name="_div2" localSheetId="9">#REF!</definedName>
    <definedName name="_div2" localSheetId="2">#REF!</definedName>
    <definedName name="_div2" localSheetId="25">#REF!</definedName>
    <definedName name="_div2">#REF!</definedName>
    <definedName name="_div3" localSheetId="4">'[3]DCF old'!#REF!</definedName>
    <definedName name="_div3" localSheetId="17">'[3]DCF old'!#REF!</definedName>
    <definedName name="_div3" localSheetId="5">'[3]DCF old'!#REF!</definedName>
    <definedName name="_div3" localSheetId="9">'[3]DCF old'!#REF!</definedName>
    <definedName name="_div3" localSheetId="2">'[3]DCF old'!#REF!</definedName>
    <definedName name="_div3" localSheetId="25">'[3]DCF old'!#REF!</definedName>
    <definedName name="_div3">'[3]DCF old'!#REF!</definedName>
    <definedName name="_div4" localSheetId="4">#REF!</definedName>
    <definedName name="_div4" localSheetId="17">#REF!</definedName>
    <definedName name="_div4" localSheetId="5">#REF!</definedName>
    <definedName name="_div4" localSheetId="9">#REF!</definedName>
    <definedName name="_div4" localSheetId="2">#REF!</definedName>
    <definedName name="_div4" localSheetId="25">#REF!</definedName>
    <definedName name="_div4">#REF!</definedName>
    <definedName name="_div5" localSheetId="4">#REF!</definedName>
    <definedName name="_div5" localSheetId="17">#REF!</definedName>
    <definedName name="_div5" localSheetId="5">#REF!</definedName>
    <definedName name="_div5" localSheetId="9">#REF!</definedName>
    <definedName name="_div5" localSheetId="2">#REF!</definedName>
    <definedName name="_div5" localSheetId="25">#REF!</definedName>
    <definedName name="_div5">#REF!</definedName>
    <definedName name="_div6" localSheetId="4">#REF!</definedName>
    <definedName name="_div6" localSheetId="17">#REF!</definedName>
    <definedName name="_div6" localSheetId="5">#REF!</definedName>
    <definedName name="_div6" localSheetId="9">#REF!</definedName>
    <definedName name="_div6" localSheetId="2">#REF!</definedName>
    <definedName name="_div6" localSheetId="25">#REF!</definedName>
    <definedName name="_div6">#REF!</definedName>
    <definedName name="_div7" localSheetId="4">#REF!</definedName>
    <definedName name="_div7" localSheetId="17">#REF!</definedName>
    <definedName name="_div7" localSheetId="5">#REF!</definedName>
    <definedName name="_div7" localSheetId="9">#REF!</definedName>
    <definedName name="_div7" localSheetId="2">#REF!</definedName>
    <definedName name="_div7" localSheetId="25">#REF!</definedName>
    <definedName name="_div7">#REF!</definedName>
    <definedName name="_div8" localSheetId="4">#REF!</definedName>
    <definedName name="_div8" localSheetId="17">#REF!</definedName>
    <definedName name="_div8" localSheetId="5">#REF!</definedName>
    <definedName name="_div8" localSheetId="9">#REF!</definedName>
    <definedName name="_div8" localSheetId="2">#REF!</definedName>
    <definedName name="_div8" localSheetId="25">#REF!</definedName>
    <definedName name="_div8">#REF!</definedName>
    <definedName name="_div9" localSheetId="4">#REF!</definedName>
    <definedName name="_div9" localSheetId="17">#REF!</definedName>
    <definedName name="_div9" localSheetId="5">#REF!</definedName>
    <definedName name="_div9" localSheetId="9">#REF!</definedName>
    <definedName name="_div9" localSheetId="2">#REF!</definedName>
    <definedName name="_div9" localSheetId="25">#REF!</definedName>
    <definedName name="_div9">#REF!</definedName>
    <definedName name="_DKK08">[2]CCY!$G$467</definedName>
    <definedName name="_DKK09">[2]CCY!$G$468</definedName>
    <definedName name="_DKK10">[2]CCY!$G$469</definedName>
    <definedName name="_EUR05">[3]CCY!$E$154</definedName>
    <definedName name="_EUR06">[3]CCY!$E$155</definedName>
    <definedName name="_EUR07">[3]CCY!$E$156</definedName>
    <definedName name="_EUR08">[3]CCY!$E$157</definedName>
    <definedName name="_EUR09">[3]CCY!$E$158</definedName>
    <definedName name="_EUR10">[3]CCY!$E$159</definedName>
    <definedName name="_EXX88" localSheetId="4">#REF!</definedName>
    <definedName name="_EXX88" localSheetId="17">#REF!</definedName>
    <definedName name="_EXX88" localSheetId="5">#REF!</definedName>
    <definedName name="_EXX88" localSheetId="9">#REF!</definedName>
    <definedName name="_EXX88" localSheetId="2">#REF!</definedName>
    <definedName name="_EXX88" localSheetId="25">#REF!</definedName>
    <definedName name="_EXX88">#REF!</definedName>
    <definedName name="_EXX89" localSheetId="4">#REF!</definedName>
    <definedName name="_EXX89" localSheetId="17">#REF!</definedName>
    <definedName name="_EXX89" localSheetId="5">#REF!</definedName>
    <definedName name="_EXX89" localSheetId="9">#REF!</definedName>
    <definedName name="_EXX89" localSheetId="2">#REF!</definedName>
    <definedName name="_EXX89" localSheetId="25">#REF!</definedName>
    <definedName name="_EXX89">#REF!</definedName>
    <definedName name="_EXX90" localSheetId="4">#REF!</definedName>
    <definedName name="_EXX90" localSheetId="17">#REF!</definedName>
    <definedName name="_EXX90" localSheetId="5">#REF!</definedName>
    <definedName name="_EXX90" localSheetId="9">#REF!</definedName>
    <definedName name="_EXX90" localSheetId="2">#REF!</definedName>
    <definedName name="_EXX90" localSheetId="25">#REF!</definedName>
    <definedName name="_EXX90">#REF!</definedName>
    <definedName name="_fun1" localSheetId="4">#REF!</definedName>
    <definedName name="_fun1" localSheetId="17">#REF!</definedName>
    <definedName name="_fun1" localSheetId="5">#REF!</definedName>
    <definedName name="_fun1" localSheetId="9">#REF!</definedName>
    <definedName name="_fun1" localSheetId="2">#REF!</definedName>
    <definedName name="_fun1" localSheetId="25">#REF!</definedName>
    <definedName name="_fun1">#REF!</definedName>
    <definedName name="_fun2" localSheetId="4">#REF!</definedName>
    <definedName name="_fun2" localSheetId="17">#REF!</definedName>
    <definedName name="_fun2" localSheetId="5">#REF!</definedName>
    <definedName name="_fun2" localSheetId="9">#REF!</definedName>
    <definedName name="_fun2" localSheetId="2">#REF!</definedName>
    <definedName name="_fun2" localSheetId="25">#REF!</definedName>
    <definedName name="_fun2">#REF!</definedName>
    <definedName name="_fun3" localSheetId="4">#REF!</definedName>
    <definedName name="_fun3" localSheetId="17">#REF!</definedName>
    <definedName name="_fun3" localSheetId="5">#REF!</definedName>
    <definedName name="_fun3" localSheetId="9">#REF!</definedName>
    <definedName name="_fun3" localSheetId="2">#REF!</definedName>
    <definedName name="_fun3" localSheetId="25">#REF!</definedName>
    <definedName name="_fun3">#REF!</definedName>
    <definedName name="_fun4" localSheetId="4">#REF!</definedName>
    <definedName name="_fun4" localSheetId="17">#REF!</definedName>
    <definedName name="_fun4" localSheetId="5">#REF!</definedName>
    <definedName name="_fun4" localSheetId="9">#REF!</definedName>
    <definedName name="_fun4" localSheetId="2">#REF!</definedName>
    <definedName name="_fun4" localSheetId="25">#REF!</definedName>
    <definedName name="_fun4">#REF!</definedName>
    <definedName name="_fun5" localSheetId="4">#REF!</definedName>
    <definedName name="_fun5" localSheetId="17">#REF!</definedName>
    <definedName name="_fun5" localSheetId="5">#REF!</definedName>
    <definedName name="_fun5" localSheetId="9">#REF!</definedName>
    <definedName name="_fun5" localSheetId="2">#REF!</definedName>
    <definedName name="_fun5" localSheetId="25">#REF!</definedName>
    <definedName name="_fun5">#REF!</definedName>
    <definedName name="_fun6" localSheetId="4">#REF!</definedName>
    <definedName name="_fun6" localSheetId="17">#REF!</definedName>
    <definedName name="_fun6" localSheetId="5">#REF!</definedName>
    <definedName name="_fun6" localSheetId="9">#REF!</definedName>
    <definedName name="_fun6" localSheetId="2">#REF!</definedName>
    <definedName name="_fun6" localSheetId="25">#REF!</definedName>
    <definedName name="_fun6">#REF!</definedName>
    <definedName name="_fun7" localSheetId="4">#REF!</definedName>
    <definedName name="_fun7" localSheetId="17">#REF!</definedName>
    <definedName name="_fun7" localSheetId="5">#REF!</definedName>
    <definedName name="_fun7" localSheetId="9">#REF!</definedName>
    <definedName name="_fun7" localSheetId="2">#REF!</definedName>
    <definedName name="_fun7" localSheetId="25">#REF!</definedName>
    <definedName name="_fun7">#REF!</definedName>
    <definedName name="_fun8" localSheetId="4">#REF!</definedName>
    <definedName name="_fun8" localSheetId="17">#REF!</definedName>
    <definedName name="_fun8" localSheetId="5">#REF!</definedName>
    <definedName name="_fun8" localSheetId="9">#REF!</definedName>
    <definedName name="_fun8" localSheetId="2">#REF!</definedName>
    <definedName name="_fun8" localSheetId="25">#REF!</definedName>
    <definedName name="_fun8">#REF!</definedName>
    <definedName name="_fun9" localSheetId="4">#REF!</definedName>
    <definedName name="_fun9" localSheetId="17">#REF!</definedName>
    <definedName name="_fun9" localSheetId="5">#REF!</definedName>
    <definedName name="_fun9" localSheetId="9">#REF!</definedName>
    <definedName name="_fun9" localSheetId="2">#REF!</definedName>
    <definedName name="_fun9" localSheetId="25">#REF!</definedName>
    <definedName name="_fun9">#REF!</definedName>
    <definedName name="_GBP08">[2]CCY!$C$467</definedName>
    <definedName name="_GBP09">[2]CCY!$C$468</definedName>
    <definedName name="_GBP10">[2]CCY!$C$469</definedName>
    <definedName name="_Hlk527545133" localSheetId="3">Content!#REF!</definedName>
    <definedName name="_HUF08">[2]CCY!$K$467</definedName>
    <definedName name="_HUF09">[2]CCY!$K$468</definedName>
    <definedName name="_HUF10">[2]CCY!$K$469</definedName>
    <definedName name="_NOK08">[2]CCY!$D$467</definedName>
    <definedName name="_NOK09">[2]CCY!$D$468</definedName>
    <definedName name="_NOK10">[2]CCY!$D$469</definedName>
    <definedName name="_PCE97">[4]Börskurser!$H$162</definedName>
    <definedName name="_PL1" localSheetId="4">#REF!</definedName>
    <definedName name="_PL1" localSheetId="17">#REF!</definedName>
    <definedName name="_PL1" localSheetId="5">#REF!</definedName>
    <definedName name="_PL1" localSheetId="9">#REF!</definedName>
    <definedName name="_PL1" localSheetId="2">#REF!</definedName>
    <definedName name="_PL1" localSheetId="25">#REF!</definedName>
    <definedName name="_PL1">#REF!</definedName>
    <definedName name="_PLN08">[2]CCY!$H$467</definedName>
    <definedName name="_PLN09">[2]CCY!$H$468</definedName>
    <definedName name="_PLN10">[2]CCY!$H$469</definedName>
    <definedName name="_pri93">'[5]BUSINESS AREAS'!$O$62</definedName>
    <definedName name="_pri94">'[5]BUSINESS AREAS'!$P$62</definedName>
    <definedName name="_pri95">'[5]BUSINESS AREAS'!$Q$62</definedName>
    <definedName name="_pri96">'[5]BUSINESS AREAS'!$R$62</definedName>
    <definedName name="_pri97">'[5]BUSINESS AREAS'!$S$62</definedName>
    <definedName name="_pri98">'[5]BUSINESS AREAS'!$T$62</definedName>
    <definedName name="_pri99">'[5]BUSINESS AREAS'!$U$62</definedName>
    <definedName name="_Regression_Out" localSheetId="4" hidden="1">#REF!</definedName>
    <definedName name="_Regression_Out" localSheetId="17" hidden="1">#REF!</definedName>
    <definedName name="_Regression_Out" localSheetId="5" hidden="1">#REF!</definedName>
    <definedName name="_Regression_Out" localSheetId="9" hidden="1">#REF!</definedName>
    <definedName name="_Regression_Out" localSheetId="2" hidden="1">#REF!</definedName>
    <definedName name="_Regression_Out" localSheetId="25" hidden="1">#REF!</definedName>
    <definedName name="_Regression_Out" hidden="1">#REF!</definedName>
    <definedName name="_Regression_X" localSheetId="4" hidden="1">#REF!</definedName>
    <definedName name="_Regression_X" localSheetId="17" hidden="1">#REF!</definedName>
    <definedName name="_Regression_X" localSheetId="5" hidden="1">#REF!</definedName>
    <definedName name="_Regression_X" localSheetId="9" hidden="1">#REF!</definedName>
    <definedName name="_Regression_X" localSheetId="2" hidden="1">#REF!</definedName>
    <definedName name="_Regression_X" localSheetId="25" hidden="1">#REF!</definedName>
    <definedName name="_Regression_X" hidden="1">#REF!</definedName>
    <definedName name="_Regression_Y" localSheetId="4" hidden="1">#REF!</definedName>
    <definedName name="_Regression_Y" localSheetId="17" hidden="1">#REF!</definedName>
    <definedName name="_Regression_Y" localSheetId="5" hidden="1">#REF!</definedName>
    <definedName name="_Regression_Y" localSheetId="9" hidden="1">#REF!</definedName>
    <definedName name="_Regression_Y" localSheetId="2" hidden="1">#REF!</definedName>
    <definedName name="_Regression_Y" localSheetId="25" hidden="1">#REF!</definedName>
    <definedName name="_Regression_Y" hidden="1">#REF!</definedName>
    <definedName name="_rem2" localSheetId="4">'[3]DCF old'!#REF!</definedName>
    <definedName name="_rem2" localSheetId="17">'[3]DCF old'!#REF!</definedName>
    <definedName name="_rem2" localSheetId="5">'[3]DCF old'!#REF!</definedName>
    <definedName name="_rem2" localSheetId="9">'[3]DCF old'!#REF!</definedName>
    <definedName name="_rem2" localSheetId="2">'[3]DCF old'!#REF!</definedName>
    <definedName name="_rem2" localSheetId="25">'[3]DCF old'!#REF!</definedName>
    <definedName name="_rem2">'[3]DCF old'!#REF!</definedName>
    <definedName name="_SKK08">[2]CCY!$Q$467</definedName>
    <definedName name="_SKK09">[2]CCY!$Q$468</definedName>
    <definedName name="_sqm91" localSheetId="4">'[6]old template'!#REF!</definedName>
    <definedName name="_sqm91" localSheetId="17">'[6]old template'!#REF!</definedName>
    <definedName name="_sqm91" localSheetId="5">'[6]old template'!#REF!</definedName>
    <definedName name="_sqm91" localSheetId="9">'[6]old template'!#REF!</definedName>
    <definedName name="_sqm91" localSheetId="2">'[6]old template'!#REF!</definedName>
    <definedName name="_sqm91" localSheetId="25">'[6]old template'!#REF!</definedName>
    <definedName name="_sqm91">'[6]old template'!#REF!</definedName>
    <definedName name="_sqm92" localSheetId="4">'[6]old template'!#REF!</definedName>
    <definedName name="_sqm92" localSheetId="17">'[6]old template'!#REF!</definedName>
    <definedName name="_sqm92" localSheetId="5">'[6]old template'!#REF!</definedName>
    <definedName name="_sqm92" localSheetId="9">'[6]old template'!#REF!</definedName>
    <definedName name="_sqm92" localSheetId="2">'[6]old template'!#REF!</definedName>
    <definedName name="_sqm92" localSheetId="25">'[6]old template'!#REF!</definedName>
    <definedName name="_sqm92">'[6]old template'!#REF!</definedName>
    <definedName name="_sqm93" localSheetId="4">'[6]old template'!#REF!</definedName>
    <definedName name="_sqm93" localSheetId="17">'[6]old template'!#REF!</definedName>
    <definedName name="_sqm93" localSheetId="5">'[6]old template'!#REF!</definedName>
    <definedName name="_sqm93" localSheetId="9">'[6]old template'!#REF!</definedName>
    <definedName name="_sqm93" localSheetId="2">'[6]old template'!#REF!</definedName>
    <definedName name="_sqm93" localSheetId="25">'[6]old template'!#REF!</definedName>
    <definedName name="_sqm93">'[6]old template'!#REF!</definedName>
    <definedName name="_sqm94" localSheetId="4">'[6]old template'!#REF!</definedName>
    <definedName name="_sqm94" localSheetId="17">'[6]old template'!#REF!</definedName>
    <definedName name="_sqm94" localSheetId="5">'[6]old template'!#REF!</definedName>
    <definedName name="_sqm94" localSheetId="9">'[6]old template'!#REF!</definedName>
    <definedName name="_sqm94" localSheetId="2">'[6]old template'!#REF!</definedName>
    <definedName name="_sqm94" localSheetId="25">'[6]old template'!#REF!</definedName>
    <definedName name="_sqm94">'[6]old template'!#REF!</definedName>
    <definedName name="_sqm95" localSheetId="4">'[6]old template'!#REF!</definedName>
    <definedName name="_sqm95" localSheetId="17">'[6]old template'!#REF!</definedName>
    <definedName name="_sqm95" localSheetId="5">'[6]old template'!#REF!</definedName>
    <definedName name="_sqm95" localSheetId="9">'[6]old template'!#REF!</definedName>
    <definedName name="_sqm95" localSheetId="2">'[6]old template'!#REF!</definedName>
    <definedName name="_sqm95" localSheetId="25">'[6]old template'!#REF!</definedName>
    <definedName name="_sqm95">'[6]old template'!#REF!</definedName>
    <definedName name="_sqm96" localSheetId="4">'[6]old template'!#REF!</definedName>
    <definedName name="_sqm96" localSheetId="17">'[6]old template'!#REF!</definedName>
    <definedName name="_sqm96" localSheetId="5">'[6]old template'!#REF!</definedName>
    <definedName name="_sqm96" localSheetId="9">'[6]old template'!#REF!</definedName>
    <definedName name="_sqm96" localSheetId="2">'[6]old template'!#REF!</definedName>
    <definedName name="_sqm96" localSheetId="25">'[6]old template'!#REF!</definedName>
    <definedName name="_sqm96">'[6]old template'!#REF!</definedName>
    <definedName name="_sqm97" localSheetId="4">'[6]old template'!#REF!</definedName>
    <definedName name="_sqm97" localSheetId="17">'[6]old template'!#REF!</definedName>
    <definedName name="_sqm97" localSheetId="5">'[6]old template'!#REF!</definedName>
    <definedName name="_sqm97" localSheetId="9">'[6]old template'!#REF!</definedName>
    <definedName name="_sqm97" localSheetId="2">'[6]old template'!#REF!</definedName>
    <definedName name="_sqm97" localSheetId="25">'[6]old template'!#REF!</definedName>
    <definedName name="_sqm97">'[6]old template'!#REF!</definedName>
    <definedName name="_sqm98" localSheetId="4">'[6]old template'!#REF!</definedName>
    <definedName name="_sqm98" localSheetId="17">'[6]old template'!#REF!</definedName>
    <definedName name="_sqm98" localSheetId="5">'[6]old template'!#REF!</definedName>
    <definedName name="_sqm98" localSheetId="9">'[6]old template'!#REF!</definedName>
    <definedName name="_sqm98" localSheetId="2">'[6]old template'!#REF!</definedName>
    <definedName name="_sqm98" localSheetId="25">'[6]old template'!#REF!</definedName>
    <definedName name="_sqm98">'[6]old template'!#REF!</definedName>
    <definedName name="_sqm99" localSheetId="4">'[6]old template'!#REF!</definedName>
    <definedName name="_sqm99" localSheetId="17">'[6]old template'!#REF!</definedName>
    <definedName name="_sqm99" localSheetId="5">'[6]old template'!#REF!</definedName>
    <definedName name="_sqm99" localSheetId="9">'[6]old template'!#REF!</definedName>
    <definedName name="_sqm99" localSheetId="2">'[6]old template'!#REF!</definedName>
    <definedName name="_sqm99" localSheetId="25">'[6]old template'!#REF!</definedName>
    <definedName name="_sqm99">'[6]old template'!#REF!</definedName>
    <definedName name="_USD08">[2]CCY!$E$467</definedName>
    <definedName name="_USD09">[2]CCY!$E$468</definedName>
    <definedName name="_USD10">[2]CCY!$E$469</definedName>
    <definedName name="_vol93">'[5]BUSINESS AREAS'!$O$69</definedName>
    <definedName name="_vol94">'[5]BUSINESS AREAS'!$P$69</definedName>
    <definedName name="_vol95">'[5]BUSINESS AREAS'!$Q$69</definedName>
    <definedName name="_vol96">'[5]BUSINESS AREAS'!$R$69</definedName>
    <definedName name="_vol97">'[5]BUSINESS AREAS'!$S$69</definedName>
    <definedName name="_vol98">'[5]BUSINESS AREAS'!$T$69</definedName>
    <definedName name="_vol99">'[5]BUSINESS AREAS'!$U$69</definedName>
    <definedName name="_WHS1" localSheetId="4">#REF!</definedName>
    <definedName name="_WHS1" localSheetId="17">#REF!</definedName>
    <definedName name="_WHS1" localSheetId="5">#REF!</definedName>
    <definedName name="_WHS1" localSheetId="9">#REF!</definedName>
    <definedName name="_WHS1" localSheetId="2">#REF!</definedName>
    <definedName name="_WHS1" localSheetId="25">#REF!</definedName>
    <definedName name="_WHS1">#REF!</definedName>
    <definedName name="_WHS2" localSheetId="4">#REF!</definedName>
    <definedName name="_WHS2" localSheetId="17">#REF!</definedName>
    <definedName name="_WHS2" localSheetId="5">#REF!</definedName>
    <definedName name="_WHS2" localSheetId="9">#REF!</definedName>
    <definedName name="_WHS2" localSheetId="2">#REF!</definedName>
    <definedName name="_WHS2" localSheetId="25">#REF!</definedName>
    <definedName name="_WHS2">#REF!</definedName>
    <definedName name="_WHS3" localSheetId="4">#REF!</definedName>
    <definedName name="_WHS3" localSheetId="17">#REF!</definedName>
    <definedName name="_WHS3" localSheetId="5">#REF!</definedName>
    <definedName name="_WHS3" localSheetId="9">#REF!</definedName>
    <definedName name="_WHS3" localSheetId="2">#REF!</definedName>
    <definedName name="_WHS3" localSheetId="25">#REF!</definedName>
    <definedName name="_WHS3">#REF!</definedName>
    <definedName name="_WHS4" localSheetId="4">#REF!</definedName>
    <definedName name="_WHS4" localSheetId="17">#REF!</definedName>
    <definedName name="_WHS4" localSheetId="5">#REF!</definedName>
    <definedName name="_WHS4" localSheetId="9">#REF!</definedName>
    <definedName name="_WHS4" localSheetId="2">#REF!</definedName>
    <definedName name="_WHS4" localSheetId="25">#REF!</definedName>
    <definedName name="_WHS4">#REF!</definedName>
    <definedName name="_WHS5" localSheetId="4">#REF!</definedName>
    <definedName name="_WHS5" localSheetId="17">#REF!</definedName>
    <definedName name="_WHS5" localSheetId="5">#REF!</definedName>
    <definedName name="_WHS5" localSheetId="9">#REF!</definedName>
    <definedName name="_WHS5" localSheetId="2">#REF!</definedName>
    <definedName name="_WHS5" localSheetId="25">#REF!</definedName>
    <definedName name="_WHS5">#REF!</definedName>
    <definedName name="_yr1990" localSheetId="4">[7]Main!#REF!</definedName>
    <definedName name="_yr1990" localSheetId="17">[7]Main!#REF!</definedName>
    <definedName name="_yr1990" localSheetId="5">[7]Main!#REF!</definedName>
    <definedName name="_yr1990" localSheetId="9">[7]Main!#REF!</definedName>
    <definedName name="_yr1990" localSheetId="2">[7]Main!#REF!</definedName>
    <definedName name="_yr1990" localSheetId="25">[7]Main!#REF!</definedName>
    <definedName name="_yr1990">[7]Main!#REF!</definedName>
    <definedName name="_Yr1992" localSheetId="4">'[3]DCF old'!#REF!</definedName>
    <definedName name="_Yr1992" localSheetId="17">'[3]DCF old'!#REF!</definedName>
    <definedName name="_Yr1992" localSheetId="5">'[3]DCF old'!#REF!</definedName>
    <definedName name="_Yr1992" localSheetId="9">'[3]DCF old'!#REF!</definedName>
    <definedName name="_Yr1992" localSheetId="2">'[3]DCF old'!#REF!</definedName>
    <definedName name="_Yr1992" localSheetId="25">'[3]DCF old'!#REF!</definedName>
    <definedName name="_Yr1992">'[3]DCF old'!#REF!</definedName>
    <definedName name="_Yr1993" localSheetId="4">'[3]DCF old'!#REF!</definedName>
    <definedName name="_Yr1993" localSheetId="17">'[3]DCF old'!#REF!</definedName>
    <definedName name="_Yr1993" localSheetId="5">'[3]DCF old'!#REF!</definedName>
    <definedName name="_Yr1993" localSheetId="9">'[3]DCF old'!#REF!</definedName>
    <definedName name="_Yr1993" localSheetId="2">'[3]DCF old'!#REF!</definedName>
    <definedName name="_Yr1993" localSheetId="25">'[3]DCF old'!#REF!</definedName>
    <definedName name="_Yr1993">'[3]DCF old'!#REF!</definedName>
    <definedName name="_Yr1994" localSheetId="4">'[3]DCF old'!#REF!</definedName>
    <definedName name="_Yr1994" localSheetId="17">'[3]DCF old'!#REF!</definedName>
    <definedName name="_Yr1994" localSheetId="5">'[3]DCF old'!#REF!</definedName>
    <definedName name="_Yr1994" localSheetId="9">'[3]DCF old'!#REF!</definedName>
    <definedName name="_Yr1994" localSheetId="2">'[3]DCF old'!#REF!</definedName>
    <definedName name="_Yr1994" localSheetId="25">'[3]DCF old'!#REF!</definedName>
    <definedName name="_Yr1994">'[3]DCF old'!#REF!</definedName>
    <definedName name="_Yr1995" localSheetId="4">'[3]DCF old'!#REF!</definedName>
    <definedName name="_Yr1995" localSheetId="17">'[3]DCF old'!#REF!</definedName>
    <definedName name="_Yr1995" localSheetId="5">'[3]DCF old'!#REF!</definedName>
    <definedName name="_Yr1995" localSheetId="9">'[3]DCF old'!#REF!</definedName>
    <definedName name="_Yr1995" localSheetId="2">'[3]DCF old'!#REF!</definedName>
    <definedName name="_Yr1995" localSheetId="25">'[3]DCF old'!#REF!</definedName>
    <definedName name="_Yr1995">'[3]DCF old'!#REF!</definedName>
    <definedName name="_Yr1996" localSheetId="4">'[3]DCF old'!#REF!</definedName>
    <definedName name="_Yr1996" localSheetId="17">'[3]DCF old'!#REF!</definedName>
    <definedName name="_Yr1996" localSheetId="5">'[3]DCF old'!#REF!</definedName>
    <definedName name="_Yr1996" localSheetId="9">'[3]DCF old'!#REF!</definedName>
    <definedName name="_Yr1996" localSheetId="2">'[3]DCF old'!#REF!</definedName>
    <definedName name="_Yr1996" localSheetId="25">'[3]DCF old'!#REF!</definedName>
    <definedName name="_Yr1996">'[3]DCF old'!#REF!</definedName>
    <definedName name="_Yr1997" localSheetId="4">'[3]DCF old'!#REF!</definedName>
    <definedName name="_Yr1997" localSheetId="17">'[3]DCF old'!#REF!</definedName>
    <definedName name="_Yr1997" localSheetId="5">'[3]DCF old'!#REF!</definedName>
    <definedName name="_Yr1997" localSheetId="9">'[3]DCF old'!#REF!</definedName>
    <definedName name="_Yr1997" localSheetId="2">'[3]DCF old'!#REF!</definedName>
    <definedName name="_Yr1997" localSheetId="25">'[3]DCF old'!#REF!</definedName>
    <definedName name="_Yr1997">'[3]DCF old'!#REF!</definedName>
    <definedName name="_Yr1998" localSheetId="4">'[3]DCF old'!#REF!</definedName>
    <definedName name="_Yr1998" localSheetId="17">'[3]DCF old'!#REF!</definedName>
    <definedName name="_Yr1998" localSheetId="5">'[3]DCF old'!#REF!</definedName>
    <definedName name="_Yr1998" localSheetId="9">'[3]DCF old'!#REF!</definedName>
    <definedName name="_Yr1998" localSheetId="2">'[3]DCF old'!#REF!</definedName>
    <definedName name="_Yr1998" localSheetId="25">'[3]DCF old'!#REF!</definedName>
    <definedName name="_Yr1998">'[3]DCF old'!#REF!</definedName>
    <definedName name="_Yr1999" localSheetId="4">'[3]DCF old'!#REF!</definedName>
    <definedName name="_Yr1999" localSheetId="17">'[3]DCF old'!#REF!</definedName>
    <definedName name="_Yr1999" localSheetId="5">'[3]DCF old'!#REF!</definedName>
    <definedName name="_Yr1999" localSheetId="9">'[3]DCF old'!#REF!</definedName>
    <definedName name="_Yr1999" localSheetId="2">'[3]DCF old'!#REF!</definedName>
    <definedName name="_Yr1999" localSheetId="25">'[3]DCF old'!#REF!</definedName>
    <definedName name="_Yr1999">'[3]DCF old'!#REF!</definedName>
    <definedName name="_Yr2000" localSheetId="4">'[3]DCF old'!#REF!</definedName>
    <definedName name="_Yr2000" localSheetId="17">'[3]DCF old'!#REF!</definedName>
    <definedName name="_Yr2000" localSheetId="5">'[3]DCF old'!#REF!</definedName>
    <definedName name="_Yr2000" localSheetId="9">'[3]DCF old'!#REF!</definedName>
    <definedName name="_Yr2000" localSheetId="2">'[3]DCF old'!#REF!</definedName>
    <definedName name="_Yr2000" localSheetId="25">'[3]DCF old'!#REF!</definedName>
    <definedName name="_Yr2000">'[3]DCF old'!#REF!</definedName>
    <definedName name="_Yr2003" localSheetId="4">#REF!,#REF!,#REF!</definedName>
    <definedName name="_Yr2003" localSheetId="17">#REF!,#REF!,#REF!</definedName>
    <definedName name="_Yr2003" localSheetId="5">#REF!,#REF!,#REF!</definedName>
    <definedName name="_Yr2003" localSheetId="9">#REF!,#REF!,#REF!</definedName>
    <definedName name="_Yr2003" localSheetId="2">#REF!,#REF!,#REF!</definedName>
    <definedName name="_Yr2003" localSheetId="25">#REF!,#REF!,#REF!</definedName>
    <definedName name="_Yr2003">#REF!,#REF!,#REF!</definedName>
    <definedName name="_Yr2004" localSheetId="4">#REF!,#REF!,#REF!</definedName>
    <definedName name="_Yr2004" localSheetId="17">#REF!,#REF!,#REF!</definedName>
    <definedName name="_Yr2004" localSheetId="5">#REF!,#REF!,#REF!</definedName>
    <definedName name="_Yr2004" localSheetId="9">#REF!,#REF!,#REF!</definedName>
    <definedName name="_Yr2004" localSheetId="2">#REF!,#REF!,#REF!</definedName>
    <definedName name="_Yr2004" localSheetId="25">#REF!,#REF!,#REF!</definedName>
    <definedName name="_Yr2004">#REF!,#REF!,#REF!</definedName>
    <definedName name="_Yr2005" localSheetId="4">#REF!</definedName>
    <definedName name="_Yr2005" localSheetId="17">#REF!</definedName>
    <definedName name="_Yr2005" localSheetId="5">#REF!</definedName>
    <definedName name="_Yr2005" localSheetId="9">#REF!</definedName>
    <definedName name="_Yr2005" localSheetId="2">#REF!</definedName>
    <definedName name="_Yr2005" localSheetId="25">#REF!</definedName>
    <definedName name="_Yr2005">#REF!</definedName>
    <definedName name="_Yr2006" localSheetId="4">#REF!</definedName>
    <definedName name="_Yr2006" localSheetId="17">#REF!</definedName>
    <definedName name="_Yr2006" localSheetId="5">#REF!</definedName>
    <definedName name="_Yr2006" localSheetId="9">#REF!</definedName>
    <definedName name="_Yr2006" localSheetId="2">#REF!</definedName>
    <definedName name="_Yr2006" localSheetId="25">#REF!</definedName>
    <definedName name="_Yr2006">#REF!</definedName>
    <definedName name="A" localSheetId="4">#REF!</definedName>
    <definedName name="A" localSheetId="17">#REF!</definedName>
    <definedName name="A" localSheetId="5">#REF!</definedName>
    <definedName name="A" localSheetId="9">#REF!</definedName>
    <definedName name="A" localSheetId="2">#REF!</definedName>
    <definedName name="A" localSheetId="25">#REF!</definedName>
    <definedName name="A">#REF!</definedName>
    <definedName name="Acc_payable">'[8]Invested capital_VDF'!$C$17:$AE$17</definedName>
    <definedName name="Acc_payable_growth_fore">[8]Forecasts_VDF!$H$150:$K$150</definedName>
    <definedName name="Acc_Rec">'[8]Invested capital_VDF'!$C$7:$AE$7</definedName>
    <definedName name="Acc_Rec_growth_fore">[8]Forecasts_VDF!$H$147:$K$147</definedName>
    <definedName name="Acc_Rec_turns">'[8]Invested capital_VDF'!$C$95:$Q$95</definedName>
    <definedName name="Accel_Ratio">'[8]Summary Page_VDF'!$E$9</definedName>
    <definedName name="Accountcurrency">'[9]worksheet lookup table'!$B$15</definedName>
    <definedName name="accounts">[10]Sheet1!$A$2:$N$53</definedName>
    <definedName name="Accounts_payable" localSheetId="4">#REF!</definedName>
    <definedName name="Accounts_payable" localSheetId="17">#REF!</definedName>
    <definedName name="Accounts_payable" localSheetId="5">#REF!</definedName>
    <definedName name="Accounts_payable" localSheetId="9">#REF!</definedName>
    <definedName name="Accounts_payable" localSheetId="2">#REF!</definedName>
    <definedName name="Accounts_payable" localSheetId="25">#REF!</definedName>
    <definedName name="Accounts_payable">#REF!</definedName>
    <definedName name="Accrued_compensation">'[8]Invested capital_VDF'!$C$20:$AE$20</definedName>
    <definedName name="Accrued_compensation_growth_fore">[8]Forecasts_VDF!$H$153:$K$153</definedName>
    <definedName name="Accrued_Expenditure" localSheetId="4">#REF!</definedName>
    <definedName name="Accrued_Expenditure" localSheetId="17">#REF!</definedName>
    <definedName name="Accrued_Expenditure" localSheetId="5">#REF!</definedName>
    <definedName name="Accrued_Expenditure" localSheetId="9">#REF!</definedName>
    <definedName name="Accrued_Expenditure" localSheetId="2">#REF!</definedName>
    <definedName name="Accrued_Expenditure" localSheetId="25">#REF!</definedName>
    <definedName name="Accrued_Expenditure">#REF!</definedName>
    <definedName name="Accrued_expenses">'[8]Invested capital_VDF'!$C$18:$AE$18</definedName>
    <definedName name="Accrued_expenses_growth_fore">[8]Forecasts_VDF!$H$151:$K$151</definedName>
    <definedName name="Accum_Cap_Expenses">'[8]Invested capital_VDF'!$C$40:$AE$40</definedName>
    <definedName name="Accum_Cap_Expenses_growth_fore">[8]Forecasts_VDF!$H$164:$K$164</definedName>
    <definedName name="Accum_Goodwill_Amort">'[8]Invested capital_VDF'!$C$37:$AE$37</definedName>
    <definedName name="Accum_Goodwill_Amort_growth_fore">[8]Forecasts_VDF!$H$163:$K$163</definedName>
    <definedName name="Accum_Other_Amort.">'[8]Invested capital_VDF'!$C$39:$AZ$39</definedName>
    <definedName name="acp" localSheetId="4">'[3]DCF old'!#REF!</definedName>
    <definedName name="acp" localSheetId="17">'[3]DCF old'!#REF!</definedName>
    <definedName name="acp" localSheetId="5">'[3]DCF old'!#REF!</definedName>
    <definedName name="acp" localSheetId="9">'[3]DCF old'!#REF!</definedName>
    <definedName name="acp" localSheetId="2">'[3]DCF old'!#REF!</definedName>
    <definedName name="acp" localSheetId="25">'[3]DCF old'!#REF!</definedName>
    <definedName name="acp">'[3]DCF old'!#REF!</definedName>
    <definedName name="Acquisition_divestments" localSheetId="4">#REF!</definedName>
    <definedName name="Acquisition_divestments" localSheetId="17">#REF!</definedName>
    <definedName name="Acquisition_divestments" localSheetId="5">#REF!</definedName>
    <definedName name="Acquisition_divestments" localSheetId="9">#REF!</definedName>
    <definedName name="Acquisition_divestments" localSheetId="2">#REF!</definedName>
    <definedName name="Acquisition_divestments" localSheetId="25">#REF!</definedName>
    <definedName name="Acquisition_divestments">#REF!</definedName>
    <definedName name="Acquisitions" localSheetId="4">#REF!</definedName>
    <definedName name="Acquisitions" localSheetId="17">#REF!</definedName>
    <definedName name="Acquisitions" localSheetId="5">#REF!</definedName>
    <definedName name="Acquisitions" localSheetId="9">#REF!</definedName>
    <definedName name="Acquisitions" localSheetId="2">#REF!</definedName>
    <definedName name="Acquisitions" localSheetId="25">#REF!</definedName>
    <definedName name="Acquisitions">#REF!</definedName>
    <definedName name="acr" localSheetId="4">'[3]DCF old'!#REF!</definedName>
    <definedName name="acr" localSheetId="17">'[3]DCF old'!#REF!</definedName>
    <definedName name="acr" localSheetId="5">'[3]DCF old'!#REF!</definedName>
    <definedName name="acr" localSheetId="9">'[3]DCF old'!#REF!</definedName>
    <definedName name="acr" localSheetId="2">'[3]DCF old'!#REF!</definedName>
    <definedName name="acr" localSheetId="25">'[3]DCF old'!#REF!</definedName>
    <definedName name="acr">'[3]DCF old'!#REF!</definedName>
    <definedName name="acr_rem" localSheetId="4">'[3]DCF old'!#REF!</definedName>
    <definedName name="acr_rem" localSheetId="17">'[3]DCF old'!#REF!</definedName>
    <definedName name="acr_rem" localSheetId="5">'[3]DCF old'!#REF!</definedName>
    <definedName name="acr_rem" localSheetId="9">'[3]DCF old'!#REF!</definedName>
    <definedName name="acr_rem" localSheetId="2">'[3]DCF old'!#REF!</definedName>
    <definedName name="acr_rem" localSheetId="25">'[3]DCF old'!#REF!</definedName>
    <definedName name="acr_rem">'[3]DCF old'!#REF!</definedName>
    <definedName name="Add_Fin" localSheetId="4">#REF!</definedName>
    <definedName name="Add_Fin" localSheetId="17">#REF!</definedName>
    <definedName name="Add_Fin" localSheetId="5">#REF!</definedName>
    <definedName name="Add_Fin" localSheetId="9">#REF!</definedName>
    <definedName name="Add_Fin" localSheetId="2">#REF!</definedName>
    <definedName name="Add_Fin" localSheetId="25">#REF!</definedName>
    <definedName name="Add_Fin">#REF!</definedName>
    <definedName name="Add_Other" localSheetId="4">#REF!</definedName>
    <definedName name="Add_Other" localSheetId="17">#REF!</definedName>
    <definedName name="Add_Other" localSheetId="5">#REF!</definedName>
    <definedName name="Add_Other" localSheetId="9">#REF!</definedName>
    <definedName name="Add_Other" localSheetId="2">#REF!</definedName>
    <definedName name="Add_Other" localSheetId="25">#REF!</definedName>
    <definedName name="Add_Other">#REF!</definedName>
    <definedName name="ADDED_VALUE" localSheetId="4">#REF!</definedName>
    <definedName name="ADDED_VALUE" localSheetId="17">#REF!</definedName>
    <definedName name="ADDED_VALUE" localSheetId="5">#REF!</definedName>
    <definedName name="ADDED_VALUE" localSheetId="9">#REF!</definedName>
    <definedName name="ADDED_VALUE" localSheetId="2">#REF!</definedName>
    <definedName name="ADDED_VALUE" localSheetId="25">#REF!</definedName>
    <definedName name="ADDED_VALUE">#REF!</definedName>
    <definedName name="Adj_net_oper_fore">[8]Forecasts_VDF!$E$25:$X$25</definedName>
    <definedName name="adj_tax">'[3]DCF old'!$I$12:$U$12</definedName>
    <definedName name="ADJOUTSTANDCONVNOMYE" localSheetId="4">'[11]A table'!#REF!</definedName>
    <definedName name="ADJOUTSTANDCONVNOMYE" localSheetId="17">'[11]A table'!#REF!</definedName>
    <definedName name="ADJOUTSTANDCONVNOMYE" localSheetId="5">'[11]A table'!#REF!</definedName>
    <definedName name="ADJOUTSTANDCONVNOMYE" localSheetId="9">'[11]A table'!#REF!</definedName>
    <definedName name="ADJOUTSTANDCONVNOMYE" localSheetId="2">'[11]A table'!#REF!</definedName>
    <definedName name="ADJOUTSTANDCONVNOMYE" localSheetId="25">'[11]A table'!#REF!</definedName>
    <definedName name="ADJOUTSTANDCONVNOMYE">'[11]A table'!#REF!</definedName>
    <definedName name="Adjusted_Common_Equity">'[8]Invested capital_VDF'!$C$83:$AE$83</definedName>
    <definedName name="Adjusted_Income_Available_to_Common">[8]NOPAT_VDF!$C$57:$AU$57</definedName>
    <definedName name="Adjusted_Net_Operating_Profit">[8]NOPAT_VDF!$C$26:$AU$26</definedName>
    <definedName name="After_tax_charge">[8]NOPAT_VDF!$C$60:$AZ$60</definedName>
    <definedName name="After_Tax_charges_gains">[8]NOPAT_VDF!$C$92:$AZ$92</definedName>
    <definedName name="aftertax_margin" localSheetId="4">'[3]DCF old'!#REF!</definedName>
    <definedName name="aftertax_margin" localSheetId="17">'[3]DCF old'!#REF!</definedName>
    <definedName name="aftertax_margin" localSheetId="5">'[3]DCF old'!#REF!</definedName>
    <definedName name="aftertax_margin" localSheetId="9">'[3]DCF old'!#REF!</definedName>
    <definedName name="aftertax_margin" localSheetId="2">'[3]DCF old'!#REF!</definedName>
    <definedName name="aftertax_margin" localSheetId="25">'[3]DCF old'!#REF!</definedName>
    <definedName name="aftertax_margin">'[3]DCF old'!#REF!</definedName>
    <definedName name="age00" localSheetId="4">#REF!</definedName>
    <definedName name="age00" localSheetId="17">#REF!</definedName>
    <definedName name="age00" localSheetId="5">#REF!</definedName>
    <definedName name="age00" localSheetId="9">#REF!</definedName>
    <definedName name="age00" localSheetId="2">#REF!</definedName>
    <definedName name="age00" localSheetId="25">#REF!</definedName>
    <definedName name="age00">#REF!</definedName>
    <definedName name="agga" localSheetId="4">#REF!</definedName>
    <definedName name="agga" localSheetId="17">#REF!</definedName>
    <definedName name="agga" localSheetId="5">#REF!</definedName>
    <definedName name="agga" localSheetId="9">#REF!</definedName>
    <definedName name="agga" localSheetId="2">#REF!</definedName>
    <definedName name="agga" localSheetId="25">#REF!</definedName>
    <definedName name="agga">#REF!</definedName>
    <definedName name="aktier" localSheetId="4">#REF!</definedName>
    <definedName name="aktier" localSheetId="17">#REF!</definedName>
    <definedName name="aktier" localSheetId="5">#REF!</definedName>
    <definedName name="aktier" localSheetId="9">#REF!</definedName>
    <definedName name="aktier" localSheetId="2">#REF!</definedName>
    <definedName name="aktier" localSheetId="25">#REF!</definedName>
    <definedName name="aktier">#REF!</definedName>
    <definedName name="Amortisation" localSheetId="4">#REF!</definedName>
    <definedName name="Amortisation" localSheetId="17">#REF!</definedName>
    <definedName name="Amortisation" localSheetId="5">#REF!</definedName>
    <definedName name="Amortisation" localSheetId="9">#REF!</definedName>
    <definedName name="Amortisation" localSheetId="2">#REF!</definedName>
    <definedName name="Amortisation" localSheetId="25">#REF!</definedName>
    <definedName name="Amortisation">#REF!</definedName>
    <definedName name="an_mail" localSheetId="4">'[3]DCF old'!#REF!</definedName>
    <definedName name="an_mail" localSheetId="17">'[3]DCF old'!#REF!</definedName>
    <definedName name="an_mail" localSheetId="5">'[3]DCF old'!#REF!</definedName>
    <definedName name="an_mail" localSheetId="9">'[3]DCF old'!#REF!</definedName>
    <definedName name="an_mail" localSheetId="2">'[3]DCF old'!#REF!</definedName>
    <definedName name="an_mail" localSheetId="25">'[3]DCF old'!#REF!</definedName>
    <definedName name="an_mail">'[3]DCF old'!#REF!</definedName>
    <definedName name="an_name" localSheetId="4">'[3]DCF old'!#REF!</definedName>
    <definedName name="an_name" localSheetId="17">'[3]DCF old'!#REF!</definedName>
    <definedName name="an_name" localSheetId="5">'[3]DCF old'!#REF!</definedName>
    <definedName name="an_name" localSheetId="9">'[3]DCF old'!#REF!</definedName>
    <definedName name="an_name" localSheetId="2">'[3]DCF old'!#REF!</definedName>
    <definedName name="an_name" localSheetId="25">'[3]DCF old'!#REF!</definedName>
    <definedName name="an_name">'[3]DCF old'!#REF!</definedName>
    <definedName name="an_sector" localSheetId="4">#REF!</definedName>
    <definedName name="an_sector" localSheetId="17">#REF!</definedName>
    <definedName name="an_sector" localSheetId="5">#REF!</definedName>
    <definedName name="an_sector" localSheetId="9">#REF!</definedName>
    <definedName name="an_sector" localSheetId="2">#REF!</definedName>
    <definedName name="an_sector" localSheetId="25">#REF!</definedName>
    <definedName name="an_sector">#REF!</definedName>
    <definedName name="an_tel" localSheetId="4">'[3]DCF old'!#REF!</definedName>
    <definedName name="an_tel" localSheetId="17">'[3]DCF old'!#REF!</definedName>
    <definedName name="an_tel" localSheetId="5">'[3]DCF old'!#REF!</definedName>
    <definedName name="an_tel" localSheetId="9">'[3]DCF old'!#REF!</definedName>
    <definedName name="an_tel" localSheetId="2">'[3]DCF old'!#REF!</definedName>
    <definedName name="an_tel" localSheetId="25">'[3]DCF old'!#REF!</definedName>
    <definedName name="an_tel">'[3]DCF old'!#REF!</definedName>
    <definedName name="aq" localSheetId="4">#REF!</definedName>
    <definedName name="aq" localSheetId="17">#REF!</definedName>
    <definedName name="aq" localSheetId="5">#REF!</definedName>
    <definedName name="aq" localSheetId="9">#REF!</definedName>
    <definedName name="aq" localSheetId="2">#REF!</definedName>
    <definedName name="aq" localSheetId="25">#REF!</definedName>
    <definedName name="aq">#REF!</definedName>
    <definedName name="arvid" localSheetId="4">#REF!</definedName>
    <definedName name="arvid" localSheetId="17">#REF!</definedName>
    <definedName name="arvid" localSheetId="5">#REF!</definedName>
    <definedName name="arvid" localSheetId="9">#REF!</definedName>
    <definedName name="arvid" localSheetId="2">#REF!</definedName>
    <definedName name="arvid" localSheetId="25">#REF!</definedName>
    <definedName name="arvid">#REF!</definedName>
    <definedName name="Asia" localSheetId="4">#REF!</definedName>
    <definedName name="Asia" localSheetId="17">#REF!</definedName>
    <definedName name="Asia" localSheetId="5">#REF!</definedName>
    <definedName name="Asia" localSheetId="9">#REF!</definedName>
    <definedName name="Asia" localSheetId="2">#REF!</definedName>
    <definedName name="Asia" localSheetId="25">#REF!</definedName>
    <definedName name="Asia">#REF!</definedName>
    <definedName name="Asia_w" localSheetId="4">#REF!</definedName>
    <definedName name="Asia_w" localSheetId="17">#REF!</definedName>
    <definedName name="Asia_w" localSheetId="5">#REF!</definedName>
    <definedName name="Asia_w" localSheetId="9">#REF!</definedName>
    <definedName name="Asia_w" localSheetId="2">#REF!</definedName>
    <definedName name="Asia_w" localSheetId="25">#REF!</definedName>
    <definedName name="Asia_w">#REF!</definedName>
    <definedName name="ASSOC" localSheetId="4">#REF!</definedName>
    <definedName name="ASSOC" localSheetId="17">#REF!</definedName>
    <definedName name="ASSOC" localSheetId="5">#REF!</definedName>
    <definedName name="ASSOC" localSheetId="9">#REF!</definedName>
    <definedName name="ASSOC" localSheetId="2">#REF!</definedName>
    <definedName name="ASSOC" localSheetId="25">#REF!</definedName>
    <definedName name="ASSOC">#REF!</definedName>
    <definedName name="Associated_income" localSheetId="4">#REF!</definedName>
    <definedName name="Associated_income" localSheetId="17">#REF!</definedName>
    <definedName name="Associated_income" localSheetId="5">#REF!</definedName>
    <definedName name="Associated_income" localSheetId="9">#REF!</definedName>
    <definedName name="Associated_income" localSheetId="2">#REF!</definedName>
    <definedName name="Associated_income" localSheetId="25">#REF!</definedName>
    <definedName name="Associated_income">#REF!</definedName>
    <definedName name="Associates" localSheetId="4">#REF!</definedName>
    <definedName name="Associates" localSheetId="17">#REF!</definedName>
    <definedName name="Associates" localSheetId="5">#REF!</definedName>
    <definedName name="Associates" localSheetId="9">#REF!</definedName>
    <definedName name="Associates" localSheetId="2">#REF!</definedName>
    <definedName name="Associates" localSheetId="25">#REF!</definedName>
    <definedName name="Associates">#REF!</definedName>
    <definedName name="av_00" localSheetId="4">#REF!</definedName>
    <definedName name="av_00" localSheetId="17">#REF!</definedName>
    <definedName name="av_00" localSheetId="5">#REF!</definedName>
    <definedName name="av_00" localSheetId="9">#REF!</definedName>
    <definedName name="av_00" localSheetId="2">#REF!</definedName>
    <definedName name="av_00" localSheetId="25">#REF!</definedName>
    <definedName name="av_00">#REF!</definedName>
    <definedName name="av_01" localSheetId="4">#REF!</definedName>
    <definedName name="av_01" localSheetId="17">#REF!</definedName>
    <definedName name="av_01" localSheetId="5">#REF!</definedName>
    <definedName name="av_01" localSheetId="9">#REF!</definedName>
    <definedName name="av_01" localSheetId="2">#REF!</definedName>
    <definedName name="av_01" localSheetId="25">#REF!</definedName>
    <definedName name="av_01">#REF!</definedName>
    <definedName name="av_02" localSheetId="4">#REF!</definedName>
    <definedName name="av_02" localSheetId="17">#REF!</definedName>
    <definedName name="av_02" localSheetId="5">#REF!</definedName>
    <definedName name="av_02" localSheetId="9">#REF!</definedName>
    <definedName name="av_02" localSheetId="2">#REF!</definedName>
    <definedName name="av_02" localSheetId="25">#REF!</definedName>
    <definedName name="av_02">#REF!</definedName>
    <definedName name="av_03">[1]CASINO2!$W$315</definedName>
    <definedName name="av_99" localSheetId="4">#REF!</definedName>
    <definedName name="av_99" localSheetId="17">#REF!</definedName>
    <definedName name="av_99" localSheetId="5">#REF!</definedName>
    <definedName name="av_99" localSheetId="9">#REF!</definedName>
    <definedName name="av_99" localSheetId="2">#REF!</definedName>
    <definedName name="av_99" localSheetId="25">#REF!</definedName>
    <definedName name="av_99">#REF!</definedName>
    <definedName name="av_s00" localSheetId="4">#REF!</definedName>
    <definedName name="av_s00" localSheetId="17">#REF!</definedName>
    <definedName name="av_s00" localSheetId="5">#REF!</definedName>
    <definedName name="av_s00" localSheetId="9">#REF!</definedName>
    <definedName name="av_s00" localSheetId="2">#REF!</definedName>
    <definedName name="av_s00" localSheetId="25">#REF!</definedName>
    <definedName name="av_s00">#REF!</definedName>
    <definedName name="av_s01" localSheetId="4">#REF!</definedName>
    <definedName name="av_s01" localSheetId="17">#REF!</definedName>
    <definedName name="av_s01" localSheetId="5">#REF!</definedName>
    <definedName name="av_s01" localSheetId="9">#REF!</definedName>
    <definedName name="av_s01" localSheetId="2">#REF!</definedName>
    <definedName name="av_s01" localSheetId="25">#REF!</definedName>
    <definedName name="av_s01">#REF!</definedName>
    <definedName name="av_s02" localSheetId="4">#REF!</definedName>
    <definedName name="av_s02" localSheetId="17">#REF!</definedName>
    <definedName name="av_s02" localSheetId="5">#REF!</definedName>
    <definedName name="av_s02" localSheetId="9">#REF!</definedName>
    <definedName name="av_s02" localSheetId="2">#REF!</definedName>
    <definedName name="av_s02" localSheetId="25">#REF!</definedName>
    <definedName name="av_s02">#REF!</definedName>
    <definedName name="av_s03">[1]CASINO2!$W$316</definedName>
    <definedName name="av_s99" localSheetId="4">#REF!</definedName>
    <definedName name="av_s99" localSheetId="17">#REF!</definedName>
    <definedName name="av_s99" localSheetId="5">#REF!</definedName>
    <definedName name="av_s99" localSheetId="9">#REF!</definedName>
    <definedName name="av_s99" localSheetId="2">#REF!</definedName>
    <definedName name="av_s99" localSheetId="25">#REF!</definedName>
    <definedName name="av_s99">#REF!</definedName>
    <definedName name="Average_invested_capital">'[8]Invested capital_VDF'!$C$89:$AZ$89</definedName>
    <definedName name="Average_invested_capital_DCF">[8]DCF_VDF!$C$78:$AZ$78</definedName>
    <definedName name="Average_thereafter">'[8]PV of Op Leases_VDF'!$C$16:$AX$16</definedName>
    <definedName name="avg_period" localSheetId="4">#REF!</definedName>
    <definedName name="avg_period" localSheetId="17">#REF!</definedName>
    <definedName name="avg_period" localSheetId="5">#REF!</definedName>
    <definedName name="avg_period" localSheetId="9">#REF!</definedName>
    <definedName name="avg_period" localSheetId="2">#REF!</definedName>
    <definedName name="avg_period" localSheetId="25">#REF!</definedName>
    <definedName name="avg_period">#REF!</definedName>
    <definedName name="AVGVOLUME" localSheetId="4">'[11]A table'!#REF!</definedName>
    <definedName name="AVGVOLUME" localSheetId="17">'[11]A table'!#REF!</definedName>
    <definedName name="AVGVOLUME" localSheetId="5">'[11]A table'!#REF!</definedName>
    <definedName name="AVGVOLUME" localSheetId="9">'[11]A table'!#REF!</definedName>
    <definedName name="AVGVOLUME" localSheetId="2">'[11]A table'!#REF!</definedName>
    <definedName name="AVGVOLUME" localSheetId="25">'[11]A table'!#REF!</definedName>
    <definedName name="AVGVOLUME">'[11]A table'!#REF!</definedName>
    <definedName name="b" localSheetId="4">#N/A</definedName>
    <definedName name="b" localSheetId="17">#N/A</definedName>
    <definedName name="b" localSheetId="5">#N/A</definedName>
    <definedName name="b" localSheetId="9">#N/A</definedName>
    <definedName name="b" localSheetId="3">#N/A</definedName>
    <definedName name="b" localSheetId="2">'IB10'!b</definedName>
    <definedName name="b">'IB10'!b</definedName>
    <definedName name="ba" localSheetId="4">#REF!</definedName>
    <definedName name="ba" localSheetId="17">#REF!</definedName>
    <definedName name="ba" localSheetId="5">#REF!</definedName>
    <definedName name="ba" localSheetId="9">#REF!</definedName>
    <definedName name="ba" localSheetId="2">#REF!</definedName>
    <definedName name="ba" localSheetId="25">#REF!</definedName>
    <definedName name="ba">#REF!</definedName>
    <definedName name="Balance_Sheet" localSheetId="4">#REF!</definedName>
    <definedName name="Balance_Sheet" localSheetId="17">#REF!</definedName>
    <definedName name="Balance_Sheet" localSheetId="5">#REF!</definedName>
    <definedName name="Balance_Sheet" localSheetId="9">#REF!</definedName>
    <definedName name="Balance_Sheet" localSheetId="2">#REF!</definedName>
    <definedName name="Balance_Sheet" localSheetId="25">#REF!</definedName>
    <definedName name="Balance_Sheet">#REF!</definedName>
    <definedName name="BALFULL" localSheetId="4">#REF!</definedName>
    <definedName name="BALFULL" localSheetId="17">#REF!</definedName>
    <definedName name="BALFULL" localSheetId="5">#REF!</definedName>
    <definedName name="BALFULL" localSheetId="9">#REF!</definedName>
    <definedName name="BALFULL" localSheetId="2">#REF!</definedName>
    <definedName name="BALFULL" localSheetId="25">#REF!</definedName>
    <definedName name="BALFULL">#REF!</definedName>
    <definedName name="BASA" localSheetId="4">#REF!</definedName>
    <definedName name="BASA" localSheetId="17">#REF!</definedName>
    <definedName name="BASA" localSheetId="5">#REF!</definedName>
    <definedName name="BASA" localSheetId="9">#REF!</definedName>
    <definedName name="BASA" localSheetId="2">#REF!</definedName>
    <definedName name="BASA" localSheetId="25">#REF!</definedName>
    <definedName name="BASA">#REF!</definedName>
    <definedName name="Base_info" localSheetId="4">#REF!</definedName>
    <definedName name="Base_info" localSheetId="17">#REF!</definedName>
    <definedName name="Base_info" localSheetId="5">#REF!</definedName>
    <definedName name="Base_info" localSheetId="9">#REF!</definedName>
    <definedName name="Base_info" localSheetId="2">#REF!</definedName>
    <definedName name="Base_info" localSheetId="25">#REF!</definedName>
    <definedName name="Base_info">#REF!</definedName>
    <definedName name="baseval" localSheetId="4">'[3]DCF old'!#REF!</definedName>
    <definedName name="baseval" localSheetId="17">'[3]DCF old'!#REF!</definedName>
    <definedName name="baseval" localSheetId="5">'[3]DCF old'!#REF!</definedName>
    <definedName name="baseval" localSheetId="9">'[3]DCF old'!#REF!</definedName>
    <definedName name="baseval" localSheetId="2">'[3]DCF old'!#REF!</definedName>
    <definedName name="baseval" localSheetId="25">'[3]DCF old'!#REF!</definedName>
    <definedName name="baseval">'[3]DCF old'!#REF!</definedName>
    <definedName name="BASL" localSheetId="4">#REF!</definedName>
    <definedName name="BASL" localSheetId="17">#REF!</definedName>
    <definedName name="BASL" localSheetId="5">#REF!</definedName>
    <definedName name="BASL" localSheetId="9">#REF!</definedName>
    <definedName name="BASL" localSheetId="2">#REF!</definedName>
    <definedName name="BASL" localSheetId="25">#REF!</definedName>
    <definedName name="BASL">#REF!</definedName>
    <definedName name="bd" localSheetId="4">#REF!</definedName>
    <definedName name="bd" localSheetId="17">#REF!</definedName>
    <definedName name="bd" localSheetId="5">#REF!</definedName>
    <definedName name="bd" localSheetId="9">#REF!</definedName>
    <definedName name="bd" localSheetId="2">#REF!</definedName>
    <definedName name="bd" localSheetId="25">#REF!</definedName>
    <definedName name="bd">#REF!</definedName>
    <definedName name="be" localSheetId="4">#REF!</definedName>
    <definedName name="be" localSheetId="17">#REF!</definedName>
    <definedName name="be" localSheetId="5">#REF!</definedName>
    <definedName name="be" localSheetId="9">#REF!</definedName>
    <definedName name="be" localSheetId="2">#REF!</definedName>
    <definedName name="be" localSheetId="25">#REF!</definedName>
    <definedName name="be">#REF!</definedName>
    <definedName name="beta">'[3]DCF old'!$C$41</definedName>
    <definedName name="blA" localSheetId="4">#REF!</definedName>
    <definedName name="blA" localSheetId="17">#REF!</definedName>
    <definedName name="blA" localSheetId="5">#REF!</definedName>
    <definedName name="blA" localSheetId="9">#REF!</definedName>
    <definedName name="blA" localSheetId="2">#REF!</definedName>
    <definedName name="blA" localSheetId="25">#REF!</definedName>
    <definedName name="blA">#REF!</definedName>
    <definedName name="blb">[12]Sheet7!$L$3</definedName>
    <definedName name="BLQ" localSheetId="4">#REF!</definedName>
    <definedName name="BLQ" localSheetId="17">#REF!</definedName>
    <definedName name="BLQ" localSheetId="5">#REF!</definedName>
    <definedName name="BLQ" localSheetId="9">#REF!</definedName>
    <definedName name="BLQ" localSheetId="2">#REF!</definedName>
    <definedName name="BLQ" localSheetId="25">#REF!</definedName>
    <definedName name="BLQ">#REF!</definedName>
    <definedName name="Bond_rating">'[8]Summary Page_VDF'!$H$12</definedName>
    <definedName name="Book_value_per_share">'[8]Invested capital_VDF'!$R$85:$AU$85</definedName>
    <definedName name="BS" localSheetId="4">#REF!</definedName>
    <definedName name="BS" localSheetId="17">#REF!</definedName>
    <definedName name="BS" localSheetId="5">#REF!</definedName>
    <definedName name="BS" localSheetId="9">#REF!</definedName>
    <definedName name="BS" localSheetId="2">#REF!</definedName>
    <definedName name="BS" localSheetId="25">#REF!</definedName>
    <definedName name="BS">#REF!</definedName>
    <definedName name="BSCash" localSheetId="4">[13]model!#REF!</definedName>
    <definedName name="BSCash" localSheetId="17">[13]model!#REF!</definedName>
    <definedName name="BSCash" localSheetId="5">[13]model!#REF!</definedName>
    <definedName name="BSCash" localSheetId="9">[13]model!#REF!</definedName>
    <definedName name="BSCash" localSheetId="2">[13]model!#REF!</definedName>
    <definedName name="BSCash" localSheetId="25">[13]model!#REF!</definedName>
    <definedName name="BSCash">[13]model!#REF!</definedName>
    <definedName name="BSCash.f.1994" localSheetId="4">[13]model!#REF!</definedName>
    <definedName name="BSCash.f.1994" localSheetId="17">[13]model!#REF!</definedName>
    <definedName name="BSCash.f.1994" localSheetId="5">[13]model!#REF!</definedName>
    <definedName name="BSCash.f.1994" localSheetId="9">[13]model!#REF!</definedName>
    <definedName name="BSCash.f.1994" localSheetId="2">[13]model!#REF!</definedName>
    <definedName name="BSCash.f.1994" localSheetId="25">[13]model!#REF!</definedName>
    <definedName name="BSCash.f.1994">[13]model!#REF!</definedName>
    <definedName name="BSCash.f.1995" localSheetId="4">[13]model!#REF!</definedName>
    <definedName name="BSCash.f.1995" localSheetId="17">[13]model!#REF!</definedName>
    <definedName name="BSCash.f.1995" localSheetId="5">[13]model!#REF!</definedName>
    <definedName name="BSCash.f.1995" localSheetId="9">[13]model!#REF!</definedName>
    <definedName name="BSCash.f.1995" localSheetId="2">[13]model!#REF!</definedName>
    <definedName name="BSCash.f.1995" localSheetId="25">[13]model!#REF!</definedName>
    <definedName name="BSCash.f.1995">[13]model!#REF!</definedName>
    <definedName name="BSCash.f.1996" localSheetId="4">[13]model!#REF!</definedName>
    <definedName name="BSCash.f.1996" localSheetId="17">[13]model!#REF!</definedName>
    <definedName name="BSCash.f.1996" localSheetId="5">[13]model!#REF!</definedName>
    <definedName name="BSCash.f.1996" localSheetId="9">[13]model!#REF!</definedName>
    <definedName name="BSCash.f.1996" localSheetId="2">[13]model!#REF!</definedName>
    <definedName name="BSCash.f.1996" localSheetId="25">[13]model!#REF!</definedName>
    <definedName name="BSCash.f.1996">[13]model!#REF!</definedName>
    <definedName name="BSCash.f.1997" localSheetId="4">[13]model!#REF!</definedName>
    <definedName name="BSCash.f.1997" localSheetId="17">[13]model!#REF!</definedName>
    <definedName name="BSCash.f.1997" localSheetId="5">[13]model!#REF!</definedName>
    <definedName name="BSCash.f.1997" localSheetId="9">[13]model!#REF!</definedName>
    <definedName name="BSCash.f.1997" localSheetId="2">[13]model!#REF!</definedName>
    <definedName name="BSCash.f.1997" localSheetId="25">[13]model!#REF!</definedName>
    <definedName name="BSCash.f.1997">[13]model!#REF!</definedName>
    <definedName name="BSCash.f.1998" localSheetId="4">[13]model!#REF!</definedName>
    <definedName name="BSCash.f.1998" localSheetId="17">[13]model!#REF!</definedName>
    <definedName name="BSCash.f.1998" localSheetId="5">[13]model!#REF!</definedName>
    <definedName name="BSCash.f.1998" localSheetId="9">[13]model!#REF!</definedName>
    <definedName name="BSCash.f.1998" localSheetId="2">[13]model!#REF!</definedName>
    <definedName name="BSCash.f.1998" localSheetId="25">[13]model!#REF!</definedName>
    <definedName name="BSCash.f.1998">[13]model!#REF!</definedName>
    <definedName name="BSCash.f.1999" localSheetId="4">[13]model!#REF!</definedName>
    <definedName name="BSCash.f.1999" localSheetId="17">[13]model!#REF!</definedName>
    <definedName name="BSCash.f.1999" localSheetId="5">[13]model!#REF!</definedName>
    <definedName name="BSCash.f.1999" localSheetId="9">[13]model!#REF!</definedName>
    <definedName name="BSCash.f.1999" localSheetId="2">[13]model!#REF!</definedName>
    <definedName name="BSCash.f.1999" localSheetId="25">[13]model!#REF!</definedName>
    <definedName name="BSCash.f.1999">[13]model!#REF!</definedName>
    <definedName name="BSCash.f.2000" localSheetId="4">[13]model!#REF!</definedName>
    <definedName name="BSCash.f.2000" localSheetId="17">[13]model!#REF!</definedName>
    <definedName name="BSCash.f.2000" localSheetId="5">[13]model!#REF!</definedName>
    <definedName name="BSCash.f.2000" localSheetId="9">[13]model!#REF!</definedName>
    <definedName name="BSCash.f.2000" localSheetId="2">[13]model!#REF!</definedName>
    <definedName name="BSCash.f.2000" localSheetId="25">[13]model!#REF!</definedName>
    <definedName name="BSCash.f.2000">[13]model!#REF!</definedName>
    <definedName name="BSCorSal" localSheetId="4">#REF!</definedName>
    <definedName name="BSCorSal" localSheetId="17">#REF!</definedName>
    <definedName name="BSCorSal" localSheetId="5">#REF!</definedName>
    <definedName name="BSCorSal" localSheetId="9">#REF!</definedName>
    <definedName name="BSCorSal" localSheetId="2">#REF!</definedName>
    <definedName name="BSCorSal" localSheetId="25">#REF!</definedName>
    <definedName name="BSCorSal">#REF!</definedName>
    <definedName name="BSINV" localSheetId="4">[13]model!#REF!</definedName>
    <definedName name="BSINV" localSheetId="17">[13]model!#REF!</definedName>
    <definedName name="BSINV" localSheetId="5">[13]model!#REF!</definedName>
    <definedName name="BSINV" localSheetId="9">[13]model!#REF!</definedName>
    <definedName name="BSINV" localSheetId="2">[13]model!#REF!</definedName>
    <definedName name="BSINV" localSheetId="25">[13]model!#REF!</definedName>
    <definedName name="BSINV">[13]model!#REF!</definedName>
    <definedName name="BSINV.f.1994" localSheetId="4">[13]model!#REF!</definedName>
    <definedName name="BSINV.f.1994" localSheetId="17">[13]model!#REF!</definedName>
    <definedName name="BSINV.f.1994" localSheetId="5">[13]model!#REF!</definedName>
    <definedName name="BSINV.f.1994" localSheetId="9">[13]model!#REF!</definedName>
    <definedName name="BSINV.f.1994" localSheetId="2">[13]model!#REF!</definedName>
    <definedName name="BSINV.f.1994" localSheetId="25">[13]model!#REF!</definedName>
    <definedName name="BSINV.f.1994">[13]model!#REF!</definedName>
    <definedName name="BSINV.f.1995" localSheetId="4">[13]model!#REF!</definedName>
    <definedName name="BSINV.f.1995" localSheetId="17">[13]model!#REF!</definedName>
    <definedName name="BSINV.f.1995" localSheetId="5">[13]model!#REF!</definedName>
    <definedName name="BSINV.f.1995" localSheetId="9">[13]model!#REF!</definedName>
    <definedName name="BSINV.f.1995" localSheetId="2">[13]model!#REF!</definedName>
    <definedName name="BSINV.f.1995" localSheetId="25">[13]model!#REF!</definedName>
    <definedName name="BSINV.f.1995">[13]model!#REF!</definedName>
    <definedName name="BSINV.f.1996" localSheetId="4">[13]model!#REF!</definedName>
    <definedName name="BSINV.f.1996" localSheetId="17">[13]model!#REF!</definedName>
    <definedName name="BSINV.f.1996" localSheetId="5">[13]model!#REF!</definedName>
    <definedName name="BSINV.f.1996" localSheetId="9">[13]model!#REF!</definedName>
    <definedName name="BSINV.f.1996" localSheetId="2">[13]model!#REF!</definedName>
    <definedName name="BSINV.f.1996" localSheetId="25">[13]model!#REF!</definedName>
    <definedName name="BSINV.f.1996">[13]model!#REF!</definedName>
    <definedName name="BSINV.f.1997" localSheetId="4">[13]model!#REF!</definedName>
    <definedName name="BSINV.f.1997" localSheetId="17">[13]model!#REF!</definedName>
    <definedName name="BSINV.f.1997" localSheetId="5">[13]model!#REF!</definedName>
    <definedName name="BSINV.f.1997" localSheetId="9">[13]model!#REF!</definedName>
    <definedName name="BSINV.f.1997" localSheetId="2">[13]model!#REF!</definedName>
    <definedName name="BSINV.f.1997" localSheetId="25">[13]model!#REF!</definedName>
    <definedName name="BSINV.f.1997">[13]model!#REF!</definedName>
    <definedName name="BSINV.f.1998" localSheetId="4">[13]model!#REF!</definedName>
    <definedName name="BSINV.f.1998" localSheetId="17">[13]model!#REF!</definedName>
    <definedName name="BSINV.f.1998" localSheetId="5">[13]model!#REF!</definedName>
    <definedName name="BSINV.f.1998" localSheetId="9">[13]model!#REF!</definedName>
    <definedName name="BSINV.f.1998" localSheetId="2">[13]model!#REF!</definedName>
    <definedName name="BSINV.f.1998" localSheetId="25">[13]model!#REF!</definedName>
    <definedName name="BSINV.f.1998">[13]model!#REF!</definedName>
    <definedName name="BSINV.f.1999" localSheetId="4">[13]model!#REF!</definedName>
    <definedName name="BSINV.f.1999" localSheetId="17">[13]model!#REF!</definedName>
    <definedName name="BSINV.f.1999" localSheetId="5">[13]model!#REF!</definedName>
    <definedName name="BSINV.f.1999" localSheetId="9">[13]model!#REF!</definedName>
    <definedName name="BSINV.f.1999" localSheetId="2">[13]model!#REF!</definedName>
    <definedName name="BSINV.f.1999" localSheetId="25">[13]model!#REF!</definedName>
    <definedName name="BSINV.f.1999">[13]model!#REF!</definedName>
    <definedName name="BSINV.f.2000" localSheetId="4">[13]model!#REF!</definedName>
    <definedName name="BSINV.f.2000" localSheetId="17">[13]model!#REF!</definedName>
    <definedName name="BSINV.f.2000" localSheetId="5">[13]model!#REF!</definedName>
    <definedName name="BSINV.f.2000" localSheetId="9">[13]model!#REF!</definedName>
    <definedName name="BSINV.f.2000" localSheetId="2">[13]model!#REF!</definedName>
    <definedName name="BSINV.f.2000" localSheetId="25">[13]model!#REF!</definedName>
    <definedName name="BSINV.f.2000">[13]model!#REF!</definedName>
    <definedName name="BSMin" localSheetId="4">[13]model!#REF!</definedName>
    <definedName name="BSMin" localSheetId="17">[13]model!#REF!</definedName>
    <definedName name="BSMin" localSheetId="5">[13]model!#REF!</definedName>
    <definedName name="BSMin" localSheetId="9">[13]model!#REF!</definedName>
    <definedName name="BSMin" localSheetId="2">[13]model!#REF!</definedName>
    <definedName name="BSMin" localSheetId="25">[13]model!#REF!</definedName>
    <definedName name="BSMin">[13]model!#REF!</definedName>
    <definedName name="BSMin.f.1994" localSheetId="4">[13]model!#REF!</definedName>
    <definedName name="BSMin.f.1994" localSheetId="17">[13]model!#REF!</definedName>
    <definedName name="BSMin.f.1994" localSheetId="5">[13]model!#REF!</definedName>
    <definedName name="BSMin.f.1994" localSheetId="9">[13]model!#REF!</definedName>
    <definedName name="BSMin.f.1994" localSheetId="2">[13]model!#REF!</definedName>
    <definedName name="BSMin.f.1994" localSheetId="25">[13]model!#REF!</definedName>
    <definedName name="BSMin.f.1994">[13]model!#REF!</definedName>
    <definedName name="BSMin.f.1995" localSheetId="4">[13]model!#REF!</definedName>
    <definedName name="BSMin.f.1995" localSheetId="17">[13]model!#REF!</definedName>
    <definedName name="BSMin.f.1995" localSheetId="5">[13]model!#REF!</definedName>
    <definedName name="BSMin.f.1995" localSheetId="9">[13]model!#REF!</definedName>
    <definedName name="BSMin.f.1995" localSheetId="2">[13]model!#REF!</definedName>
    <definedName name="BSMin.f.1995" localSheetId="25">[13]model!#REF!</definedName>
    <definedName name="BSMin.f.1995">[13]model!#REF!</definedName>
    <definedName name="BSMin.f.1996" localSheetId="4">[13]model!#REF!</definedName>
    <definedName name="BSMin.f.1996" localSheetId="17">[13]model!#REF!</definedName>
    <definedName name="BSMin.f.1996" localSheetId="5">[13]model!#REF!</definedName>
    <definedName name="BSMin.f.1996" localSheetId="9">[13]model!#REF!</definedName>
    <definedName name="BSMin.f.1996" localSheetId="2">[13]model!#REF!</definedName>
    <definedName name="BSMin.f.1996" localSheetId="25">[13]model!#REF!</definedName>
    <definedName name="BSMin.f.1996">[13]model!#REF!</definedName>
    <definedName name="BSMin.f.1997" localSheetId="4">[13]model!#REF!</definedName>
    <definedName name="BSMin.f.1997" localSheetId="17">[13]model!#REF!</definedName>
    <definedName name="BSMin.f.1997" localSheetId="5">[13]model!#REF!</definedName>
    <definedName name="BSMin.f.1997" localSheetId="9">[13]model!#REF!</definedName>
    <definedName name="BSMin.f.1997" localSheetId="2">[13]model!#REF!</definedName>
    <definedName name="BSMin.f.1997" localSheetId="25">[13]model!#REF!</definedName>
    <definedName name="BSMin.f.1997">[13]model!#REF!</definedName>
    <definedName name="BSMin.f.1998" localSheetId="4">[13]model!#REF!</definedName>
    <definedName name="BSMin.f.1998" localSheetId="17">[13]model!#REF!</definedName>
    <definedName name="BSMin.f.1998" localSheetId="5">[13]model!#REF!</definedName>
    <definedName name="BSMin.f.1998" localSheetId="9">[13]model!#REF!</definedName>
    <definedName name="BSMin.f.1998" localSheetId="2">[13]model!#REF!</definedName>
    <definedName name="BSMin.f.1998" localSheetId="25">[13]model!#REF!</definedName>
    <definedName name="BSMin.f.1998">[13]model!#REF!</definedName>
    <definedName name="BSMin.f.1999" localSheetId="4">[13]model!#REF!</definedName>
    <definedName name="BSMin.f.1999" localSheetId="17">[13]model!#REF!</definedName>
    <definedName name="BSMin.f.1999" localSheetId="5">[13]model!#REF!</definedName>
    <definedName name="BSMin.f.1999" localSheetId="9">[13]model!#REF!</definedName>
    <definedName name="BSMin.f.1999" localSheetId="2">[13]model!#REF!</definedName>
    <definedName name="BSMin.f.1999" localSheetId="25">[13]model!#REF!</definedName>
    <definedName name="BSMin.f.1999">[13]model!#REF!</definedName>
    <definedName name="BSMin.f.2000" localSheetId="4">[13]model!#REF!</definedName>
    <definedName name="BSMin.f.2000" localSheetId="17">[13]model!#REF!</definedName>
    <definedName name="BSMin.f.2000" localSheetId="5">[13]model!#REF!</definedName>
    <definedName name="BSMin.f.2000" localSheetId="9">[13]model!#REF!</definedName>
    <definedName name="BSMin.f.2000" localSheetId="2">[13]model!#REF!</definedName>
    <definedName name="BSMin.f.2000" localSheetId="25">[13]model!#REF!</definedName>
    <definedName name="BSMin.f.2000">[13]model!#REF!</definedName>
    <definedName name="BSMinorities" localSheetId="4">#REF!</definedName>
    <definedName name="BSMinorities" localSheetId="17">#REF!</definedName>
    <definedName name="BSMinorities" localSheetId="5">#REF!</definedName>
    <definedName name="BSMinorities" localSheetId="9">#REF!</definedName>
    <definedName name="BSMinorities" localSheetId="2">#REF!</definedName>
    <definedName name="BSMinorities" localSheetId="25">#REF!</definedName>
    <definedName name="BSMinorities">#REF!</definedName>
    <definedName name="BSNIFA" localSheetId="4">[13]model!#REF!</definedName>
    <definedName name="BSNIFA" localSheetId="17">[13]model!#REF!</definedName>
    <definedName name="BSNIFA" localSheetId="5">[13]model!#REF!</definedName>
    <definedName name="BSNIFA" localSheetId="9">[13]model!#REF!</definedName>
    <definedName name="BSNIFA" localSheetId="2">[13]model!#REF!</definedName>
    <definedName name="BSNIFA" localSheetId="25">[13]model!#REF!</definedName>
    <definedName name="BSNIFA">[13]model!#REF!</definedName>
    <definedName name="BSNIFA.f.1994" localSheetId="4">[13]model!#REF!</definedName>
    <definedName name="BSNIFA.f.1994" localSheetId="17">[13]model!#REF!</definedName>
    <definedName name="BSNIFA.f.1994" localSheetId="5">[13]model!#REF!</definedName>
    <definedName name="BSNIFA.f.1994" localSheetId="9">[13]model!#REF!</definedName>
    <definedName name="BSNIFA.f.1994" localSheetId="2">[13]model!#REF!</definedName>
    <definedName name="BSNIFA.f.1994" localSheetId="25">[13]model!#REF!</definedName>
    <definedName name="BSNIFA.f.1994">[13]model!#REF!</definedName>
    <definedName name="BSNIFA.f.1995" localSheetId="4">[13]model!#REF!</definedName>
    <definedName name="BSNIFA.f.1995" localSheetId="17">[13]model!#REF!</definedName>
    <definedName name="BSNIFA.f.1995" localSheetId="5">[13]model!#REF!</definedName>
    <definedName name="BSNIFA.f.1995" localSheetId="9">[13]model!#REF!</definedName>
    <definedName name="BSNIFA.f.1995" localSheetId="2">[13]model!#REF!</definedName>
    <definedName name="BSNIFA.f.1995" localSheetId="25">[13]model!#REF!</definedName>
    <definedName name="BSNIFA.f.1995">[13]model!#REF!</definedName>
    <definedName name="BSNIFA.f.1996" localSheetId="4">[13]model!#REF!</definedName>
    <definedName name="BSNIFA.f.1996" localSheetId="17">[13]model!#REF!</definedName>
    <definedName name="BSNIFA.f.1996" localSheetId="5">[13]model!#REF!</definedName>
    <definedName name="BSNIFA.f.1996" localSheetId="9">[13]model!#REF!</definedName>
    <definedName name="BSNIFA.f.1996" localSheetId="2">[13]model!#REF!</definedName>
    <definedName name="BSNIFA.f.1996" localSheetId="25">[13]model!#REF!</definedName>
    <definedName name="BSNIFA.f.1996">[13]model!#REF!</definedName>
    <definedName name="BSNIFA.f.1997" localSheetId="4">[13]model!#REF!</definedName>
    <definedName name="BSNIFA.f.1997" localSheetId="17">[13]model!#REF!</definedName>
    <definedName name="BSNIFA.f.1997" localSheetId="5">[13]model!#REF!</definedName>
    <definedName name="BSNIFA.f.1997" localSheetId="9">[13]model!#REF!</definedName>
    <definedName name="BSNIFA.f.1997" localSheetId="2">[13]model!#REF!</definedName>
    <definedName name="BSNIFA.f.1997" localSheetId="25">[13]model!#REF!</definedName>
    <definedName name="BSNIFA.f.1997">[13]model!#REF!</definedName>
    <definedName name="BSNIFA.f.1998" localSheetId="4">[13]model!#REF!</definedName>
    <definedName name="BSNIFA.f.1998" localSheetId="17">[13]model!#REF!</definedName>
    <definedName name="BSNIFA.f.1998" localSheetId="5">[13]model!#REF!</definedName>
    <definedName name="BSNIFA.f.1998" localSheetId="9">[13]model!#REF!</definedName>
    <definedName name="BSNIFA.f.1998" localSheetId="2">[13]model!#REF!</definedName>
    <definedName name="BSNIFA.f.1998" localSheetId="25">[13]model!#REF!</definedName>
    <definedName name="BSNIFA.f.1998">[13]model!#REF!</definedName>
    <definedName name="BSNIFA.f.1999" localSheetId="4">[13]model!#REF!</definedName>
    <definedName name="BSNIFA.f.1999" localSheetId="17">[13]model!#REF!</definedName>
    <definedName name="BSNIFA.f.1999" localSheetId="5">[13]model!#REF!</definedName>
    <definedName name="BSNIFA.f.1999" localSheetId="9">[13]model!#REF!</definedName>
    <definedName name="BSNIFA.f.1999" localSheetId="2">[13]model!#REF!</definedName>
    <definedName name="BSNIFA.f.1999" localSheetId="25">[13]model!#REF!</definedName>
    <definedName name="BSNIFA.f.1999">[13]model!#REF!</definedName>
    <definedName name="BSNIFA.f.2000" localSheetId="4">[13]model!#REF!</definedName>
    <definedName name="BSNIFA.f.2000" localSheetId="17">[13]model!#REF!</definedName>
    <definedName name="BSNIFA.f.2000" localSheetId="5">[13]model!#REF!</definedName>
    <definedName name="BSNIFA.f.2000" localSheetId="9">[13]model!#REF!</definedName>
    <definedName name="BSNIFA.f.2000" localSheetId="2">[13]model!#REF!</definedName>
    <definedName name="BSNIFA.f.2000" localSheetId="25">[13]model!#REF!</definedName>
    <definedName name="BSNIFA.f.2000">[13]model!#REF!</definedName>
    <definedName name="bsntfa" localSheetId="4">[13]model!#REF!</definedName>
    <definedName name="bsntfa" localSheetId="17">[13]model!#REF!</definedName>
    <definedName name="bsntfa" localSheetId="5">[13]model!#REF!</definedName>
    <definedName name="bsntfa" localSheetId="9">[13]model!#REF!</definedName>
    <definedName name="bsntfa" localSheetId="2">[13]model!#REF!</definedName>
    <definedName name="bsntfa" localSheetId="25">[13]model!#REF!</definedName>
    <definedName name="bsntfa">[13]model!#REF!</definedName>
    <definedName name="bsntfa.f.1994" localSheetId="4">[13]model!#REF!</definedName>
    <definedName name="bsntfa.f.1994" localSheetId="17">[13]model!#REF!</definedName>
    <definedName name="bsntfa.f.1994" localSheetId="5">[13]model!#REF!</definedName>
    <definedName name="bsntfa.f.1994" localSheetId="9">[13]model!#REF!</definedName>
    <definedName name="bsntfa.f.1994" localSheetId="2">[13]model!#REF!</definedName>
    <definedName name="bsntfa.f.1994" localSheetId="25">[13]model!#REF!</definedName>
    <definedName name="bsntfa.f.1994">[13]model!#REF!</definedName>
    <definedName name="bsntfa.f.1995" localSheetId="4">[13]model!#REF!</definedName>
    <definedName name="bsntfa.f.1995" localSheetId="17">[13]model!#REF!</definedName>
    <definedName name="bsntfa.f.1995" localSheetId="5">[13]model!#REF!</definedName>
    <definedName name="bsntfa.f.1995" localSheetId="9">[13]model!#REF!</definedName>
    <definedName name="bsntfa.f.1995" localSheetId="2">[13]model!#REF!</definedName>
    <definedName name="bsntfa.f.1995" localSheetId="25">[13]model!#REF!</definedName>
    <definedName name="bsntfa.f.1995">[13]model!#REF!</definedName>
    <definedName name="bsntfa.f.1996" localSheetId="4">[13]model!#REF!</definedName>
    <definedName name="bsntfa.f.1996" localSheetId="17">[13]model!#REF!</definedName>
    <definedName name="bsntfa.f.1996" localSheetId="5">[13]model!#REF!</definedName>
    <definedName name="bsntfa.f.1996" localSheetId="9">[13]model!#REF!</definedName>
    <definedName name="bsntfa.f.1996" localSheetId="2">[13]model!#REF!</definedName>
    <definedName name="bsntfa.f.1996" localSheetId="25">[13]model!#REF!</definedName>
    <definedName name="bsntfa.f.1996">[13]model!#REF!</definedName>
    <definedName name="bsntfa.f.1997" localSheetId="4">[13]model!#REF!</definedName>
    <definedName name="bsntfa.f.1997" localSheetId="17">[13]model!#REF!</definedName>
    <definedName name="bsntfa.f.1997" localSheetId="5">[13]model!#REF!</definedName>
    <definedName name="bsntfa.f.1997" localSheetId="9">[13]model!#REF!</definedName>
    <definedName name="bsntfa.f.1997" localSheetId="2">[13]model!#REF!</definedName>
    <definedName name="bsntfa.f.1997" localSheetId="25">[13]model!#REF!</definedName>
    <definedName name="bsntfa.f.1997">[13]model!#REF!</definedName>
    <definedName name="bsntfa.f.1998" localSheetId="4">[13]model!#REF!</definedName>
    <definedName name="bsntfa.f.1998" localSheetId="17">[13]model!#REF!</definedName>
    <definedName name="bsntfa.f.1998" localSheetId="5">[13]model!#REF!</definedName>
    <definedName name="bsntfa.f.1998" localSheetId="9">[13]model!#REF!</definedName>
    <definedName name="bsntfa.f.1998" localSheetId="2">[13]model!#REF!</definedName>
    <definedName name="bsntfa.f.1998" localSheetId="25">[13]model!#REF!</definedName>
    <definedName name="bsntfa.f.1998">[13]model!#REF!</definedName>
    <definedName name="bsntfa.f.1999" localSheetId="4">[13]model!#REF!</definedName>
    <definedName name="bsntfa.f.1999" localSheetId="17">[13]model!#REF!</definedName>
    <definedName name="bsntfa.f.1999" localSheetId="5">[13]model!#REF!</definedName>
    <definedName name="bsntfa.f.1999" localSheetId="9">[13]model!#REF!</definedName>
    <definedName name="bsntfa.f.1999" localSheetId="2">[13]model!#REF!</definedName>
    <definedName name="bsntfa.f.1999" localSheetId="25">[13]model!#REF!</definedName>
    <definedName name="bsntfa.f.1999">[13]model!#REF!</definedName>
    <definedName name="bsntfa.f.2000" localSheetId="4">[13]model!#REF!</definedName>
    <definedName name="bsntfa.f.2000" localSheetId="17">[13]model!#REF!</definedName>
    <definedName name="bsntfa.f.2000" localSheetId="5">[13]model!#REF!</definedName>
    <definedName name="bsntfa.f.2000" localSheetId="9">[13]model!#REF!</definedName>
    <definedName name="bsntfa.f.2000" localSheetId="2">[13]model!#REF!</definedName>
    <definedName name="bsntfa.f.2000" localSheetId="25">[13]model!#REF!</definedName>
    <definedName name="bsntfa.f.2000">[13]model!#REF!</definedName>
    <definedName name="bsnwc" localSheetId="4">[13]model!#REF!</definedName>
    <definedName name="bsnwc" localSheetId="17">[13]model!#REF!</definedName>
    <definedName name="bsnwc" localSheetId="5">[13]model!#REF!</definedName>
    <definedName name="bsnwc" localSheetId="9">[13]model!#REF!</definedName>
    <definedName name="bsnwc" localSheetId="2">[13]model!#REF!</definedName>
    <definedName name="bsnwc" localSheetId="25">[13]model!#REF!</definedName>
    <definedName name="bsnwc">[13]model!#REF!</definedName>
    <definedName name="bsnwc.f.1994" localSheetId="4">[13]model!#REF!</definedName>
    <definedName name="bsnwc.f.1994" localSheetId="17">[13]model!#REF!</definedName>
    <definedName name="bsnwc.f.1994" localSheetId="5">[13]model!#REF!</definedName>
    <definedName name="bsnwc.f.1994" localSheetId="9">[13]model!#REF!</definedName>
    <definedName name="bsnwc.f.1994" localSheetId="2">[13]model!#REF!</definedName>
    <definedName name="bsnwc.f.1994" localSheetId="25">[13]model!#REF!</definedName>
    <definedName name="bsnwc.f.1994">[13]model!#REF!</definedName>
    <definedName name="bsnwc.f.1995" localSheetId="4">[13]model!#REF!</definedName>
    <definedName name="bsnwc.f.1995" localSheetId="17">[13]model!#REF!</definedName>
    <definedName name="bsnwc.f.1995" localSheetId="5">[13]model!#REF!</definedName>
    <definedName name="bsnwc.f.1995" localSheetId="9">[13]model!#REF!</definedName>
    <definedName name="bsnwc.f.1995" localSheetId="2">[13]model!#REF!</definedName>
    <definedName name="bsnwc.f.1995" localSheetId="25">[13]model!#REF!</definedName>
    <definedName name="bsnwc.f.1995">[13]model!#REF!</definedName>
    <definedName name="bsnwc.f.1996" localSheetId="4">[13]model!#REF!</definedName>
    <definedName name="bsnwc.f.1996" localSheetId="17">[13]model!#REF!</definedName>
    <definedName name="bsnwc.f.1996" localSheetId="5">[13]model!#REF!</definedName>
    <definedName name="bsnwc.f.1996" localSheetId="9">[13]model!#REF!</definedName>
    <definedName name="bsnwc.f.1996" localSheetId="2">[13]model!#REF!</definedName>
    <definedName name="bsnwc.f.1996" localSheetId="25">[13]model!#REF!</definedName>
    <definedName name="bsnwc.f.1996">[13]model!#REF!</definedName>
    <definedName name="bsnwc.f.1997" localSheetId="4">[13]model!#REF!</definedName>
    <definedName name="bsnwc.f.1997" localSheetId="17">[13]model!#REF!</definedName>
    <definedName name="bsnwc.f.1997" localSheetId="5">[13]model!#REF!</definedName>
    <definedName name="bsnwc.f.1997" localSheetId="9">[13]model!#REF!</definedName>
    <definedName name="bsnwc.f.1997" localSheetId="2">[13]model!#REF!</definedName>
    <definedName name="bsnwc.f.1997" localSheetId="25">[13]model!#REF!</definedName>
    <definedName name="bsnwc.f.1997">[13]model!#REF!</definedName>
    <definedName name="bsnwc.f.1998" localSheetId="4">[13]model!#REF!</definedName>
    <definedName name="bsnwc.f.1998" localSheetId="17">[13]model!#REF!</definedName>
    <definedName name="bsnwc.f.1998" localSheetId="5">[13]model!#REF!</definedName>
    <definedName name="bsnwc.f.1998" localSheetId="9">[13]model!#REF!</definedName>
    <definedName name="bsnwc.f.1998" localSheetId="2">[13]model!#REF!</definedName>
    <definedName name="bsnwc.f.1998" localSheetId="25">[13]model!#REF!</definedName>
    <definedName name="bsnwc.f.1998">[13]model!#REF!</definedName>
    <definedName name="bsnwc.f.1999" localSheetId="4">[13]model!#REF!</definedName>
    <definedName name="bsnwc.f.1999" localSheetId="17">[13]model!#REF!</definedName>
    <definedName name="bsnwc.f.1999" localSheetId="5">[13]model!#REF!</definedName>
    <definedName name="bsnwc.f.1999" localSheetId="9">[13]model!#REF!</definedName>
    <definedName name="bsnwc.f.1999" localSheetId="2">[13]model!#REF!</definedName>
    <definedName name="bsnwc.f.1999" localSheetId="25">[13]model!#REF!</definedName>
    <definedName name="bsnwc.f.1999">[13]model!#REF!</definedName>
    <definedName name="bsnwc.f.2000" localSheetId="4">[13]model!#REF!</definedName>
    <definedName name="bsnwc.f.2000" localSheetId="17">[13]model!#REF!</definedName>
    <definedName name="bsnwc.f.2000" localSheetId="5">[13]model!#REF!</definedName>
    <definedName name="bsnwc.f.2000" localSheetId="9">[13]model!#REF!</definedName>
    <definedName name="bsnwc.f.2000" localSheetId="2">[13]model!#REF!</definedName>
    <definedName name="bsnwc.f.2000" localSheetId="25">[13]model!#REF!</definedName>
    <definedName name="bsnwc.f.2000">[13]model!#REF!</definedName>
    <definedName name="BSOther" localSheetId="4">[13]model!#REF!</definedName>
    <definedName name="BSOther" localSheetId="17">[13]model!#REF!</definedName>
    <definedName name="BSOther" localSheetId="5">[13]model!#REF!</definedName>
    <definedName name="BSOther" localSheetId="9">[13]model!#REF!</definedName>
    <definedName name="BSOther" localSheetId="2">[13]model!#REF!</definedName>
    <definedName name="BSOther" localSheetId="25">[13]model!#REF!</definedName>
    <definedName name="BSOther">[13]model!#REF!</definedName>
    <definedName name="BSOther.f.1994" localSheetId="4">[13]model!#REF!</definedName>
    <definedName name="BSOther.f.1994" localSheetId="17">[13]model!#REF!</definedName>
    <definedName name="BSOther.f.1994" localSheetId="5">[13]model!#REF!</definedName>
    <definedName name="BSOther.f.1994" localSheetId="9">[13]model!#REF!</definedName>
    <definedName name="BSOther.f.1994" localSheetId="2">[13]model!#REF!</definedName>
    <definedName name="BSOther.f.1994" localSheetId="25">[13]model!#REF!</definedName>
    <definedName name="BSOther.f.1994">[13]model!#REF!</definedName>
    <definedName name="BSOther.f.1995" localSheetId="4">[13]model!#REF!</definedName>
    <definedName name="BSOther.f.1995" localSheetId="17">[13]model!#REF!</definedName>
    <definedName name="BSOther.f.1995" localSheetId="5">[13]model!#REF!</definedName>
    <definedName name="BSOther.f.1995" localSheetId="9">[13]model!#REF!</definedName>
    <definedName name="BSOther.f.1995" localSheetId="2">[13]model!#REF!</definedName>
    <definedName name="BSOther.f.1995" localSheetId="25">[13]model!#REF!</definedName>
    <definedName name="BSOther.f.1995">[13]model!#REF!</definedName>
    <definedName name="BSOther.f.1996" localSheetId="4">[13]model!#REF!</definedName>
    <definedName name="BSOther.f.1996" localSheetId="17">[13]model!#REF!</definedName>
    <definedName name="BSOther.f.1996" localSheetId="5">[13]model!#REF!</definedName>
    <definedName name="BSOther.f.1996" localSheetId="9">[13]model!#REF!</definedName>
    <definedName name="BSOther.f.1996" localSheetId="2">[13]model!#REF!</definedName>
    <definedName name="BSOther.f.1996" localSheetId="25">[13]model!#REF!</definedName>
    <definedName name="BSOther.f.1996">[13]model!#REF!</definedName>
    <definedName name="BSOther.f.1997" localSheetId="4">[13]model!#REF!</definedName>
    <definedName name="BSOther.f.1997" localSheetId="17">[13]model!#REF!</definedName>
    <definedName name="BSOther.f.1997" localSheetId="5">[13]model!#REF!</definedName>
    <definedName name="BSOther.f.1997" localSheetId="9">[13]model!#REF!</definedName>
    <definedName name="BSOther.f.1997" localSheetId="2">[13]model!#REF!</definedName>
    <definedName name="BSOther.f.1997" localSheetId="25">[13]model!#REF!</definedName>
    <definedName name="BSOther.f.1997">[13]model!#REF!</definedName>
    <definedName name="BSOther.f.1998" localSheetId="4">[13]model!#REF!</definedName>
    <definedName name="BSOther.f.1998" localSheetId="17">[13]model!#REF!</definedName>
    <definedName name="BSOther.f.1998" localSheetId="5">[13]model!#REF!</definedName>
    <definedName name="BSOther.f.1998" localSheetId="9">[13]model!#REF!</definedName>
    <definedName name="BSOther.f.1998" localSheetId="2">[13]model!#REF!</definedName>
    <definedName name="BSOther.f.1998" localSheetId="25">[13]model!#REF!</definedName>
    <definedName name="BSOther.f.1998">[13]model!#REF!</definedName>
    <definedName name="BSOther.f.1999" localSheetId="4">[13]model!#REF!</definedName>
    <definedName name="BSOther.f.1999" localSheetId="17">[13]model!#REF!</definedName>
    <definedName name="BSOther.f.1999" localSheetId="5">[13]model!#REF!</definedName>
    <definedName name="BSOther.f.1999" localSheetId="9">[13]model!#REF!</definedName>
    <definedName name="BSOther.f.1999" localSheetId="2">[13]model!#REF!</definedName>
    <definedName name="BSOther.f.1999" localSheetId="25">[13]model!#REF!</definedName>
    <definedName name="BSOther.f.1999">[13]model!#REF!</definedName>
    <definedName name="BSOther.f.2000" localSheetId="4">[13]model!#REF!</definedName>
    <definedName name="BSOther.f.2000" localSheetId="17">[13]model!#REF!</definedName>
    <definedName name="BSOther.f.2000" localSheetId="5">[13]model!#REF!</definedName>
    <definedName name="BSOther.f.2000" localSheetId="9">[13]model!#REF!</definedName>
    <definedName name="BSOther.f.2000" localSheetId="2">[13]model!#REF!</definedName>
    <definedName name="BSOther.f.2000" localSheetId="25">[13]model!#REF!</definedName>
    <definedName name="BSOther.f.2000">[13]model!#REF!</definedName>
    <definedName name="BSProv" localSheetId="4">[13]model!#REF!</definedName>
    <definedName name="BSProv" localSheetId="17">[13]model!#REF!</definedName>
    <definedName name="BSProv" localSheetId="5">[13]model!#REF!</definedName>
    <definedName name="BSProv" localSheetId="9">[13]model!#REF!</definedName>
    <definedName name="BSProv" localSheetId="2">[13]model!#REF!</definedName>
    <definedName name="BSProv" localSheetId="25">[13]model!#REF!</definedName>
    <definedName name="BSProv">[13]model!#REF!</definedName>
    <definedName name="BSProv.f.1994" localSheetId="4">[13]model!#REF!</definedName>
    <definedName name="BSProv.f.1994" localSheetId="17">[13]model!#REF!</definedName>
    <definedName name="BSProv.f.1994" localSheetId="5">[13]model!#REF!</definedName>
    <definedName name="BSProv.f.1994" localSheetId="9">[13]model!#REF!</definedName>
    <definedName name="BSProv.f.1994" localSheetId="2">[13]model!#REF!</definedName>
    <definedName name="BSProv.f.1994" localSheetId="25">[13]model!#REF!</definedName>
    <definedName name="BSProv.f.1994">[13]model!#REF!</definedName>
    <definedName name="BSProv.f.1995" localSheetId="4">[13]model!#REF!</definedName>
    <definedName name="BSProv.f.1995" localSheetId="17">[13]model!#REF!</definedName>
    <definedName name="BSProv.f.1995" localSheetId="5">[13]model!#REF!</definedName>
    <definedName name="BSProv.f.1995" localSheetId="9">[13]model!#REF!</definedName>
    <definedName name="BSProv.f.1995" localSheetId="2">[13]model!#REF!</definedName>
    <definedName name="BSProv.f.1995" localSheetId="25">[13]model!#REF!</definedName>
    <definedName name="BSProv.f.1995">[13]model!#REF!</definedName>
    <definedName name="BSProv.f.1996" localSheetId="4">[13]model!#REF!</definedName>
    <definedName name="BSProv.f.1996" localSheetId="17">[13]model!#REF!</definedName>
    <definedName name="BSProv.f.1996" localSheetId="5">[13]model!#REF!</definedName>
    <definedName name="BSProv.f.1996" localSheetId="9">[13]model!#REF!</definedName>
    <definedName name="BSProv.f.1996" localSheetId="2">[13]model!#REF!</definedName>
    <definedName name="BSProv.f.1996" localSheetId="25">[13]model!#REF!</definedName>
    <definedName name="BSProv.f.1996">[13]model!#REF!</definedName>
    <definedName name="BSProv.f.1997" localSheetId="4">[13]model!#REF!</definedName>
    <definedName name="BSProv.f.1997" localSheetId="17">[13]model!#REF!</definedName>
    <definedName name="BSProv.f.1997" localSheetId="5">[13]model!#REF!</definedName>
    <definedName name="BSProv.f.1997" localSheetId="9">[13]model!#REF!</definedName>
    <definedName name="BSProv.f.1997" localSheetId="2">[13]model!#REF!</definedName>
    <definedName name="BSProv.f.1997" localSheetId="25">[13]model!#REF!</definedName>
    <definedName name="BSProv.f.1997">[13]model!#REF!</definedName>
    <definedName name="BSProv.f.1998" localSheetId="4">[13]model!#REF!</definedName>
    <definedName name="BSProv.f.1998" localSheetId="17">[13]model!#REF!</definedName>
    <definedName name="BSProv.f.1998" localSheetId="5">[13]model!#REF!</definedName>
    <definedName name="BSProv.f.1998" localSheetId="9">[13]model!#REF!</definedName>
    <definedName name="BSProv.f.1998" localSheetId="2">[13]model!#REF!</definedName>
    <definedName name="BSProv.f.1998" localSheetId="25">[13]model!#REF!</definedName>
    <definedName name="BSProv.f.1998">[13]model!#REF!</definedName>
    <definedName name="BSProv.f.1999" localSheetId="4">[13]model!#REF!</definedName>
    <definedName name="BSProv.f.1999" localSheetId="17">[13]model!#REF!</definedName>
    <definedName name="BSProv.f.1999" localSheetId="5">[13]model!#REF!</definedName>
    <definedName name="BSProv.f.1999" localSheetId="9">[13]model!#REF!</definedName>
    <definedName name="BSProv.f.1999" localSheetId="2">[13]model!#REF!</definedName>
    <definedName name="BSProv.f.1999" localSheetId="25">[13]model!#REF!</definedName>
    <definedName name="BSProv.f.1999">[13]model!#REF!</definedName>
    <definedName name="BSProv.f.2000" localSheetId="4">[13]model!#REF!</definedName>
    <definedName name="BSProv.f.2000" localSheetId="17">[13]model!#REF!</definedName>
    <definedName name="BSProv.f.2000" localSheetId="5">[13]model!#REF!</definedName>
    <definedName name="BSProv.f.2000" localSheetId="9">[13]model!#REF!</definedName>
    <definedName name="BSProv.f.2000" localSheetId="2">[13]model!#REF!</definedName>
    <definedName name="BSProv.f.2000" localSheetId="25">[13]model!#REF!</definedName>
    <definedName name="BSProv.f.2000">[13]model!#REF!</definedName>
    <definedName name="ca_00" localSheetId="4">#REF!</definedName>
    <definedName name="ca_00" localSheetId="17">#REF!</definedName>
    <definedName name="ca_00" localSheetId="5">#REF!</definedName>
    <definedName name="ca_00" localSheetId="9">#REF!</definedName>
    <definedName name="ca_00" localSheetId="2">#REF!</definedName>
    <definedName name="ca_00" localSheetId="25">#REF!</definedName>
    <definedName name="ca_00">#REF!</definedName>
    <definedName name="ca_01" localSheetId="4">#REF!</definedName>
    <definedName name="ca_01" localSheetId="17">#REF!</definedName>
    <definedName name="ca_01" localSheetId="5">#REF!</definedName>
    <definedName name="ca_01" localSheetId="9">#REF!</definedName>
    <definedName name="ca_01" localSheetId="2">#REF!</definedName>
    <definedName name="ca_01" localSheetId="25">#REF!</definedName>
    <definedName name="ca_01">#REF!</definedName>
    <definedName name="ca_02" localSheetId="4">#REF!</definedName>
    <definedName name="ca_02" localSheetId="17">#REF!</definedName>
    <definedName name="ca_02" localSheetId="5">#REF!</definedName>
    <definedName name="ca_02" localSheetId="9">#REF!</definedName>
    <definedName name="ca_02" localSheetId="2">#REF!</definedName>
    <definedName name="ca_02" localSheetId="25">#REF!</definedName>
    <definedName name="ca_02">#REF!</definedName>
    <definedName name="ca_99" localSheetId="4">#REF!</definedName>
    <definedName name="ca_99" localSheetId="17">#REF!</definedName>
    <definedName name="ca_99" localSheetId="5">#REF!</definedName>
    <definedName name="ca_99" localSheetId="9">#REF!</definedName>
    <definedName name="ca_99" localSheetId="2">#REF!</definedName>
    <definedName name="ca_99" localSheetId="25">#REF!</definedName>
    <definedName name="ca_99">#REF!</definedName>
    <definedName name="calc">#N/A</definedName>
    <definedName name="Cap._RnD_Asset_net_of_RnD_amort.">'[8]Invested capital_VDF'!$C$32:$AE$32</definedName>
    <definedName name="CAPEX" localSheetId="4">#REF!</definedName>
    <definedName name="CAPEX" localSheetId="17">#REF!</definedName>
    <definedName name="CAPEX" localSheetId="5">#REF!</definedName>
    <definedName name="CAPEX" localSheetId="9">#REF!</definedName>
    <definedName name="CAPEX" localSheetId="2">#REF!</definedName>
    <definedName name="CAPEX" localSheetId="25">#REF!</definedName>
    <definedName name="CAPEX">#REF!</definedName>
    <definedName name="CAPEX__Financial" localSheetId="4">#REF!</definedName>
    <definedName name="CAPEX__Financial" localSheetId="17">#REF!</definedName>
    <definedName name="CAPEX__Financial" localSheetId="5">#REF!</definedName>
    <definedName name="CAPEX__Financial" localSheetId="9">#REF!</definedName>
    <definedName name="CAPEX__Financial" localSheetId="2">#REF!</definedName>
    <definedName name="CAPEX__Financial" localSheetId="25">#REF!</definedName>
    <definedName name="CAPEX__Financial">#REF!</definedName>
    <definedName name="CAPEX__Intangibles" localSheetId="4">#REF!</definedName>
    <definedName name="CAPEX__Intangibles" localSheetId="17">#REF!</definedName>
    <definedName name="CAPEX__Intangibles" localSheetId="5">#REF!</definedName>
    <definedName name="CAPEX__Intangibles" localSheetId="9">#REF!</definedName>
    <definedName name="CAPEX__Intangibles" localSheetId="2">#REF!</definedName>
    <definedName name="CAPEX__Intangibles" localSheetId="25">#REF!</definedName>
    <definedName name="CAPEX__Intangibles">#REF!</definedName>
    <definedName name="capex_00" localSheetId="4">#REF!</definedName>
    <definedName name="capex_00" localSheetId="17">#REF!</definedName>
    <definedName name="capex_00" localSheetId="5">#REF!</definedName>
    <definedName name="capex_00" localSheetId="9">#REF!</definedName>
    <definedName name="capex_00" localSheetId="2">#REF!</definedName>
    <definedName name="capex_00" localSheetId="25">#REF!</definedName>
    <definedName name="capex_00">#REF!</definedName>
    <definedName name="capex_01" localSheetId="4">#REF!</definedName>
    <definedName name="capex_01" localSheetId="17">#REF!</definedName>
    <definedName name="capex_01" localSheetId="5">#REF!</definedName>
    <definedName name="capex_01" localSheetId="9">#REF!</definedName>
    <definedName name="capex_01" localSheetId="2">#REF!</definedName>
    <definedName name="capex_01" localSheetId="25">#REF!</definedName>
    <definedName name="capex_01">#REF!</definedName>
    <definedName name="capex_02">[1]CASINO2!$V$497</definedName>
    <definedName name="capex_03">[1]CASINO2!$W$497</definedName>
    <definedName name="capex_99" localSheetId="4">#REF!</definedName>
    <definedName name="capex_99" localSheetId="17">#REF!</definedName>
    <definedName name="capex_99" localSheetId="5">#REF!</definedName>
    <definedName name="capex_99" localSheetId="9">#REF!</definedName>
    <definedName name="capex_99" localSheetId="2">#REF!</definedName>
    <definedName name="capex_99" localSheetId="25">#REF!</definedName>
    <definedName name="capex_99">#REF!</definedName>
    <definedName name="capex_s00" localSheetId="4">#REF!</definedName>
    <definedName name="capex_s00" localSheetId="17">#REF!</definedName>
    <definedName name="capex_s00" localSheetId="5">#REF!</definedName>
    <definedName name="capex_s00" localSheetId="9">#REF!</definedName>
    <definedName name="capex_s00" localSheetId="2">#REF!</definedName>
    <definedName name="capex_s00" localSheetId="25">#REF!</definedName>
    <definedName name="capex_s00">#REF!</definedName>
    <definedName name="capex_s01" localSheetId="4">#REF!</definedName>
    <definedName name="capex_s01" localSheetId="17">#REF!</definedName>
    <definedName name="capex_s01" localSheetId="5">#REF!</definedName>
    <definedName name="capex_s01" localSheetId="9">#REF!</definedName>
    <definedName name="capex_s01" localSheetId="2">#REF!</definedName>
    <definedName name="capex_s01" localSheetId="25">#REF!</definedName>
    <definedName name="capex_s01">#REF!</definedName>
    <definedName name="capex_s02" localSheetId="4">#REF!</definedName>
    <definedName name="capex_s02" localSheetId="17">#REF!</definedName>
    <definedName name="capex_s02" localSheetId="5">#REF!</definedName>
    <definedName name="capex_s02" localSheetId="9">#REF!</definedName>
    <definedName name="capex_s02" localSheetId="2">#REF!</definedName>
    <definedName name="capex_s02" localSheetId="25">#REF!</definedName>
    <definedName name="capex_s02">#REF!</definedName>
    <definedName name="capex_s03">[1]CASINO2!$W$498</definedName>
    <definedName name="capex_s99" localSheetId="4">#REF!</definedName>
    <definedName name="capex_s99" localSheetId="17">#REF!</definedName>
    <definedName name="capex_s99" localSheetId="5">#REF!</definedName>
    <definedName name="capex_s99" localSheetId="9">#REF!</definedName>
    <definedName name="capex_s99" localSheetId="2">#REF!</definedName>
    <definedName name="capex_s99" localSheetId="25">#REF!</definedName>
    <definedName name="capex_s99">#REF!</definedName>
    <definedName name="Capital_gains" localSheetId="4">#REF!</definedName>
    <definedName name="Capital_gains" localSheetId="17">#REF!</definedName>
    <definedName name="Capital_gains" localSheetId="5">#REF!</definedName>
    <definedName name="Capital_gains" localSheetId="9">#REF!</definedName>
    <definedName name="Capital_gains" localSheetId="2">#REF!</definedName>
    <definedName name="Capital_gains" localSheetId="25">#REF!</definedName>
    <definedName name="Capital_gains">#REF!</definedName>
    <definedName name="Capital_spending" localSheetId="4">#REF!</definedName>
    <definedName name="Capital_spending" localSheetId="17">#REF!</definedName>
    <definedName name="Capital_spending" localSheetId="5">#REF!</definedName>
    <definedName name="Capital_spending" localSheetId="9">#REF!</definedName>
    <definedName name="Capital_spending" localSheetId="2">#REF!</definedName>
    <definedName name="Capital_spending" localSheetId="25">#REF!</definedName>
    <definedName name="Capital_spending">#REF!</definedName>
    <definedName name="cash" localSheetId="4">'[3]DCF old'!#REF!</definedName>
    <definedName name="cash" localSheetId="17">'[3]DCF old'!#REF!</definedName>
    <definedName name="cash" localSheetId="5">'[3]DCF old'!#REF!</definedName>
    <definedName name="cash" localSheetId="9">'[3]DCF old'!#REF!</definedName>
    <definedName name="cash" localSheetId="2">'[3]DCF old'!#REF!</definedName>
    <definedName name="cash" localSheetId="25">'[3]DCF old'!#REF!</definedName>
    <definedName name="cash">'[3]DCF old'!#REF!</definedName>
    <definedName name="Cash___Liquid_assets" localSheetId="4">#REF!</definedName>
    <definedName name="Cash___Liquid_assets" localSheetId="17">#REF!</definedName>
    <definedName name="Cash___Liquid_assets" localSheetId="5">#REF!</definedName>
    <definedName name="Cash___Liquid_assets" localSheetId="9">#REF!</definedName>
    <definedName name="Cash___Liquid_assets" localSheetId="2">#REF!</definedName>
    <definedName name="Cash___Liquid_assets" localSheetId="25">#REF!</definedName>
    <definedName name="Cash___Liquid_assets">#REF!</definedName>
    <definedName name="Cash_DCF">[8]DCF_VDF!$C$33:$AZ$33</definedName>
    <definedName name="Cash_Flow" localSheetId="4">#REF!</definedName>
    <definedName name="Cash_Flow" localSheetId="17">#REF!</definedName>
    <definedName name="Cash_Flow" localSheetId="5">#REF!</definedName>
    <definedName name="Cash_Flow" localSheetId="9">#REF!</definedName>
    <definedName name="Cash_Flow" localSheetId="2">#REF!</definedName>
    <definedName name="Cash_Flow" localSheetId="25">#REF!</definedName>
    <definedName name="Cash_Flow">#REF!</definedName>
    <definedName name="CASH_FLOW_ANALYSIS" localSheetId="4">#REF!</definedName>
    <definedName name="CASH_FLOW_ANALYSIS" localSheetId="17">#REF!</definedName>
    <definedName name="CASH_FLOW_ANALYSIS" localSheetId="5">#REF!</definedName>
    <definedName name="CASH_FLOW_ANALYSIS" localSheetId="9">#REF!</definedName>
    <definedName name="CASH_FLOW_ANALYSIS" localSheetId="2">#REF!</definedName>
    <definedName name="CASH_FLOW_ANALYSIS" localSheetId="25">#REF!</definedName>
    <definedName name="CASH_FLOW_ANALYSIS">#REF!</definedName>
    <definedName name="Cash_fore">[8]Forecasts_VDF!$E$43:$W$43</definedName>
    <definedName name="Cash_growth">[8]NOPAT_VDF!$M$152:$Q$152</definedName>
    <definedName name="Cash_growth_fore">[8]Forecasts_VDF!$E$55:$W$55</definedName>
    <definedName name="Cash_Operating_Taxes">[8]NOPAT_VDF!$C$39:$AU$39</definedName>
    <definedName name="Cash_operating_taxes_fore">[8]Forecasts_VDF!$E$28:$G$28</definedName>
    <definedName name="Cashf" localSheetId="4">[14]CF!#REF!</definedName>
    <definedName name="Cashf" localSheetId="17">[14]CF!#REF!</definedName>
    <definedName name="Cashf" localSheetId="5">[14]CF!#REF!</definedName>
    <definedName name="Cashf" localSheetId="9">[14]CF!#REF!</definedName>
    <definedName name="Cashf" localSheetId="2">[14]CF!#REF!</definedName>
    <definedName name="Cashf" localSheetId="25">[14]CF!#REF!</definedName>
    <definedName name="Cashf">[14]CF!#REF!</definedName>
    <definedName name="cashflow1" localSheetId="4">#REF!</definedName>
    <definedName name="cashflow1" localSheetId="17">#REF!</definedName>
    <definedName name="cashflow1" localSheetId="5">#REF!</definedName>
    <definedName name="cashflow1" localSheetId="9">#REF!</definedName>
    <definedName name="cashflow1" localSheetId="2">#REF!</definedName>
    <definedName name="cashflow1" localSheetId="25">#REF!</definedName>
    <definedName name="cashflow1">#REF!</definedName>
    <definedName name="cashflow2" localSheetId="4">#REF!</definedName>
    <definedName name="cashflow2" localSheetId="17">#REF!</definedName>
    <definedName name="cashflow2" localSheetId="5">#REF!</definedName>
    <definedName name="cashflow2" localSheetId="9">#REF!</definedName>
    <definedName name="cashflow2" localSheetId="2">#REF!</definedName>
    <definedName name="cashflow2" localSheetId="25">#REF!</definedName>
    <definedName name="cashflow2">#REF!</definedName>
    <definedName name="ccy" localSheetId="4">#REF!</definedName>
    <definedName name="ccy" localSheetId="17">#REF!</definedName>
    <definedName name="ccy" localSheetId="5">#REF!</definedName>
    <definedName name="ccy" localSheetId="9">#REF!</definedName>
    <definedName name="ccy" localSheetId="2">#REF!</definedName>
    <definedName name="ccy" localSheetId="25">#REF!</definedName>
    <definedName name="ccy">#REF!</definedName>
    <definedName name="ce" localSheetId="4">'[3]DCF old'!#REF!</definedName>
    <definedName name="ce" localSheetId="17">'[3]DCF old'!#REF!</definedName>
    <definedName name="ce" localSheetId="5">'[3]DCF old'!#REF!</definedName>
    <definedName name="ce" localSheetId="9">'[3]DCF old'!#REF!</definedName>
    <definedName name="ce" localSheetId="2">'[3]DCF old'!#REF!</definedName>
    <definedName name="ce" localSheetId="25">'[3]DCF old'!#REF!</definedName>
    <definedName name="ce">'[3]DCF old'!#REF!</definedName>
    <definedName name="ce_00" localSheetId="4">#REF!</definedName>
    <definedName name="ce_00" localSheetId="17">#REF!</definedName>
    <definedName name="ce_00" localSheetId="5">#REF!</definedName>
    <definedName name="ce_00" localSheetId="9">#REF!</definedName>
    <definedName name="ce_00" localSheetId="2">#REF!</definedName>
    <definedName name="ce_00" localSheetId="25">#REF!</definedName>
    <definedName name="ce_00">#REF!</definedName>
    <definedName name="ce_01" localSheetId="4">#REF!</definedName>
    <definedName name="ce_01" localSheetId="17">#REF!</definedName>
    <definedName name="ce_01" localSheetId="5">#REF!</definedName>
    <definedName name="ce_01" localSheetId="9">#REF!</definedName>
    <definedName name="ce_01" localSheetId="2">#REF!</definedName>
    <definedName name="ce_01" localSheetId="25">#REF!</definedName>
    <definedName name="ce_01">#REF!</definedName>
    <definedName name="ce_02" localSheetId="4">#REF!</definedName>
    <definedName name="ce_02" localSheetId="17">#REF!</definedName>
    <definedName name="ce_02" localSheetId="5">#REF!</definedName>
    <definedName name="ce_02" localSheetId="9">#REF!</definedName>
    <definedName name="ce_02" localSheetId="2">#REF!</definedName>
    <definedName name="ce_02" localSheetId="25">#REF!</definedName>
    <definedName name="ce_02">#REF!</definedName>
    <definedName name="ce_03">[1]CASINO2!$W$606</definedName>
    <definedName name="ce_99" localSheetId="4">#REF!</definedName>
    <definedName name="ce_99" localSheetId="17">#REF!</definedName>
    <definedName name="ce_99" localSheetId="5">#REF!</definedName>
    <definedName name="ce_99" localSheetId="9">#REF!</definedName>
    <definedName name="ce_99" localSheetId="2">#REF!</definedName>
    <definedName name="ce_99" localSheetId="25">#REF!</definedName>
    <definedName name="ce_99">#REF!</definedName>
    <definedName name="ceps" localSheetId="4">'[3]DCF old'!#REF!</definedName>
    <definedName name="ceps" localSheetId="17">'[3]DCF old'!#REF!</definedName>
    <definedName name="ceps" localSheetId="5">'[3]DCF old'!#REF!</definedName>
    <definedName name="ceps" localSheetId="9">'[3]DCF old'!#REF!</definedName>
    <definedName name="ceps" localSheetId="2">'[3]DCF old'!#REF!</definedName>
    <definedName name="ceps" localSheetId="25">'[3]DCF old'!#REF!</definedName>
    <definedName name="ceps">'[3]DCF old'!#REF!</definedName>
    <definedName name="CF" localSheetId="4">#REF!</definedName>
    <definedName name="CF" localSheetId="17">#REF!</definedName>
    <definedName name="CF" localSheetId="5">#REF!</definedName>
    <definedName name="CF" localSheetId="9">#REF!</definedName>
    <definedName name="CF" localSheetId="2">#REF!</definedName>
    <definedName name="CF" localSheetId="25">#REF!</definedName>
    <definedName name="CF">#REF!</definedName>
    <definedName name="cf_00" localSheetId="4">#REF!</definedName>
    <definedName name="cf_00" localSheetId="17">#REF!</definedName>
    <definedName name="cf_00" localSheetId="5">#REF!</definedName>
    <definedName name="cf_00" localSheetId="9">#REF!</definedName>
    <definedName name="cf_00" localSheetId="2">#REF!</definedName>
    <definedName name="cf_00" localSheetId="25">#REF!</definedName>
    <definedName name="cf_00">#REF!</definedName>
    <definedName name="cf_01" localSheetId="4">#REF!</definedName>
    <definedName name="cf_01" localSheetId="17">#REF!</definedName>
    <definedName name="cf_01" localSheetId="5">#REF!</definedName>
    <definedName name="cf_01" localSheetId="9">#REF!</definedName>
    <definedName name="cf_01" localSheetId="2">#REF!</definedName>
    <definedName name="cf_01" localSheetId="25">#REF!</definedName>
    <definedName name="cf_01">#REF!</definedName>
    <definedName name="cf_02" localSheetId="4">#REF!</definedName>
    <definedName name="cf_02" localSheetId="17">#REF!</definedName>
    <definedName name="cf_02" localSheetId="5">#REF!</definedName>
    <definedName name="cf_02" localSheetId="9">#REF!</definedName>
    <definedName name="cf_02" localSheetId="2">#REF!</definedName>
    <definedName name="cf_02" localSheetId="25">#REF!</definedName>
    <definedName name="cf_02">#REF!</definedName>
    <definedName name="cf_03">[1]CASINO2!$W$492</definedName>
    <definedName name="cf_99" localSheetId="4">#REF!</definedName>
    <definedName name="cf_99" localSheetId="17">#REF!</definedName>
    <definedName name="cf_99" localSheetId="5">#REF!</definedName>
    <definedName name="cf_99" localSheetId="9">#REF!</definedName>
    <definedName name="cf_99" localSheetId="2">#REF!</definedName>
    <definedName name="cf_99" localSheetId="25">#REF!</definedName>
    <definedName name="cf_99">#REF!</definedName>
    <definedName name="cf_ainv" localSheetId="4">'[3]DCF old'!#REF!</definedName>
    <definedName name="cf_ainv" localSheetId="17">'[3]DCF old'!#REF!</definedName>
    <definedName name="cf_ainv" localSheetId="5">'[3]DCF old'!#REF!</definedName>
    <definedName name="cf_ainv" localSheetId="9">'[3]DCF old'!#REF!</definedName>
    <definedName name="cf_ainv" localSheetId="2">'[3]DCF old'!#REF!</definedName>
    <definedName name="cf_ainv" localSheetId="25">'[3]DCF old'!#REF!</definedName>
    <definedName name="cf_ainv">'[3]DCF old'!#REF!</definedName>
    <definedName name="cf_binv" localSheetId="4">'[3]DCF old'!#REF!</definedName>
    <definedName name="cf_binv" localSheetId="17">'[3]DCF old'!#REF!</definedName>
    <definedName name="cf_binv" localSheetId="5">'[3]DCF old'!#REF!</definedName>
    <definedName name="cf_binv" localSheetId="9">'[3]DCF old'!#REF!</definedName>
    <definedName name="cf_binv" localSheetId="2">'[3]DCF old'!#REF!</definedName>
    <definedName name="cf_binv" localSheetId="25">'[3]DCF old'!#REF!</definedName>
    <definedName name="cf_binv">'[3]DCF old'!#REF!</definedName>
    <definedName name="cf_ratios" localSheetId="4">#REF!</definedName>
    <definedName name="cf_ratios" localSheetId="17">#REF!</definedName>
    <definedName name="cf_ratios" localSheetId="5">#REF!</definedName>
    <definedName name="cf_ratios" localSheetId="9">#REF!</definedName>
    <definedName name="cf_ratios" localSheetId="2">#REF!</definedName>
    <definedName name="cf_ratios" localSheetId="25">#REF!</definedName>
    <definedName name="cf_ratios">#REF!</definedName>
    <definedName name="cf_ratios_summary" localSheetId="4">#REF!</definedName>
    <definedName name="cf_ratios_summary" localSheetId="17">#REF!</definedName>
    <definedName name="cf_ratios_summary" localSheetId="5">#REF!</definedName>
    <definedName name="cf_ratios_summary" localSheetId="9">#REF!</definedName>
    <definedName name="cf_ratios_summary" localSheetId="2">#REF!</definedName>
    <definedName name="cf_ratios_summary" localSheetId="25">#REF!</definedName>
    <definedName name="cf_ratios_summary">#REF!</definedName>
    <definedName name="CFA" localSheetId="4">#REF!</definedName>
    <definedName name="CFA" localSheetId="17">#REF!</definedName>
    <definedName name="CFA" localSheetId="5">#REF!</definedName>
    <definedName name="CFA" localSheetId="9">#REF!</definedName>
    <definedName name="CFA" localSheetId="2">#REF!</definedName>
    <definedName name="CFA" localSheetId="25">#REF!</definedName>
    <definedName name="CFA">#REF!</definedName>
    <definedName name="cfa_div" localSheetId="4">'[3]DCF old'!#REF!</definedName>
    <definedName name="cfa_div" localSheetId="17">'[3]DCF old'!#REF!</definedName>
    <definedName name="cfa_div" localSheetId="5">'[3]DCF old'!#REF!</definedName>
    <definedName name="cfa_div" localSheetId="9">'[3]DCF old'!#REF!</definedName>
    <definedName name="cfa_div" localSheetId="2">'[3]DCF old'!#REF!</definedName>
    <definedName name="cfa_div" localSheetId="25">'[3]DCF old'!#REF!</definedName>
    <definedName name="cfa_div">'[3]DCF old'!#REF!</definedName>
    <definedName name="cfb_wcchg" localSheetId="4">'[3]DCF old'!#REF!</definedName>
    <definedName name="cfb_wcchg" localSheetId="17">'[3]DCF old'!#REF!</definedName>
    <definedName name="cfb_wcchg" localSheetId="5">'[3]DCF old'!#REF!</definedName>
    <definedName name="cfb_wcchg" localSheetId="9">'[3]DCF old'!#REF!</definedName>
    <definedName name="cfb_wcchg" localSheetId="2">'[3]DCF old'!#REF!</definedName>
    <definedName name="cfb_wcchg" localSheetId="25">'[3]DCF old'!#REF!</definedName>
    <definedName name="cfb_wcchg">'[3]DCF old'!#REF!</definedName>
    <definedName name="CFLFULL" localSheetId="4">#REF!</definedName>
    <definedName name="CFLFULL" localSheetId="17">#REF!</definedName>
    <definedName name="CFLFULL" localSheetId="5">#REF!</definedName>
    <definedName name="CFLFULL" localSheetId="9">#REF!</definedName>
    <definedName name="CFLFULL" localSheetId="2">#REF!</definedName>
    <definedName name="CFLFULL" localSheetId="25">#REF!</definedName>
    <definedName name="CFLFULL">#REF!</definedName>
    <definedName name="CFPS__DM" localSheetId="4">#REF!</definedName>
    <definedName name="CFPS__DM" localSheetId="17">#REF!</definedName>
    <definedName name="CFPS__DM" localSheetId="5">#REF!</definedName>
    <definedName name="CFPS__DM" localSheetId="9">#REF!</definedName>
    <definedName name="CFPS__DM" localSheetId="2">#REF!</definedName>
    <definedName name="CFPS__DM" localSheetId="25">#REF!</definedName>
    <definedName name="CFPS__DM">#REF!</definedName>
    <definedName name="change" localSheetId="4">'[3]DCF old'!#REF!</definedName>
    <definedName name="change" localSheetId="17">'[3]DCF old'!#REF!</definedName>
    <definedName name="change" localSheetId="5">'[3]DCF old'!#REF!</definedName>
    <definedName name="change" localSheetId="9">'[3]DCF old'!#REF!</definedName>
    <definedName name="change" localSheetId="2">'[3]DCF old'!#REF!</definedName>
    <definedName name="change" localSheetId="25">'[3]DCF old'!#REF!</definedName>
    <definedName name="change">'[3]DCF old'!#REF!</definedName>
    <definedName name="Change_in_NWC" localSheetId="4">#REF!</definedName>
    <definedName name="Change_in_NWC" localSheetId="17">#REF!</definedName>
    <definedName name="Change_in_NWC" localSheetId="5">#REF!</definedName>
    <definedName name="Change_in_NWC" localSheetId="9">#REF!</definedName>
    <definedName name="Change_in_NWC" localSheetId="2">#REF!</definedName>
    <definedName name="Change_in_NWC" localSheetId="25">#REF!</definedName>
    <definedName name="Change_in_NWC">#REF!</definedName>
    <definedName name="Characteristics" localSheetId="4">#REF!</definedName>
    <definedName name="Characteristics" localSheetId="17">#REF!</definedName>
    <definedName name="Characteristics" localSheetId="5">#REF!</definedName>
    <definedName name="Characteristics" localSheetId="9">#REF!</definedName>
    <definedName name="Characteristics" localSheetId="2">#REF!</definedName>
    <definedName name="Characteristics" localSheetId="25">#REF!</definedName>
    <definedName name="Characteristics">#REF!</definedName>
    <definedName name="Chartarray" localSheetId="4">OFFSET(ChartStartpoint,ChartarrayStartpoint,0,ChartarraySize,1)</definedName>
    <definedName name="Chartarray" localSheetId="17">OFFSET(ChartStartpoint,ChartarrayStartpoint,0,ChartarraySize,1)</definedName>
    <definedName name="Chartarray" localSheetId="22">OFFSET(ChartStartpoint,ChartarrayStartpoint,0,ChartarraySize,1)</definedName>
    <definedName name="Chartarray" localSheetId="5">OFFSET(ChartStartpoint,ChartarrayStartpoint,0,ChartarraySize,1)</definedName>
    <definedName name="Chartarray" localSheetId="9">OFFSET(ChartStartpoint,ChartarrayStartpoint,0,ChartarraySize,1)</definedName>
    <definedName name="Chartarray" localSheetId="3">OFFSET(ChartStartpoint,ChartarrayStartpoint,0,ChartarraySize,1)</definedName>
    <definedName name="Chartarray" localSheetId="2">OFFSET(ChartStartpoint,ChartarrayStartpoint,0,ChartarraySize,1)</definedName>
    <definedName name="Chartarray" localSheetId="25">OFFSET(ChartStartpoint,ChartarrayStartpoint,0,ChartarraySize,1)</definedName>
    <definedName name="Chartarray">OFFSET(ChartStartpoint,ChartarrayStartpoint,0,ChartarraySize,1)</definedName>
    <definedName name="chartint" localSheetId="4">#REF!</definedName>
    <definedName name="chartint" localSheetId="17">#REF!</definedName>
    <definedName name="chartint" localSheetId="5">#REF!</definedName>
    <definedName name="chartint" localSheetId="9">#REF!</definedName>
    <definedName name="chartint" localSheetId="2">#REF!</definedName>
    <definedName name="chartint" localSheetId="25">#REF!</definedName>
    <definedName name="chartint">#REF!</definedName>
    <definedName name="Charts" localSheetId="4">#REF!</definedName>
    <definedName name="Charts" localSheetId="17">#REF!</definedName>
    <definedName name="Charts" localSheetId="5">#REF!</definedName>
    <definedName name="Charts" localSheetId="9">#REF!</definedName>
    <definedName name="Charts" localSheetId="2">#REF!</definedName>
    <definedName name="Charts" localSheetId="25">#REF!</definedName>
    <definedName name="Charts">#REF!</definedName>
    <definedName name="CHF">[2]CCY!$F$762</definedName>
    <definedName name="Chg_in_fixed_assets">[8]DCF_VDF!$C$19:$AZ$19</definedName>
    <definedName name="Chg_in_other_assets">[8]DCF_VDF!$C$20:$AZ$20</definedName>
    <definedName name="Chg_in_working_capital">[8]DCF_VDF!$C$18:$AZ$18</definedName>
    <definedName name="choose_prognostic" localSheetId="4">#REF!</definedName>
    <definedName name="choose_prognostic" localSheetId="17">#REF!</definedName>
    <definedName name="choose_prognostic" localSheetId="5">#REF!</definedName>
    <definedName name="choose_prognostic" localSheetId="9">#REF!</definedName>
    <definedName name="choose_prognostic" localSheetId="2">#REF!</definedName>
    <definedName name="choose_prognostic" localSheetId="25">#REF!</definedName>
    <definedName name="choose_prognostic">#REF!</definedName>
    <definedName name="choose_prognostic_adr" localSheetId="4">#REF!</definedName>
    <definedName name="choose_prognostic_adr" localSheetId="17">#REF!</definedName>
    <definedName name="choose_prognostic_adr" localSheetId="5">#REF!</definedName>
    <definedName name="choose_prognostic_adr" localSheetId="9">#REF!</definedName>
    <definedName name="choose_prognostic_adr" localSheetId="2">#REF!</definedName>
    <definedName name="choose_prognostic_adr" localSheetId="25">#REF!</definedName>
    <definedName name="choose_prognostic_adr">#REF!</definedName>
    <definedName name="choose_year1" localSheetId="4">#REF!</definedName>
    <definedName name="choose_year1" localSheetId="17">#REF!</definedName>
    <definedName name="choose_year1" localSheetId="5">#REF!</definedName>
    <definedName name="choose_year1" localSheetId="9">#REF!</definedName>
    <definedName name="choose_year1" localSheetId="2">#REF!</definedName>
    <definedName name="choose_year1" localSheetId="25">#REF!</definedName>
    <definedName name="choose_year1">#REF!</definedName>
    <definedName name="choose_year2" localSheetId="4">#REF!</definedName>
    <definedName name="choose_year2" localSheetId="17">#REF!</definedName>
    <definedName name="choose_year2" localSheetId="5">#REF!</definedName>
    <definedName name="choose_year2" localSheetId="9">#REF!</definedName>
    <definedName name="choose_year2" localSheetId="2">#REF!</definedName>
    <definedName name="choose_year2" localSheetId="25">#REF!</definedName>
    <definedName name="choose_year2">#REF!</definedName>
    <definedName name="circulation" localSheetId="4">'[3]DCF old'!#REF!</definedName>
    <definedName name="circulation" localSheetId="17">'[3]DCF old'!#REF!</definedName>
    <definedName name="circulation" localSheetId="5">'[3]DCF old'!#REF!</definedName>
    <definedName name="circulation" localSheetId="9">'[3]DCF old'!#REF!</definedName>
    <definedName name="circulation" localSheetId="2">'[3]DCF old'!#REF!</definedName>
    <definedName name="circulation" localSheetId="25">'[3]DCF old'!#REF!</definedName>
    <definedName name="circulation">'[3]DCF old'!#REF!</definedName>
    <definedName name="Closing_price">'[8]Summary Page_VDF'!$C$54:$G$54</definedName>
    <definedName name="cname">'[3]DCF old'!$C$7</definedName>
    <definedName name="Code_Range" localSheetId="4">#REF!</definedName>
    <definedName name="Code_Range" localSheetId="17">#REF!</definedName>
    <definedName name="Code_Range" localSheetId="5">#REF!</definedName>
    <definedName name="Code_Range" localSheetId="9">#REF!</definedName>
    <definedName name="Code_Range" localSheetId="2">#REF!</definedName>
    <definedName name="Code_Range" localSheetId="25">#REF!</definedName>
    <definedName name="Code_Range">#REF!</definedName>
    <definedName name="COGS">[10]Sheet1!$A$6:$IV$6</definedName>
    <definedName name="Commercial_paper">'[8]Invested capital_VDF'!$C$53:$AU$53</definedName>
    <definedName name="Company">'[8]Summary Page_VDF'!$B$5</definedName>
    <definedName name="companyname" localSheetId="4">#REF!</definedName>
    <definedName name="companyname" localSheetId="17">#REF!</definedName>
    <definedName name="companyname" localSheetId="5">#REF!</definedName>
    <definedName name="companyname" localSheetId="9">#REF!</definedName>
    <definedName name="companyname" localSheetId="2">#REF!</definedName>
    <definedName name="companyname" localSheetId="25">#REF!</definedName>
    <definedName name="companyname">#REF!</definedName>
    <definedName name="compcurr" localSheetId="4">#REF!</definedName>
    <definedName name="compcurr" localSheetId="17">#REF!</definedName>
    <definedName name="compcurr" localSheetId="5">#REF!</definedName>
    <definedName name="compcurr" localSheetId="9">#REF!</definedName>
    <definedName name="compcurr" localSheetId="2">#REF!</definedName>
    <definedName name="compcurr" localSheetId="25">#REF!</definedName>
    <definedName name="compcurr">#REF!</definedName>
    <definedName name="CompData" localSheetId="4">#REF!</definedName>
    <definedName name="CompData" localSheetId="17">#REF!</definedName>
    <definedName name="CompData" localSheetId="5">#REF!</definedName>
    <definedName name="CompData" localSheetId="9">#REF!</definedName>
    <definedName name="CompData" localSheetId="2">#REF!</definedName>
    <definedName name="CompData" localSheetId="25">#REF!</definedName>
    <definedName name="CompData">#REF!</definedName>
    <definedName name="ComRow" localSheetId="4">#REF!</definedName>
    <definedName name="ComRow" localSheetId="17">#REF!</definedName>
    <definedName name="ComRow" localSheetId="5">#REF!</definedName>
    <definedName name="ComRow" localSheetId="9">#REF!</definedName>
    <definedName name="ComRow" localSheetId="2">#REF!</definedName>
    <definedName name="ComRow" localSheetId="25">#REF!</definedName>
    <definedName name="ComRow">#REF!</definedName>
    <definedName name="comsum" localSheetId="4">#REF!</definedName>
    <definedName name="comsum" localSheetId="17">#REF!</definedName>
    <definedName name="comsum" localSheetId="5">#REF!</definedName>
    <definedName name="comsum" localSheetId="9">#REF!</definedName>
    <definedName name="comsum" localSheetId="2">#REF!</definedName>
    <definedName name="comsum" localSheetId="25">#REF!</definedName>
    <definedName name="comsum">#REF!</definedName>
    <definedName name="comsum_avg" localSheetId="4">#REF!</definedName>
    <definedName name="comsum_avg" localSheetId="17">#REF!</definedName>
    <definedName name="comsum_avg" localSheetId="5">#REF!</definedName>
    <definedName name="comsum_avg" localSheetId="9">#REF!</definedName>
    <definedName name="comsum_avg" localSheetId="2">#REF!</definedName>
    <definedName name="comsum_avg" localSheetId="25">#REF!</definedName>
    <definedName name="comsum_avg">#REF!</definedName>
    <definedName name="CONSOLIDATED_BALANCE_SHEET" localSheetId="4">#REF!</definedName>
    <definedName name="CONSOLIDATED_BALANCE_SHEET" localSheetId="17">#REF!</definedName>
    <definedName name="CONSOLIDATED_BALANCE_SHEET" localSheetId="5">#REF!</definedName>
    <definedName name="CONSOLIDATED_BALANCE_SHEET" localSheetId="9">#REF!</definedName>
    <definedName name="CONSOLIDATED_BALANCE_SHEET" localSheetId="2">#REF!</definedName>
    <definedName name="CONSOLIDATED_BALANCE_SHEET" localSheetId="25">#REF!</definedName>
    <definedName name="CONSOLIDATED_BALANCE_SHEET">#REF!</definedName>
    <definedName name="Convertibles_options" localSheetId="4">#REF!</definedName>
    <definedName name="Convertibles_options" localSheetId="17">#REF!</definedName>
    <definedName name="Convertibles_options" localSheetId="5">#REF!</definedName>
    <definedName name="Convertibles_options" localSheetId="9">#REF!</definedName>
    <definedName name="Convertibles_options" localSheetId="2">#REF!</definedName>
    <definedName name="Convertibles_options" localSheetId="25">#REF!</definedName>
    <definedName name="Convertibles_options">#REF!</definedName>
    <definedName name="Corporate_Value">[8]DCF_VDF!$C$32:$AZ$32</definedName>
    <definedName name="Cost_of_goods_sold" localSheetId="4">#REF!</definedName>
    <definedName name="Cost_of_goods_sold" localSheetId="17">#REF!</definedName>
    <definedName name="Cost_of_goods_sold" localSheetId="5">#REF!</definedName>
    <definedName name="Cost_of_goods_sold" localSheetId="9">#REF!</definedName>
    <definedName name="Cost_of_goods_sold" localSheetId="2">#REF!</definedName>
    <definedName name="Cost_of_goods_sold" localSheetId="25">#REF!</definedName>
    <definedName name="Cost_of_goods_sold">#REF!</definedName>
    <definedName name="Cost_of_Sales" localSheetId="4">#REF!</definedName>
    <definedName name="Cost_of_Sales" localSheetId="17">#REF!</definedName>
    <definedName name="Cost_of_Sales" localSheetId="5">#REF!</definedName>
    <definedName name="Cost_of_Sales" localSheetId="9">#REF!</definedName>
    <definedName name="Cost_of_Sales" localSheetId="2">#REF!</definedName>
    <definedName name="Cost_of_Sales" localSheetId="25">#REF!</definedName>
    <definedName name="Cost_of_Sales">#REF!</definedName>
    <definedName name="Cost_of_sales_net_of_D_A">[8]NOPAT_VDF!$C$103:$AU$103</definedName>
    <definedName name="Costs" localSheetId="4">#REF!</definedName>
    <definedName name="Costs" localSheetId="17">#REF!</definedName>
    <definedName name="Costs" localSheetId="5">#REF!</definedName>
    <definedName name="Costs" localSheetId="9">#REF!</definedName>
    <definedName name="Costs" localSheetId="2">#REF!</definedName>
    <definedName name="Costs" localSheetId="25">#REF!</definedName>
    <definedName name="Costs">#REF!</definedName>
    <definedName name="Country" localSheetId="4">#REF!</definedName>
    <definedName name="Country" localSheetId="17">#REF!</definedName>
    <definedName name="Country" localSheetId="5">#REF!</definedName>
    <definedName name="Country" localSheetId="9">#REF!</definedName>
    <definedName name="Country" localSheetId="2">#REF!</definedName>
    <definedName name="Country" localSheetId="25">#REF!</definedName>
    <definedName name="Country">#REF!</definedName>
    <definedName name="croci_00" localSheetId="4">'[6]old template'!#REF!</definedName>
    <definedName name="croci_00" localSheetId="17">'[6]old template'!#REF!</definedName>
    <definedName name="croci_00" localSheetId="5">'[6]old template'!#REF!</definedName>
    <definedName name="croci_00" localSheetId="9">'[6]old template'!#REF!</definedName>
    <definedName name="croci_00" localSheetId="2">'[6]old template'!#REF!</definedName>
    <definedName name="croci_00" localSheetId="25">'[6]old template'!#REF!</definedName>
    <definedName name="croci_00">'[6]old template'!#REF!</definedName>
    <definedName name="croci_91" localSheetId="4">'[6]old template'!#REF!</definedName>
    <definedName name="croci_91" localSheetId="17">'[6]old template'!#REF!</definedName>
    <definedName name="croci_91" localSheetId="5">'[6]old template'!#REF!</definedName>
    <definedName name="croci_91" localSheetId="9">'[6]old template'!#REF!</definedName>
    <definedName name="croci_91" localSheetId="2">'[6]old template'!#REF!</definedName>
    <definedName name="croci_91" localSheetId="25">'[6]old template'!#REF!</definedName>
    <definedName name="croci_91">'[6]old template'!#REF!</definedName>
    <definedName name="croci_92" localSheetId="4">'[6]old template'!#REF!</definedName>
    <definedName name="croci_92" localSheetId="17">'[6]old template'!#REF!</definedName>
    <definedName name="croci_92" localSheetId="5">'[6]old template'!#REF!</definedName>
    <definedName name="croci_92" localSheetId="9">'[6]old template'!#REF!</definedName>
    <definedName name="croci_92" localSheetId="2">'[6]old template'!#REF!</definedName>
    <definedName name="croci_92" localSheetId="25">'[6]old template'!#REF!</definedName>
    <definedName name="croci_92">'[6]old template'!#REF!</definedName>
    <definedName name="croci_93" localSheetId="4">'[6]old template'!#REF!</definedName>
    <definedName name="croci_93" localSheetId="17">'[6]old template'!#REF!</definedName>
    <definedName name="croci_93" localSheetId="5">'[6]old template'!#REF!</definedName>
    <definedName name="croci_93" localSheetId="9">'[6]old template'!#REF!</definedName>
    <definedName name="croci_93" localSheetId="2">'[6]old template'!#REF!</definedName>
    <definedName name="croci_93" localSheetId="25">'[6]old template'!#REF!</definedName>
    <definedName name="croci_93">'[6]old template'!#REF!</definedName>
    <definedName name="croci_94" localSheetId="4">'[6]old template'!#REF!</definedName>
    <definedName name="croci_94" localSheetId="17">'[6]old template'!#REF!</definedName>
    <definedName name="croci_94" localSheetId="5">'[6]old template'!#REF!</definedName>
    <definedName name="croci_94" localSheetId="9">'[6]old template'!#REF!</definedName>
    <definedName name="croci_94" localSheetId="2">'[6]old template'!#REF!</definedName>
    <definedName name="croci_94" localSheetId="25">'[6]old template'!#REF!</definedName>
    <definedName name="croci_94">'[6]old template'!#REF!</definedName>
    <definedName name="croci_95" localSheetId="4">'[6]old template'!#REF!</definedName>
    <definedName name="croci_95" localSheetId="17">'[6]old template'!#REF!</definedName>
    <definedName name="croci_95" localSheetId="5">'[6]old template'!#REF!</definedName>
    <definedName name="croci_95" localSheetId="9">'[6]old template'!#REF!</definedName>
    <definedName name="croci_95" localSheetId="2">'[6]old template'!#REF!</definedName>
    <definedName name="croci_95" localSheetId="25">'[6]old template'!#REF!</definedName>
    <definedName name="croci_95">'[6]old template'!#REF!</definedName>
    <definedName name="croci_96" localSheetId="4">'[6]old template'!#REF!</definedName>
    <definedName name="croci_96" localSheetId="17">'[6]old template'!#REF!</definedName>
    <definedName name="croci_96" localSheetId="5">'[6]old template'!#REF!</definedName>
    <definedName name="croci_96" localSheetId="9">'[6]old template'!#REF!</definedName>
    <definedName name="croci_96" localSheetId="2">'[6]old template'!#REF!</definedName>
    <definedName name="croci_96" localSheetId="25">'[6]old template'!#REF!</definedName>
    <definedName name="croci_96">'[6]old template'!#REF!</definedName>
    <definedName name="croci_97" localSheetId="4">'[6]old template'!#REF!</definedName>
    <definedName name="croci_97" localSheetId="17">'[6]old template'!#REF!</definedName>
    <definedName name="croci_97" localSheetId="5">'[6]old template'!#REF!</definedName>
    <definedName name="croci_97" localSheetId="9">'[6]old template'!#REF!</definedName>
    <definedName name="croci_97" localSheetId="2">'[6]old template'!#REF!</definedName>
    <definedName name="croci_97" localSheetId="25">'[6]old template'!#REF!</definedName>
    <definedName name="croci_97">'[6]old template'!#REF!</definedName>
    <definedName name="croci_98" localSheetId="4">'[6]old template'!#REF!</definedName>
    <definedName name="croci_98" localSheetId="17">'[6]old template'!#REF!</definedName>
    <definedName name="croci_98" localSheetId="5">'[6]old template'!#REF!</definedName>
    <definedName name="croci_98" localSheetId="9">'[6]old template'!#REF!</definedName>
    <definedName name="croci_98" localSheetId="2">'[6]old template'!#REF!</definedName>
    <definedName name="croci_98" localSheetId="25">'[6]old template'!#REF!</definedName>
    <definedName name="croci_98">'[6]old template'!#REF!</definedName>
    <definedName name="croci_99" localSheetId="4">'[6]old template'!#REF!</definedName>
    <definedName name="croci_99" localSheetId="17">'[6]old template'!#REF!</definedName>
    <definedName name="croci_99" localSheetId="5">'[6]old template'!#REF!</definedName>
    <definedName name="croci_99" localSheetId="9">'[6]old template'!#REF!</definedName>
    <definedName name="croci_99" localSheetId="2">'[6]old template'!#REF!</definedName>
    <definedName name="croci_99" localSheetId="25">'[6]old template'!#REF!</definedName>
    <definedName name="croci_99">'[6]old template'!#REF!</definedName>
    <definedName name="crude_price_assumption_1985" localSheetId="4">[15]Global!#REF!</definedName>
    <definedName name="crude_price_assumption_1985" localSheetId="17">[15]Global!#REF!</definedName>
    <definedName name="crude_price_assumption_1985" localSheetId="5">[15]Global!#REF!</definedName>
    <definedName name="crude_price_assumption_1985" localSheetId="9">[15]Global!#REF!</definedName>
    <definedName name="crude_price_assumption_1985" localSheetId="2">[15]Global!#REF!</definedName>
    <definedName name="crude_price_assumption_1985" localSheetId="25">[15]Global!#REF!</definedName>
    <definedName name="crude_price_assumption_1985">[15]Global!#REF!</definedName>
    <definedName name="crude_price_assumption_1986" localSheetId="4">[15]Global!#REF!</definedName>
    <definedName name="crude_price_assumption_1986" localSheetId="17">[15]Global!#REF!</definedName>
    <definedName name="crude_price_assumption_1986" localSheetId="5">[15]Global!#REF!</definedName>
    <definedName name="crude_price_assumption_1986" localSheetId="9">[15]Global!#REF!</definedName>
    <definedName name="crude_price_assumption_1986" localSheetId="2">[15]Global!#REF!</definedName>
    <definedName name="crude_price_assumption_1986" localSheetId="25">[15]Global!#REF!</definedName>
    <definedName name="crude_price_assumption_1986">[15]Global!#REF!</definedName>
    <definedName name="crude_price_assumption_1987" localSheetId="4">[15]Global!#REF!</definedName>
    <definedName name="crude_price_assumption_1987" localSheetId="17">[15]Global!#REF!</definedName>
    <definedName name="crude_price_assumption_1987" localSheetId="5">[15]Global!#REF!</definedName>
    <definedName name="crude_price_assumption_1987" localSheetId="9">[15]Global!#REF!</definedName>
    <definedName name="crude_price_assumption_1987" localSheetId="2">[15]Global!#REF!</definedName>
    <definedName name="crude_price_assumption_1987" localSheetId="25">[15]Global!#REF!</definedName>
    <definedName name="crude_price_assumption_1987">[15]Global!#REF!</definedName>
    <definedName name="crude_price_assumption_1988" localSheetId="4">[15]Global!#REF!</definedName>
    <definedName name="crude_price_assumption_1988" localSheetId="17">[15]Global!#REF!</definedName>
    <definedName name="crude_price_assumption_1988" localSheetId="5">[15]Global!#REF!</definedName>
    <definedName name="crude_price_assumption_1988" localSheetId="9">[15]Global!#REF!</definedName>
    <definedName name="crude_price_assumption_1988" localSheetId="2">[15]Global!#REF!</definedName>
    <definedName name="crude_price_assumption_1988" localSheetId="25">[15]Global!#REF!</definedName>
    <definedName name="crude_price_assumption_1988">[15]Global!#REF!</definedName>
    <definedName name="crude_price_assumption_1989" localSheetId="4">[15]Global!#REF!</definedName>
    <definedName name="crude_price_assumption_1989" localSheetId="17">[15]Global!#REF!</definedName>
    <definedName name="crude_price_assumption_1989" localSheetId="5">[15]Global!#REF!</definedName>
    <definedName name="crude_price_assumption_1989" localSheetId="9">[15]Global!#REF!</definedName>
    <definedName name="crude_price_assumption_1989" localSheetId="2">[15]Global!#REF!</definedName>
    <definedName name="crude_price_assumption_1989" localSheetId="25">[15]Global!#REF!</definedName>
    <definedName name="crude_price_assumption_1989">[15]Global!#REF!</definedName>
    <definedName name="crude_price_assumption_1990" localSheetId="4">[15]Global!#REF!</definedName>
    <definedName name="crude_price_assumption_1990" localSheetId="17">[15]Global!#REF!</definedName>
    <definedName name="crude_price_assumption_1990" localSheetId="5">[15]Global!#REF!</definedName>
    <definedName name="crude_price_assumption_1990" localSheetId="9">[15]Global!#REF!</definedName>
    <definedName name="crude_price_assumption_1990" localSheetId="2">[15]Global!#REF!</definedName>
    <definedName name="crude_price_assumption_1990" localSheetId="25">[15]Global!#REF!</definedName>
    <definedName name="crude_price_assumption_1990">[15]Global!#REF!</definedName>
    <definedName name="crude_price_assumption_1991" localSheetId="4">[15]Global!#REF!</definedName>
    <definedName name="crude_price_assumption_1991" localSheetId="17">[15]Global!#REF!</definedName>
    <definedName name="crude_price_assumption_1991" localSheetId="5">[15]Global!#REF!</definedName>
    <definedName name="crude_price_assumption_1991" localSheetId="9">[15]Global!#REF!</definedName>
    <definedName name="crude_price_assumption_1991" localSheetId="2">[15]Global!#REF!</definedName>
    <definedName name="crude_price_assumption_1991" localSheetId="25">[15]Global!#REF!</definedName>
    <definedName name="crude_price_assumption_1991">[15]Global!#REF!</definedName>
    <definedName name="crude_price_assumption_1992" localSheetId="4">[15]Global!#REF!</definedName>
    <definedName name="crude_price_assumption_1992" localSheetId="17">[15]Global!#REF!</definedName>
    <definedName name="crude_price_assumption_1992" localSheetId="5">[15]Global!#REF!</definedName>
    <definedName name="crude_price_assumption_1992" localSheetId="9">[15]Global!#REF!</definedName>
    <definedName name="crude_price_assumption_1992" localSheetId="2">[15]Global!#REF!</definedName>
    <definedName name="crude_price_assumption_1992" localSheetId="25">[15]Global!#REF!</definedName>
    <definedName name="crude_price_assumption_1992">[15]Global!#REF!</definedName>
    <definedName name="crude_price_assumption_1993" localSheetId="4">[15]Global!#REF!</definedName>
    <definedName name="crude_price_assumption_1993" localSheetId="17">[15]Global!#REF!</definedName>
    <definedName name="crude_price_assumption_1993" localSheetId="5">[15]Global!#REF!</definedName>
    <definedName name="crude_price_assumption_1993" localSheetId="9">[15]Global!#REF!</definedName>
    <definedName name="crude_price_assumption_1993" localSheetId="2">[15]Global!#REF!</definedName>
    <definedName name="crude_price_assumption_1993" localSheetId="25">[15]Global!#REF!</definedName>
    <definedName name="crude_price_assumption_1993">[15]Global!#REF!</definedName>
    <definedName name="crude_price_assumption_1994" localSheetId="4">[15]Global!#REF!</definedName>
    <definedName name="crude_price_assumption_1994" localSheetId="17">[15]Global!#REF!</definedName>
    <definedName name="crude_price_assumption_1994" localSheetId="5">[15]Global!#REF!</definedName>
    <definedName name="crude_price_assumption_1994" localSheetId="9">[15]Global!#REF!</definedName>
    <definedName name="crude_price_assumption_1994" localSheetId="2">[15]Global!#REF!</definedName>
    <definedName name="crude_price_assumption_1994" localSheetId="25">[15]Global!#REF!</definedName>
    <definedName name="crude_price_assumption_1994">[15]Global!#REF!</definedName>
    <definedName name="crude_price_assumption_1995" localSheetId="4">[15]Global!#REF!</definedName>
    <definedName name="crude_price_assumption_1995" localSheetId="17">[15]Global!#REF!</definedName>
    <definedName name="crude_price_assumption_1995" localSheetId="5">[15]Global!#REF!</definedName>
    <definedName name="crude_price_assumption_1995" localSheetId="9">[15]Global!#REF!</definedName>
    <definedName name="crude_price_assumption_1995" localSheetId="2">[15]Global!#REF!</definedName>
    <definedName name="crude_price_assumption_1995" localSheetId="25">[15]Global!#REF!</definedName>
    <definedName name="crude_price_assumption_1995">[15]Global!#REF!</definedName>
    <definedName name="crude_price_assumption_1996" localSheetId="4">[15]Global!#REF!</definedName>
    <definedName name="crude_price_assumption_1996" localSheetId="17">[15]Global!#REF!</definedName>
    <definedName name="crude_price_assumption_1996" localSheetId="5">[15]Global!#REF!</definedName>
    <definedName name="crude_price_assumption_1996" localSheetId="9">[15]Global!#REF!</definedName>
    <definedName name="crude_price_assumption_1996" localSheetId="2">[15]Global!#REF!</definedName>
    <definedName name="crude_price_assumption_1996" localSheetId="25">[15]Global!#REF!</definedName>
    <definedName name="crude_price_assumption_1996">[15]Global!#REF!</definedName>
    <definedName name="crude_price_assumption_1997" localSheetId="4">[15]Global!#REF!</definedName>
    <definedName name="crude_price_assumption_1997" localSheetId="17">[15]Global!#REF!</definedName>
    <definedName name="crude_price_assumption_1997" localSheetId="5">[15]Global!#REF!</definedName>
    <definedName name="crude_price_assumption_1997" localSheetId="9">[15]Global!#REF!</definedName>
    <definedName name="crude_price_assumption_1997" localSheetId="2">[15]Global!#REF!</definedName>
    <definedName name="crude_price_assumption_1997" localSheetId="25">[15]Global!#REF!</definedName>
    <definedName name="crude_price_assumption_1997">[15]Global!#REF!</definedName>
    <definedName name="crude_price_assumption_1998" localSheetId="4">[15]Global!#REF!</definedName>
    <definedName name="crude_price_assumption_1998" localSheetId="17">[15]Global!#REF!</definedName>
    <definedName name="crude_price_assumption_1998" localSheetId="5">[15]Global!#REF!</definedName>
    <definedName name="crude_price_assumption_1998" localSheetId="9">[15]Global!#REF!</definedName>
    <definedName name="crude_price_assumption_1998" localSheetId="2">[15]Global!#REF!</definedName>
    <definedName name="crude_price_assumption_1998" localSheetId="25">[15]Global!#REF!</definedName>
    <definedName name="crude_price_assumption_1998">[15]Global!#REF!</definedName>
    <definedName name="crude_price_assumption_1999" localSheetId="4">[15]Global!#REF!</definedName>
    <definedName name="crude_price_assumption_1999" localSheetId="17">[15]Global!#REF!</definedName>
    <definedName name="crude_price_assumption_1999" localSheetId="5">[15]Global!#REF!</definedName>
    <definedName name="crude_price_assumption_1999" localSheetId="9">[15]Global!#REF!</definedName>
    <definedName name="crude_price_assumption_1999" localSheetId="2">[15]Global!#REF!</definedName>
    <definedName name="crude_price_assumption_1999" localSheetId="25">[15]Global!#REF!</definedName>
    <definedName name="crude_price_assumption_1999">[15]Global!#REF!</definedName>
    <definedName name="crude_price_assumption_2000" localSheetId="4">[15]Global!#REF!</definedName>
    <definedName name="crude_price_assumption_2000" localSheetId="17">[15]Global!#REF!</definedName>
    <definedName name="crude_price_assumption_2000" localSheetId="5">[15]Global!#REF!</definedName>
    <definedName name="crude_price_assumption_2000" localSheetId="9">[15]Global!#REF!</definedName>
    <definedName name="crude_price_assumption_2000" localSheetId="2">[15]Global!#REF!</definedName>
    <definedName name="crude_price_assumption_2000" localSheetId="25">[15]Global!#REF!</definedName>
    <definedName name="crude_price_assumption_2000">[15]Global!#REF!</definedName>
    <definedName name="crude_price_assumption_2001" localSheetId="4">[15]Global!#REF!</definedName>
    <definedName name="crude_price_assumption_2001" localSheetId="17">[15]Global!#REF!</definedName>
    <definedName name="crude_price_assumption_2001" localSheetId="5">[15]Global!#REF!</definedName>
    <definedName name="crude_price_assumption_2001" localSheetId="9">[15]Global!#REF!</definedName>
    <definedName name="crude_price_assumption_2001" localSheetId="2">[15]Global!#REF!</definedName>
    <definedName name="crude_price_assumption_2001" localSheetId="25">[15]Global!#REF!</definedName>
    <definedName name="crude_price_assumption_2001">[15]Global!#REF!</definedName>
    <definedName name="crude_price_assumption_2002" localSheetId="4">[15]Global!#REF!</definedName>
    <definedName name="crude_price_assumption_2002" localSheetId="17">[15]Global!#REF!</definedName>
    <definedName name="crude_price_assumption_2002" localSheetId="5">[15]Global!#REF!</definedName>
    <definedName name="crude_price_assumption_2002" localSheetId="9">[15]Global!#REF!</definedName>
    <definedName name="crude_price_assumption_2002" localSheetId="2">[15]Global!#REF!</definedName>
    <definedName name="crude_price_assumption_2002" localSheetId="25">[15]Global!#REF!</definedName>
    <definedName name="crude_price_assumption_2002">[15]Global!#REF!</definedName>
    <definedName name="crude_price_assumption_2003" localSheetId="4">[15]Global!#REF!</definedName>
    <definedName name="crude_price_assumption_2003" localSheetId="17">[15]Global!#REF!</definedName>
    <definedName name="crude_price_assumption_2003" localSheetId="5">[15]Global!#REF!</definedName>
    <definedName name="crude_price_assumption_2003" localSheetId="9">[15]Global!#REF!</definedName>
    <definedName name="crude_price_assumption_2003" localSheetId="2">[15]Global!#REF!</definedName>
    <definedName name="crude_price_assumption_2003" localSheetId="25">[15]Global!#REF!</definedName>
    <definedName name="crude_price_assumption_2003">[15]Global!#REF!</definedName>
    <definedName name="crude_price_assumption_2004" localSheetId="4">[15]Global!#REF!</definedName>
    <definedName name="crude_price_assumption_2004" localSheetId="17">[15]Global!#REF!</definedName>
    <definedName name="crude_price_assumption_2004" localSheetId="5">[15]Global!#REF!</definedName>
    <definedName name="crude_price_assumption_2004" localSheetId="9">[15]Global!#REF!</definedName>
    <definedName name="crude_price_assumption_2004" localSheetId="2">[15]Global!#REF!</definedName>
    <definedName name="crude_price_assumption_2004" localSheetId="25">[15]Global!#REF!</definedName>
    <definedName name="crude_price_assumption_2004">[15]Global!#REF!</definedName>
    <definedName name="crude_price_assumption_2005" localSheetId="4">[15]Global!#REF!</definedName>
    <definedName name="crude_price_assumption_2005" localSheetId="17">[15]Global!#REF!</definedName>
    <definedName name="crude_price_assumption_2005" localSheetId="5">[15]Global!#REF!</definedName>
    <definedName name="crude_price_assumption_2005" localSheetId="9">[15]Global!#REF!</definedName>
    <definedName name="crude_price_assumption_2005" localSheetId="2">[15]Global!#REF!</definedName>
    <definedName name="crude_price_assumption_2005" localSheetId="25">[15]Global!#REF!</definedName>
    <definedName name="crude_price_assumption_2005">[15]Global!#REF!</definedName>
    <definedName name="crude_price_assumption_2006" localSheetId="4">[15]Global!#REF!</definedName>
    <definedName name="crude_price_assumption_2006" localSheetId="17">[15]Global!#REF!</definedName>
    <definedName name="crude_price_assumption_2006" localSheetId="5">[15]Global!#REF!</definedName>
    <definedName name="crude_price_assumption_2006" localSheetId="9">[15]Global!#REF!</definedName>
    <definedName name="crude_price_assumption_2006" localSheetId="2">[15]Global!#REF!</definedName>
    <definedName name="crude_price_assumption_2006" localSheetId="25">[15]Global!#REF!</definedName>
    <definedName name="crude_price_assumption_2006">[15]Global!#REF!</definedName>
    <definedName name="crude_price_assumption_2007" localSheetId="4">[15]Global!#REF!</definedName>
    <definedName name="crude_price_assumption_2007" localSheetId="17">[15]Global!#REF!</definedName>
    <definedName name="crude_price_assumption_2007" localSheetId="5">[15]Global!#REF!</definedName>
    <definedName name="crude_price_assumption_2007" localSheetId="9">[15]Global!#REF!</definedName>
    <definedName name="crude_price_assumption_2007" localSheetId="2">[15]Global!#REF!</definedName>
    <definedName name="crude_price_assumption_2007" localSheetId="25">[15]Global!#REF!</definedName>
    <definedName name="crude_price_assumption_2007">[15]Global!#REF!</definedName>
    <definedName name="crude_price_assumption_2008" localSheetId="4">[15]Global!#REF!</definedName>
    <definedName name="crude_price_assumption_2008" localSheetId="17">[15]Global!#REF!</definedName>
    <definedName name="crude_price_assumption_2008" localSheetId="5">[15]Global!#REF!</definedName>
    <definedName name="crude_price_assumption_2008" localSheetId="9">[15]Global!#REF!</definedName>
    <definedName name="crude_price_assumption_2008" localSheetId="2">[15]Global!#REF!</definedName>
    <definedName name="crude_price_assumption_2008" localSheetId="25">[15]Global!#REF!</definedName>
    <definedName name="crude_price_assumption_2008">[15]Global!#REF!</definedName>
    <definedName name="crude_price_assumption_2009" localSheetId="4">[15]Global!#REF!</definedName>
    <definedName name="crude_price_assumption_2009" localSheetId="17">[15]Global!#REF!</definedName>
    <definedName name="crude_price_assumption_2009" localSheetId="5">[15]Global!#REF!</definedName>
    <definedName name="crude_price_assumption_2009" localSheetId="9">[15]Global!#REF!</definedName>
    <definedName name="crude_price_assumption_2009" localSheetId="2">[15]Global!#REF!</definedName>
    <definedName name="crude_price_assumption_2009" localSheetId="25">[15]Global!#REF!</definedName>
    <definedName name="crude_price_assumption_2009">[15]Global!#REF!</definedName>
    <definedName name="crude_price_assumption_2010" localSheetId="4">[15]Global!#REF!</definedName>
    <definedName name="crude_price_assumption_2010" localSheetId="17">[15]Global!#REF!</definedName>
    <definedName name="crude_price_assumption_2010" localSheetId="5">[15]Global!#REF!</definedName>
    <definedName name="crude_price_assumption_2010" localSheetId="9">[15]Global!#REF!</definedName>
    <definedName name="crude_price_assumption_2010" localSheetId="2">[15]Global!#REF!</definedName>
    <definedName name="crude_price_assumption_2010" localSheetId="25">[15]Global!#REF!</definedName>
    <definedName name="crude_price_assumption_2010">[15]Global!#REF!</definedName>
    <definedName name="crude_price_assumption_comm" localSheetId="4">[15]Global!#REF!</definedName>
    <definedName name="crude_price_assumption_comm" localSheetId="17">[15]Global!#REF!</definedName>
    <definedName name="crude_price_assumption_comm" localSheetId="5">[15]Global!#REF!</definedName>
    <definedName name="crude_price_assumption_comm" localSheetId="9">[15]Global!#REF!</definedName>
    <definedName name="crude_price_assumption_comm" localSheetId="2">[15]Global!#REF!</definedName>
    <definedName name="crude_price_assumption_comm" localSheetId="25">[15]Global!#REF!</definedName>
    <definedName name="crude_price_assumption_comm">[15]Global!#REF!</definedName>
    <definedName name="Cumulative_PV_of_EVA">[8]DCF_VDF!$C$50:$BZ$50</definedName>
    <definedName name="Cumulative_PV_of_FCF">[8]DCF_VDF!$C$27:$AZ$27</definedName>
    <definedName name="curr_as" localSheetId="4">'[3]DCF old'!#REF!</definedName>
    <definedName name="curr_as" localSheetId="17">'[3]DCF old'!#REF!</definedName>
    <definedName name="curr_as" localSheetId="5">'[3]DCF old'!#REF!</definedName>
    <definedName name="curr_as" localSheetId="9">'[3]DCF old'!#REF!</definedName>
    <definedName name="curr_as" localSheetId="2">'[3]DCF old'!#REF!</definedName>
    <definedName name="curr_as" localSheetId="25">'[3]DCF old'!#REF!</definedName>
    <definedName name="curr_as">'[3]DCF old'!#REF!</definedName>
    <definedName name="curr_nonop_as" localSheetId="4">'[3]DCF old'!#REF!</definedName>
    <definedName name="curr_nonop_as" localSheetId="17">'[3]DCF old'!#REF!</definedName>
    <definedName name="curr_nonop_as" localSheetId="5">'[3]DCF old'!#REF!</definedName>
    <definedName name="curr_nonop_as" localSheetId="9">'[3]DCF old'!#REF!</definedName>
    <definedName name="curr_nonop_as" localSheetId="2">'[3]DCF old'!#REF!</definedName>
    <definedName name="curr_nonop_as" localSheetId="25">'[3]DCF old'!#REF!</definedName>
    <definedName name="curr_nonop_as">'[3]DCF old'!#REF!</definedName>
    <definedName name="CURRENCIES" localSheetId="4">#REF!</definedName>
    <definedName name="CURRENCIES" localSheetId="17">#REF!</definedName>
    <definedName name="CURRENCIES" localSheetId="5">#REF!</definedName>
    <definedName name="CURRENCIES" localSheetId="9">#REF!</definedName>
    <definedName name="CURRENCIES" localSheetId="2">#REF!</definedName>
    <definedName name="CURRENCIES" localSheetId="25">#REF!</definedName>
    <definedName name="CURRENCIES">#REF!</definedName>
    <definedName name="CURRENCY" localSheetId="4">#REF!</definedName>
    <definedName name="CURRENCY" localSheetId="17">#REF!</definedName>
    <definedName name="CURRENCY" localSheetId="5">#REF!</definedName>
    <definedName name="CURRENCY" localSheetId="9">#REF!</definedName>
    <definedName name="CURRENCY" localSheetId="2">#REF!</definedName>
    <definedName name="CURRENCY" localSheetId="25">#REF!</definedName>
    <definedName name="CURRENCY">#REF!</definedName>
    <definedName name="Currency_code" localSheetId="4">#REF!</definedName>
    <definedName name="Currency_code" localSheetId="17">#REF!</definedName>
    <definedName name="Currency_code" localSheetId="5">#REF!</definedName>
    <definedName name="Currency_code" localSheetId="9">#REF!</definedName>
    <definedName name="Currency_code" localSheetId="2">#REF!</definedName>
    <definedName name="Currency_code" localSheetId="25">#REF!</definedName>
    <definedName name="Currency_code">#REF!</definedName>
    <definedName name="Current_assets">'[8]Invested capital_VDF'!$C$15:$AE$15</definedName>
    <definedName name="currentyear" localSheetId="4">'[3]DCF old'!#REF!</definedName>
    <definedName name="currentyear" localSheetId="17">'[3]DCF old'!#REF!</definedName>
    <definedName name="currentyear" localSheetId="5">'[3]DCF old'!#REF!</definedName>
    <definedName name="currentyear" localSheetId="9">'[3]DCF old'!#REF!</definedName>
    <definedName name="currentyear" localSheetId="2">'[3]DCF old'!#REF!</definedName>
    <definedName name="currentyear" localSheetId="25">'[3]DCF old'!#REF!</definedName>
    <definedName name="currentyear">'[3]DCF old'!#REF!</definedName>
    <definedName name="Customer_advances" localSheetId="4">#REF!</definedName>
    <definedName name="Customer_advances" localSheetId="17">#REF!</definedName>
    <definedName name="Customer_advances" localSheetId="5">#REF!</definedName>
    <definedName name="Customer_advances" localSheetId="9">#REF!</definedName>
    <definedName name="Customer_advances" localSheetId="2">#REF!</definedName>
    <definedName name="Customer_advances" localSheetId="25">#REF!</definedName>
    <definedName name="Customer_advances">#REF!</definedName>
    <definedName name="Customer_deposits">'[8]Invested capital_VDF'!$C$19:$AE$19</definedName>
    <definedName name="Customer_deposits_growth_fore">[8]Forecasts_VDF!$H$152:$K$152</definedName>
    <definedName name="d">[8]Forecasts_VDF!$K$12</definedName>
    <definedName name="Datatype_Range" localSheetId="4">#REF!</definedName>
    <definedName name="Datatype_Range" localSheetId="17">#REF!</definedName>
    <definedName name="Datatype_Range" localSheetId="5">#REF!</definedName>
    <definedName name="Datatype_Range" localSheetId="9">#REF!</definedName>
    <definedName name="Datatype_Range" localSheetId="2">#REF!</definedName>
    <definedName name="Datatype_Range" localSheetId="25">#REF!</definedName>
    <definedName name="Datatype_Range">#REF!</definedName>
    <definedName name="date2" localSheetId="4">#REF!</definedName>
    <definedName name="date2" localSheetId="17">#REF!</definedName>
    <definedName name="date2" localSheetId="5">#REF!</definedName>
    <definedName name="date2" localSheetId="9">#REF!</definedName>
    <definedName name="date2" localSheetId="2">#REF!</definedName>
    <definedName name="date2" localSheetId="25">#REF!</definedName>
    <definedName name="date2">#REF!</definedName>
    <definedName name="DateNow" localSheetId="4">#REF!</definedName>
    <definedName name="DateNow" localSheetId="17">#REF!</definedName>
    <definedName name="DateNow" localSheetId="5">#REF!</definedName>
    <definedName name="DateNow" localSheetId="9">#REF!</definedName>
    <definedName name="DateNow" localSheetId="2">#REF!</definedName>
    <definedName name="DateNow" localSheetId="25">#REF!</definedName>
    <definedName name="DateNow">#REF!</definedName>
    <definedName name="DateSave" localSheetId="4">#REF!</definedName>
    <definedName name="DateSave" localSheetId="17">#REF!</definedName>
    <definedName name="DateSave" localSheetId="5">#REF!</definedName>
    <definedName name="DateSave" localSheetId="9">#REF!</definedName>
    <definedName name="DateSave" localSheetId="2">#REF!</definedName>
    <definedName name="DateSave" localSheetId="25">#REF!</definedName>
    <definedName name="DateSave">#REF!</definedName>
    <definedName name="dc_atax">'[3]DCF old'!$C$40</definedName>
    <definedName name="DCF_1995">[8]DCF_VDF!$C$3:$C$119</definedName>
    <definedName name="DCF_1996">[8]DCF_VDF!$D$3:$D$119</definedName>
    <definedName name="DCF_1997">[8]DCF_VDF!$E$3:$E$119</definedName>
    <definedName name="DCF_1998">[8]DCF_VDF!$F$3:$F$119</definedName>
    <definedName name="DCF_1999">[8]DCF_VDF!$G$3:$G$119</definedName>
    <definedName name="DCF_2000">[8]DCF_VDF!$H$3:$H$119</definedName>
    <definedName name="DCF_2001">[8]DCF_VDF!$I$3:$I$119</definedName>
    <definedName name="DCF_2002">[8]DCF_VDF!$J$3:$J$119</definedName>
    <definedName name="DCF_2003">[8]DCF_VDF!$K$3:$K$119</definedName>
    <definedName name="DCF_2004">[8]DCF_VDF!$L$3:$L$119</definedName>
    <definedName name="DCF_2005">[8]DCF_VDF!$M$3:$M$119</definedName>
    <definedName name="DCF_2006">[8]DCF_VDF!$N$3:$N$119</definedName>
    <definedName name="DCF_2007">[8]DCF_VDF!$O$3:$O$119</definedName>
    <definedName name="DCF_2008">[8]DCF_VDF!$P$3:$P$119</definedName>
    <definedName name="DCF_2009">[8]DCF_VDF!$Q$3:$Q$119</definedName>
    <definedName name="DCF_2010">[8]DCF_VDF!$R$3:$R$119</definedName>
    <definedName name="DCF_2011">[8]DCF_VDF!$S$3:$S$119</definedName>
    <definedName name="DCF_2012">[8]DCF_VDF!$T$3:$T$119</definedName>
    <definedName name="DCF_2013">[8]DCF_VDF!$U$3:$U$119</definedName>
    <definedName name="DCF_2014">[8]DCF_VDF!$V$3:$V$119</definedName>
    <definedName name="DCF_2015">[8]DCF_VDF!$W$3:$W$119</definedName>
    <definedName name="DCF_2016">[8]DCF_VDF!$X$3:$X$119</definedName>
    <definedName name="DCF_2017">[8]DCF_VDF!$Y$3:$Y$119</definedName>
    <definedName name="DCF_2018">[8]DCF_VDF!$Z$3:$Z$119</definedName>
    <definedName name="DCF_2019">[8]DCF_VDF!$AA$3:$AA$119</definedName>
    <definedName name="DCF_2020">[8]DCF_VDF!$AB$3:$AB$119</definedName>
    <definedName name="DCF_EY1">[8]DCF_VDF!$D$1:$D$65536</definedName>
    <definedName name="DCF_EY10">[8]DCF_VDF!$M$1:$M$65536</definedName>
    <definedName name="DCF_EY11">[8]DCF_VDF!$N$1:$N$65536</definedName>
    <definedName name="DCF_EY12">[8]DCF_VDF!$O$1:$O$65536</definedName>
    <definedName name="DCF_EY13">[8]DCF_VDF!$P$1:$P$65536</definedName>
    <definedName name="DCF_EY14">[8]DCF_VDF!$Q$1:$Q$65536</definedName>
    <definedName name="DCF_EY15">[8]DCF_VDF!$R$1:$R$65536</definedName>
    <definedName name="DCF_EY16">[8]DCF_VDF!$S$1:$S$65536</definedName>
    <definedName name="DCF_EY17">[8]DCF_VDF!$T$1:$T$65536</definedName>
    <definedName name="DCF_EY18">[8]DCF_VDF!$U$1:$U$65536</definedName>
    <definedName name="DCF_EY19">[8]DCF_VDF!$V$1:$V$65536</definedName>
    <definedName name="DCF_EY2">[8]DCF_VDF!$E$1:$E$65536</definedName>
    <definedName name="DCF_EY20">[8]DCF_VDF!$W$1:$W$65536</definedName>
    <definedName name="DCF_EY21">[8]DCF_VDF!$X$1:$X$65536</definedName>
    <definedName name="DCF_EY22">[8]DCF_VDF!$Y$1:$Y$65536</definedName>
    <definedName name="DCF_EY23">[8]DCF_VDF!$Z$1:$Z$65536</definedName>
    <definedName name="DCF_EY24">[8]DCF_VDF!$AA$1:$AA$65536</definedName>
    <definedName name="DCF_EY25">[8]DCF_VDF!$AB$1:$AB$65536</definedName>
    <definedName name="DCF_EY26">[8]DCF_VDF!$AC$1:$AC$65536</definedName>
    <definedName name="DCF_EY3">[8]DCF_VDF!$F$1:$F$65536</definedName>
    <definedName name="DCF_EY4">[8]DCF_VDF!$G$1:$G$65536</definedName>
    <definedName name="DCF_EY5">[8]DCF_VDF!$H$1:$H$65536</definedName>
    <definedName name="DCF_EY6">[8]DCF_VDF!$I$1:$I$65536</definedName>
    <definedName name="DCF_EY7">[8]DCF_VDF!$J$1:$J$65536</definedName>
    <definedName name="DCF_EY8">[8]DCF_VDF!$K$1:$K$65536</definedName>
    <definedName name="DCF_EY9">[8]DCF_VDF!$L$1:$L$65536</definedName>
    <definedName name="DCF_P">[8]DCF_VDF!$C$1:$C$65536</definedName>
    <definedName name="DCF_PARA" localSheetId="4">#REF!</definedName>
    <definedName name="DCF_PARA" localSheetId="17">#REF!</definedName>
    <definedName name="DCF_PARA" localSheetId="5">#REF!</definedName>
    <definedName name="DCF_PARA" localSheetId="9">#REF!</definedName>
    <definedName name="DCF_PARA" localSheetId="2">#REF!</definedName>
    <definedName name="DCF_PARA" localSheetId="25">#REF!</definedName>
    <definedName name="DCF_PARA">#REF!</definedName>
    <definedName name="DCF_steering" localSheetId="4">#REF!</definedName>
    <definedName name="DCF_steering" localSheetId="17">#REF!</definedName>
    <definedName name="DCF_steering" localSheetId="5">#REF!</definedName>
    <definedName name="DCF_steering" localSheetId="9">#REF!</definedName>
    <definedName name="DCF_steering" localSheetId="2">#REF!</definedName>
    <definedName name="DCF_steering" localSheetId="25">#REF!</definedName>
    <definedName name="DCF_steering">#REF!</definedName>
    <definedName name="DCFDATA" localSheetId="4">#REF!</definedName>
    <definedName name="DCFDATA" localSheetId="17">#REF!</definedName>
    <definedName name="DCFDATA" localSheetId="5">#REF!</definedName>
    <definedName name="DCFDATA" localSheetId="9">#REF!</definedName>
    <definedName name="DCFDATA" localSheetId="2">#REF!</definedName>
    <definedName name="DCFDATA" localSheetId="25">#REF!</definedName>
    <definedName name="DCFDATA">#REF!</definedName>
    <definedName name="dcflabel" localSheetId="4">#REF!</definedName>
    <definedName name="dcflabel" localSheetId="17">#REF!</definedName>
    <definedName name="dcflabel" localSheetId="5">#REF!</definedName>
    <definedName name="dcflabel" localSheetId="9">#REF!</definedName>
    <definedName name="dcflabel" localSheetId="2">#REF!</definedName>
    <definedName name="dcflabel" localSheetId="25">#REF!</definedName>
    <definedName name="dcflabel">#REF!</definedName>
    <definedName name="DDE_Update_VB" localSheetId="4">[16]!DDE_Update_VB</definedName>
    <definedName name="DDE_Update_VB" localSheetId="17">[16]!DDE_Update_VB</definedName>
    <definedName name="DDE_Update_VB" localSheetId="22">[16]!DDE_Update_VB</definedName>
    <definedName name="DDE_Update_VB" localSheetId="5">[16]!DDE_Update_VB</definedName>
    <definedName name="DDE_Update_VB" localSheetId="9">[16]!DDE_Update_VB</definedName>
    <definedName name="DDE_Update_VB" localSheetId="2">[16]!DDE_Update_VB</definedName>
    <definedName name="DDE_Update_VB" localSheetId="25">[16]!DDE_Update_VB</definedName>
    <definedName name="DDE_Update_VB">[16]!DDE_Update_VB</definedName>
    <definedName name="DE" localSheetId="4">#REF!</definedName>
    <definedName name="DE" localSheetId="17">#REF!</definedName>
    <definedName name="DE" localSheetId="5">#REF!</definedName>
    <definedName name="DE" localSheetId="9">#REF!</definedName>
    <definedName name="DE" localSheetId="2">#REF!</definedName>
    <definedName name="DE" localSheetId="25">#REF!</definedName>
    <definedName name="DE">#REF!</definedName>
    <definedName name="debt_00" localSheetId="4">#REF!</definedName>
    <definedName name="debt_00" localSheetId="17">#REF!</definedName>
    <definedName name="debt_00" localSheetId="5">#REF!</definedName>
    <definedName name="debt_00" localSheetId="9">#REF!</definedName>
    <definedName name="debt_00" localSheetId="2">#REF!</definedName>
    <definedName name="debt_00" localSheetId="25">#REF!</definedName>
    <definedName name="debt_00">#REF!</definedName>
    <definedName name="debt_01" localSheetId="4">#REF!</definedName>
    <definedName name="debt_01" localSheetId="17">#REF!</definedName>
    <definedName name="debt_01" localSheetId="5">#REF!</definedName>
    <definedName name="debt_01" localSheetId="9">#REF!</definedName>
    <definedName name="debt_01" localSheetId="2">#REF!</definedName>
    <definedName name="debt_01" localSheetId="25">#REF!</definedName>
    <definedName name="debt_01">#REF!</definedName>
    <definedName name="debt_02" localSheetId="4">#REF!</definedName>
    <definedName name="debt_02" localSheetId="17">#REF!</definedName>
    <definedName name="debt_02" localSheetId="5">#REF!</definedName>
    <definedName name="debt_02" localSheetId="9">#REF!</definedName>
    <definedName name="debt_02" localSheetId="2">#REF!</definedName>
    <definedName name="debt_02" localSheetId="25">#REF!</definedName>
    <definedName name="debt_02">#REF!</definedName>
    <definedName name="debt_03">[1]CASINO2!$W$525</definedName>
    <definedName name="debt_99" localSheetId="4">#REF!</definedName>
    <definedName name="debt_99" localSheetId="17">#REF!</definedName>
    <definedName name="debt_99" localSheetId="5">#REF!</definedName>
    <definedName name="debt_99" localSheetId="9">#REF!</definedName>
    <definedName name="debt_99" localSheetId="2">#REF!</definedName>
    <definedName name="debt_99" localSheetId="25">#REF!</definedName>
    <definedName name="debt_99">#REF!</definedName>
    <definedName name="Debt_growth">[8]NOPAT_VDF!$M$153:$Q$153</definedName>
    <definedName name="defaultmargin">50</definedName>
    <definedName name="defaultmonth">6</definedName>
    <definedName name="defaultrate">4.75</definedName>
    <definedName name="Deferred_Charges" localSheetId="4">#REF!</definedName>
    <definedName name="Deferred_Charges" localSheetId="17">#REF!</definedName>
    <definedName name="Deferred_Charges" localSheetId="5">#REF!</definedName>
    <definedName name="Deferred_Charges" localSheetId="9">#REF!</definedName>
    <definedName name="Deferred_Charges" localSheetId="2">#REF!</definedName>
    <definedName name="Deferred_Charges" localSheetId="25">#REF!</definedName>
    <definedName name="Deferred_Charges">#REF!</definedName>
    <definedName name="Deferred_tax_asset">'[8]Invested capital_VDF'!$C$10:$AU$10</definedName>
    <definedName name="Deferred_tax_asset_growth_fore">[8]Forecasts_VDF!$H$161:$K$161</definedName>
    <definedName name="Deferred_tax_liability">'[8]Invested capital_VDF'!$C$63:$AU$63</definedName>
    <definedName name="Deferred_tax_liability_growth_fore">[8]Forecasts_VDF!$H$167:$K$167</definedName>
    <definedName name="Deferred_taxes">'[8]Invested capital_VDF'!$C$63:$AE$63</definedName>
    <definedName name="Dep_and_Amort">[8]NOPAT_VDF!$C$100:$AU$100</definedName>
    <definedName name="Dep_margin_fore" localSheetId="4">[8]Forecasts_VDF!#REF!</definedName>
    <definedName name="Dep_margin_fore" localSheetId="17">[8]Forecasts_VDF!#REF!</definedName>
    <definedName name="Dep_margin_fore" localSheetId="5">[8]Forecasts_VDF!#REF!</definedName>
    <definedName name="Dep_margin_fore" localSheetId="9">[8]Forecasts_VDF!#REF!</definedName>
    <definedName name="Dep_margin_fore" localSheetId="2">[8]Forecasts_VDF!#REF!</definedName>
    <definedName name="Dep_margin_fore" localSheetId="25">[8]Forecasts_VDF!#REF!</definedName>
    <definedName name="Dep_margin_fore">[8]Forecasts_VDF!#REF!</definedName>
    <definedName name="dep_repost">'[3]DCF old'!$I$14:$U$14</definedName>
    <definedName name="Depreciation" localSheetId="4">#REF!</definedName>
    <definedName name="Depreciation" localSheetId="17">#REF!</definedName>
    <definedName name="Depreciation" localSheetId="5">#REF!</definedName>
    <definedName name="Depreciation" localSheetId="9">#REF!</definedName>
    <definedName name="Depreciation" localSheetId="2">#REF!</definedName>
    <definedName name="Depreciation" localSheetId="25">#REF!</definedName>
    <definedName name="Depreciation">#REF!</definedName>
    <definedName name="Depreciation_fore">[8]Forecasts_VDF!$E$14:$G$14</definedName>
    <definedName name="Depreciation_margin">[8]NOPAT_VDF!$C$115:$AU$115</definedName>
    <definedName name="Depreciations" localSheetId="4">#REF!</definedName>
    <definedName name="Depreciations" localSheetId="17">#REF!</definedName>
    <definedName name="Depreciations" localSheetId="5">#REF!</definedName>
    <definedName name="Depreciations" localSheetId="9">#REF!</definedName>
    <definedName name="Depreciations" localSheetId="2">#REF!</definedName>
    <definedName name="Depreciations" localSheetId="25">#REF!</definedName>
    <definedName name="Depreciations">#REF!</definedName>
    <definedName name="DFGDF" localSheetId="4">#REF!</definedName>
    <definedName name="DFGDF" localSheetId="17">#REF!</definedName>
    <definedName name="DFGDF" localSheetId="5">#REF!</definedName>
    <definedName name="DFGDF" localSheetId="9">#REF!</definedName>
    <definedName name="DFGDF" localSheetId="2">#REF!</definedName>
    <definedName name="DFGDF" localSheetId="25">#REF!</definedName>
    <definedName name="DFGDF">#REF!</definedName>
    <definedName name="dia" localSheetId="4">#REF!</definedName>
    <definedName name="dia" localSheetId="17">#REF!</definedName>
    <definedName name="dia" localSheetId="5">#REF!</definedName>
    <definedName name="dia" localSheetId="9">#REF!</definedName>
    <definedName name="dia" localSheetId="2">#REF!</definedName>
    <definedName name="dia" localSheetId="25">#REF!</definedName>
    <definedName name="dia">#REF!</definedName>
    <definedName name="dico_Categories" localSheetId="4">#REF!</definedName>
    <definedName name="dico_Categories" localSheetId="17">#REF!</definedName>
    <definedName name="dico_Categories" localSheetId="5">#REF!</definedName>
    <definedName name="dico_Categories" localSheetId="9">#REF!</definedName>
    <definedName name="dico_Categories" localSheetId="2">#REF!</definedName>
    <definedName name="dico_Categories" localSheetId="25">#REF!</definedName>
    <definedName name="dico_Categories">#REF!</definedName>
    <definedName name="dilution_factor">'[8]Income Statement_VDF'!$S$62</definedName>
    <definedName name="discount_date">'[3]DCF old'!$I$20:$U$20</definedName>
    <definedName name="discount_date_p2">'[3]DCF old'!$V$20</definedName>
    <definedName name="Disposals" localSheetId="4">#REF!</definedName>
    <definedName name="Disposals" localSheetId="17">#REF!</definedName>
    <definedName name="Disposals" localSheetId="5">#REF!</definedName>
    <definedName name="Disposals" localSheetId="9">#REF!</definedName>
    <definedName name="Disposals" localSheetId="2">#REF!</definedName>
    <definedName name="Disposals" localSheetId="25">#REF!</definedName>
    <definedName name="Disposals">#REF!</definedName>
    <definedName name="distri" localSheetId="4">[4]Börskurser!#REF!</definedName>
    <definedName name="distri" localSheetId="17">[4]Börskurser!#REF!</definedName>
    <definedName name="distri" localSheetId="5">[4]Börskurser!#REF!</definedName>
    <definedName name="distri" localSheetId="9">[4]Börskurser!#REF!</definedName>
    <definedName name="distri" localSheetId="2">[4]Börskurser!#REF!</definedName>
    <definedName name="distri" localSheetId="25">[4]Börskurser!#REF!</definedName>
    <definedName name="distri">[4]Börskurser!#REF!</definedName>
    <definedName name="div_g" localSheetId="4">'[3]DCF old'!#REF!</definedName>
    <definedName name="div_g" localSheetId="17">'[3]DCF old'!#REF!</definedName>
    <definedName name="div_g" localSheetId="5">'[3]DCF old'!#REF!</definedName>
    <definedName name="div_g" localSheetId="9">'[3]DCF old'!#REF!</definedName>
    <definedName name="div_g" localSheetId="2">'[3]DCF old'!#REF!</definedName>
    <definedName name="div_g" localSheetId="25">'[3]DCF old'!#REF!</definedName>
    <definedName name="div_g">'[3]DCF old'!#REF!</definedName>
    <definedName name="div_proc" localSheetId="4">'[3]DCF old'!#REF!</definedName>
    <definedName name="div_proc" localSheetId="17">'[3]DCF old'!#REF!</definedName>
    <definedName name="div_proc" localSheetId="5">'[3]DCF old'!#REF!</definedName>
    <definedName name="div_proc" localSheetId="9">'[3]DCF old'!#REF!</definedName>
    <definedName name="div_proc" localSheetId="2">'[3]DCF old'!#REF!</definedName>
    <definedName name="div_proc" localSheetId="25">'[3]DCF old'!#REF!</definedName>
    <definedName name="div_proc">'[3]DCF old'!#REF!</definedName>
    <definedName name="div_yield" localSheetId="4">'[3]DCF old'!#REF!</definedName>
    <definedName name="div_yield" localSheetId="17">'[3]DCF old'!#REF!</definedName>
    <definedName name="div_yield" localSheetId="5">'[3]DCF old'!#REF!</definedName>
    <definedName name="div_yield" localSheetId="9">'[3]DCF old'!#REF!</definedName>
    <definedName name="div_yield" localSheetId="2">'[3]DCF old'!#REF!</definedName>
    <definedName name="div_yield" localSheetId="25">'[3]DCF old'!#REF!</definedName>
    <definedName name="div_yield">'[3]DCF old'!#REF!</definedName>
    <definedName name="DIVA">[10]Sheet1!$A$55:$N$170</definedName>
    <definedName name="DIVFULL" localSheetId="4">#REF!</definedName>
    <definedName name="DIVFULL" localSheetId="17">#REF!</definedName>
    <definedName name="DIVFULL" localSheetId="5">#REF!</definedName>
    <definedName name="DIVFULL" localSheetId="9">#REF!</definedName>
    <definedName name="DIVFULL" localSheetId="2">#REF!</definedName>
    <definedName name="DIVFULL" localSheetId="25">#REF!</definedName>
    <definedName name="DIVFULL">#REF!</definedName>
    <definedName name="divg_geo" localSheetId="4">'[3]DCF old'!#REF!</definedName>
    <definedName name="divg_geo" localSheetId="17">'[3]DCF old'!#REF!</definedName>
    <definedName name="divg_geo" localSheetId="5">'[3]DCF old'!#REF!</definedName>
    <definedName name="divg_geo" localSheetId="9">'[3]DCF old'!#REF!</definedName>
    <definedName name="divg_geo" localSheetId="2">'[3]DCF old'!#REF!</definedName>
    <definedName name="divg_geo" localSheetId="25">'[3]DCF old'!#REF!</definedName>
    <definedName name="divg_geo">'[3]DCF old'!#REF!</definedName>
    <definedName name="divg_ps" localSheetId="4">'[3]DCF old'!#REF!</definedName>
    <definedName name="divg_ps" localSheetId="17">'[3]DCF old'!#REF!</definedName>
    <definedName name="divg_ps" localSheetId="5">'[3]DCF old'!#REF!</definedName>
    <definedName name="divg_ps" localSheetId="9">'[3]DCF old'!#REF!</definedName>
    <definedName name="divg_ps" localSheetId="2">'[3]DCF old'!#REF!</definedName>
    <definedName name="divg_ps" localSheetId="25">'[3]DCF old'!#REF!</definedName>
    <definedName name="divg_ps">'[3]DCF old'!#REF!</definedName>
    <definedName name="Dividend_paid" localSheetId="4">#REF!</definedName>
    <definedName name="Dividend_paid" localSheetId="17">#REF!</definedName>
    <definedName name="Dividend_paid" localSheetId="5">#REF!</definedName>
    <definedName name="Dividend_paid" localSheetId="9">#REF!</definedName>
    <definedName name="Dividend_paid" localSheetId="2">#REF!</definedName>
    <definedName name="Dividend_paid" localSheetId="25">#REF!</definedName>
    <definedName name="Dividend_paid">#REF!</definedName>
    <definedName name="DividendInc" localSheetId="4">#REF!</definedName>
    <definedName name="DividendInc" localSheetId="17">#REF!</definedName>
    <definedName name="DividendInc" localSheetId="5">#REF!</definedName>
    <definedName name="DividendInc" localSheetId="9">#REF!</definedName>
    <definedName name="DividendInc" localSheetId="2">#REF!</definedName>
    <definedName name="DividendInc" localSheetId="25">#REF!</definedName>
    <definedName name="DividendInc">#REF!</definedName>
    <definedName name="Dividends" localSheetId="4">#REF!</definedName>
    <definedName name="Dividends" localSheetId="17">#REF!</definedName>
    <definedName name="Dividends" localSheetId="5">#REF!</definedName>
    <definedName name="Dividends" localSheetId="9">#REF!</definedName>
    <definedName name="Dividends" localSheetId="2">#REF!</definedName>
    <definedName name="Dividends" localSheetId="25">#REF!</definedName>
    <definedName name="Dividends">#REF!</definedName>
    <definedName name="divps" localSheetId="4">'[3]DCF old'!#REF!</definedName>
    <definedName name="divps" localSheetId="17">'[3]DCF old'!#REF!</definedName>
    <definedName name="divps" localSheetId="5">'[3]DCF old'!#REF!</definedName>
    <definedName name="divps" localSheetId="9">'[3]DCF old'!#REF!</definedName>
    <definedName name="divps" localSheetId="2">'[3]DCF old'!#REF!</definedName>
    <definedName name="divps" localSheetId="25">'[3]DCF old'!#REF!</definedName>
    <definedName name="divps">'[3]DCF old'!#REF!</definedName>
    <definedName name="DIVQA" localSheetId="4">#REF!</definedName>
    <definedName name="DIVQA" localSheetId="17">#REF!</definedName>
    <definedName name="DIVQA" localSheetId="5">#REF!</definedName>
    <definedName name="DIVQA" localSheetId="9">#REF!</definedName>
    <definedName name="DIVQA" localSheetId="2">#REF!</definedName>
    <definedName name="DIVQA" localSheetId="25">#REF!</definedName>
    <definedName name="DIVQA">#REF!</definedName>
    <definedName name="DIVQB" localSheetId="4">#REF!</definedName>
    <definedName name="DIVQB" localSheetId="17">#REF!</definedName>
    <definedName name="DIVQB" localSheetId="5">#REF!</definedName>
    <definedName name="DIVQB" localSheetId="9">#REF!</definedName>
    <definedName name="DIVQB" localSheetId="2">#REF!</definedName>
    <definedName name="DIVQB" localSheetId="25">#REF!</definedName>
    <definedName name="DIVQB">#REF!</definedName>
    <definedName name="dixtotallikes1997" localSheetId="4">agag &amp; [17]H2!$N$33</definedName>
    <definedName name="dixtotallikes1997" localSheetId="17">agag &amp; [17]H2!$N$33</definedName>
    <definedName name="dixtotallikes1997" localSheetId="22">agag &amp; [17]H2!$N$33</definedName>
    <definedName name="dixtotallikes1997" localSheetId="5">agag &amp; [17]H2!$N$33</definedName>
    <definedName name="dixtotallikes1997" localSheetId="9">agag &amp; [17]H2!$N$33</definedName>
    <definedName name="dixtotallikes1997" localSheetId="3">agag &amp; [17]H2!$N$33</definedName>
    <definedName name="dixtotallikes1997" localSheetId="2">agag &amp; [17]H2!$N$33</definedName>
    <definedName name="dixtotallikes1997" localSheetId="25">agag &amp; [17]H2!$N$33</definedName>
    <definedName name="dixtotallikes1997">agag &amp; [17]H2!$N$33</definedName>
    <definedName name="DKK">[2]CCY!$G$762</definedName>
    <definedName name="DnA_fore">[8]Forecasts_VDF!$E$16:$N$16</definedName>
    <definedName name="DnA_growth_fore">[8]Forecasts_VDF!$H$145:$K$145</definedName>
    <definedName name="DPS__DM__Ord" localSheetId="4">#REF!</definedName>
    <definedName name="DPS__DM__Ord" localSheetId="17">#REF!</definedName>
    <definedName name="DPS__DM__Ord" localSheetId="5">#REF!</definedName>
    <definedName name="DPS__DM__Ord" localSheetId="9">#REF!</definedName>
    <definedName name="DPS__DM__Ord" localSheetId="2">#REF!</definedName>
    <definedName name="DPS__DM__Ord" localSheetId="25">#REF!</definedName>
    <definedName name="DPS__DM__Ord">#REF!</definedName>
    <definedName name="DPS__DM__Pref" localSheetId="4">#REF!</definedName>
    <definedName name="DPS__DM__Pref" localSheetId="17">#REF!</definedName>
    <definedName name="DPS__DM__Pref" localSheetId="5">#REF!</definedName>
    <definedName name="DPS__DM__Pref" localSheetId="9">#REF!</definedName>
    <definedName name="DPS__DM__Pref" localSheetId="2">#REF!</definedName>
    <definedName name="DPS__DM__Pref" localSheetId="25">#REF!</definedName>
    <definedName name="DPS__DM__Pref">#REF!</definedName>
    <definedName name="DummyEstYears">3</definedName>
    <definedName name="DVFA___SG_EPS__DM" localSheetId="4">#REF!</definedName>
    <definedName name="DVFA___SG_EPS__DM" localSheetId="17">#REF!</definedName>
    <definedName name="DVFA___SG_EPS__DM" localSheetId="5">#REF!</definedName>
    <definedName name="DVFA___SG_EPS__DM" localSheetId="9">#REF!</definedName>
    <definedName name="DVFA___SG_EPS__DM" localSheetId="2">#REF!</definedName>
    <definedName name="DVFA___SG_EPS__DM" localSheetId="25">#REF!</definedName>
    <definedName name="DVFA___SG_EPS__DM">#REF!</definedName>
    <definedName name="DVFA___SG_Net_Profit" localSheetId="4">#REF!</definedName>
    <definedName name="DVFA___SG_Net_Profit" localSheetId="17">#REF!</definedName>
    <definedName name="DVFA___SG_Net_Profit" localSheetId="5">#REF!</definedName>
    <definedName name="DVFA___SG_Net_Profit" localSheetId="9">#REF!</definedName>
    <definedName name="DVFA___SG_Net_Profit" localSheetId="2">#REF!</definedName>
    <definedName name="DVFA___SG_Net_Profit" localSheetId="25">#REF!</definedName>
    <definedName name="DVFA___SG_Net_Profit">#REF!</definedName>
    <definedName name="e" localSheetId="4">#REF!</definedName>
    <definedName name="e" localSheetId="17">#REF!</definedName>
    <definedName name="e" localSheetId="5">#REF!</definedName>
    <definedName name="e" localSheetId="9">#REF!</definedName>
    <definedName name="e" localSheetId="2">#REF!</definedName>
    <definedName name="e" localSheetId="25">#REF!</definedName>
    <definedName name="e">#REF!</definedName>
    <definedName name="EBDIT" localSheetId="4">#REF!</definedName>
    <definedName name="EBDIT" localSheetId="17">#REF!</definedName>
    <definedName name="EBDIT" localSheetId="5">#REF!</definedName>
    <definedName name="EBDIT" localSheetId="9">#REF!</definedName>
    <definedName name="EBDIT" localSheetId="2">#REF!</definedName>
    <definedName name="EBDIT" localSheetId="25">#REF!</definedName>
    <definedName name="EBDIT">#REF!</definedName>
    <definedName name="ebdit_00" localSheetId="4">#REF!</definedName>
    <definedName name="ebdit_00" localSheetId="17">#REF!</definedName>
    <definedName name="ebdit_00" localSheetId="5">#REF!</definedName>
    <definedName name="ebdit_00" localSheetId="9">#REF!</definedName>
    <definedName name="ebdit_00" localSheetId="2">#REF!</definedName>
    <definedName name="ebdit_00" localSheetId="25">#REF!</definedName>
    <definedName name="ebdit_00">#REF!</definedName>
    <definedName name="ebdit_01" localSheetId="4">#REF!</definedName>
    <definedName name="ebdit_01" localSheetId="17">#REF!</definedName>
    <definedName name="ebdit_01" localSheetId="5">#REF!</definedName>
    <definedName name="ebdit_01" localSheetId="9">#REF!</definedName>
    <definedName name="ebdit_01" localSheetId="2">#REF!</definedName>
    <definedName name="ebdit_01" localSheetId="25">#REF!</definedName>
    <definedName name="ebdit_01">#REF!</definedName>
    <definedName name="ebdit_02" localSheetId="4">#REF!</definedName>
    <definedName name="ebdit_02" localSheetId="17">#REF!</definedName>
    <definedName name="ebdit_02" localSheetId="5">#REF!</definedName>
    <definedName name="ebdit_02" localSheetId="9">#REF!</definedName>
    <definedName name="ebdit_02" localSheetId="2">#REF!</definedName>
    <definedName name="ebdit_02" localSheetId="25">#REF!</definedName>
    <definedName name="ebdit_02">#REF!</definedName>
    <definedName name="ebdit_03">[1]CASINO2!$W$331</definedName>
    <definedName name="ebdit_99" localSheetId="4">#REF!</definedName>
    <definedName name="ebdit_99" localSheetId="17">#REF!</definedName>
    <definedName name="ebdit_99" localSheetId="5">#REF!</definedName>
    <definedName name="ebdit_99" localSheetId="9">#REF!</definedName>
    <definedName name="ebdit_99" localSheetId="2">#REF!</definedName>
    <definedName name="ebdit_99" localSheetId="25">#REF!</definedName>
    <definedName name="ebdit_99">#REF!</definedName>
    <definedName name="ebdit_s00" localSheetId="4">#REF!</definedName>
    <definedName name="ebdit_s00" localSheetId="17">#REF!</definedName>
    <definedName name="ebdit_s00" localSheetId="5">#REF!</definedName>
    <definedName name="ebdit_s00" localSheetId="9">#REF!</definedName>
    <definedName name="ebdit_s00" localSheetId="2">#REF!</definedName>
    <definedName name="ebdit_s00" localSheetId="25">#REF!</definedName>
    <definedName name="ebdit_s00">#REF!</definedName>
    <definedName name="ebdit_s01" localSheetId="4">#REF!</definedName>
    <definedName name="ebdit_s01" localSheetId="17">#REF!</definedName>
    <definedName name="ebdit_s01" localSheetId="5">#REF!</definedName>
    <definedName name="ebdit_s01" localSheetId="9">#REF!</definedName>
    <definedName name="ebdit_s01" localSheetId="2">#REF!</definedName>
    <definedName name="ebdit_s01" localSheetId="25">#REF!</definedName>
    <definedName name="ebdit_s01">#REF!</definedName>
    <definedName name="ebdit_s02" localSheetId="4">#REF!</definedName>
    <definedName name="ebdit_s02" localSheetId="17">#REF!</definedName>
    <definedName name="ebdit_s02" localSheetId="5">#REF!</definedName>
    <definedName name="ebdit_s02" localSheetId="9">#REF!</definedName>
    <definedName name="ebdit_s02" localSheetId="2">#REF!</definedName>
    <definedName name="ebdit_s02" localSheetId="25">#REF!</definedName>
    <definedName name="ebdit_s02">#REF!</definedName>
    <definedName name="ebdit_s03">[1]CASINO2!$W$332</definedName>
    <definedName name="ebdit_s99" localSheetId="4">#REF!</definedName>
    <definedName name="ebdit_s99" localSheetId="17">#REF!</definedName>
    <definedName name="ebdit_s99" localSheetId="5">#REF!</definedName>
    <definedName name="ebdit_s99" localSheetId="9">#REF!</definedName>
    <definedName name="ebdit_s99" localSheetId="2">#REF!</definedName>
    <definedName name="ebdit_s99" localSheetId="25">#REF!</definedName>
    <definedName name="ebdit_s99">#REF!</definedName>
    <definedName name="EBIT_fore">[8]Forecasts_VDF!$E$13:$G$13</definedName>
    <definedName name="EBIT_growth">[8]NOPAT_VDF!$C$142:$AU$142</definedName>
    <definedName name="EBIT_margin">[8]NOPAT_VDF!$C$111:$AU$111</definedName>
    <definedName name="EBIT_margin_fore" localSheetId="4">[8]Forecasts_VDF!#REF!</definedName>
    <definedName name="EBIT_margin_fore" localSheetId="17">[8]Forecasts_VDF!#REF!</definedName>
    <definedName name="EBIT_margin_fore" localSheetId="5">[8]Forecasts_VDF!#REF!</definedName>
    <definedName name="EBIT_margin_fore" localSheetId="9">[8]Forecasts_VDF!#REF!</definedName>
    <definedName name="EBIT_margin_fore" localSheetId="2">[8]Forecasts_VDF!#REF!</definedName>
    <definedName name="EBIT_margin_fore" localSheetId="25">[8]Forecasts_VDF!#REF!</definedName>
    <definedName name="EBIT_margin_fore">[8]Forecasts_VDF!#REF!</definedName>
    <definedName name="ebit1">'[3]DCF old'!$I$11:$U$11</definedName>
    <definedName name="ebita" localSheetId="4">#REF!</definedName>
    <definedName name="ebita" localSheetId="17">#REF!</definedName>
    <definedName name="ebita" localSheetId="5">#REF!</definedName>
    <definedName name="ebita" localSheetId="9">#REF!</definedName>
    <definedName name="ebita" localSheetId="2">#REF!</definedName>
    <definedName name="ebita" localSheetId="25">#REF!</definedName>
    <definedName name="ebita">#REF!</definedName>
    <definedName name="EBITA_fore">[8]Forecasts_VDF!$E$19:$X$19</definedName>
    <definedName name="EBITDA">[8]NOPAT_VDF!$C$102:$AE$102</definedName>
    <definedName name="EBITDA_DCF">[8]DCF_VDF!$C$15:$AZ$15</definedName>
    <definedName name="EBITDA_fore">[8]Forecasts_VDF!$E$17:$AW$17</definedName>
    <definedName name="EBITDA_growth">[8]NOPAT_VDF!$C$143:$AU$143</definedName>
    <definedName name="EBITDA_growth_avg" localSheetId="4">[8]NOPAT_VDF!#REF!</definedName>
    <definedName name="EBITDA_growth_avg" localSheetId="17">[8]NOPAT_VDF!#REF!</definedName>
    <definedName name="EBITDA_growth_avg" localSheetId="5">[8]NOPAT_VDF!#REF!</definedName>
    <definedName name="EBITDA_growth_avg" localSheetId="9">[8]NOPAT_VDF!#REF!</definedName>
    <definedName name="EBITDA_growth_avg" localSheetId="2">[8]NOPAT_VDF!#REF!</definedName>
    <definedName name="EBITDA_growth_avg" localSheetId="25">[8]NOPAT_VDF!#REF!</definedName>
    <definedName name="EBITDA_growth_avg">[8]NOPAT_VDF!#REF!</definedName>
    <definedName name="EBITDA_margin">[8]NOPAT_VDF!$C$109:$AZ$109</definedName>
    <definedName name="EBITDA_margin_fore">[8]Forecasts_VDF!$H$61:$K$61</definedName>
    <definedName name="EBITDA_Share" localSheetId="4">[8]NOPAT_VDF!#REF!</definedName>
    <definedName name="EBITDA_Share" localSheetId="17">[8]NOPAT_VDF!#REF!</definedName>
    <definedName name="EBITDA_Share" localSheetId="5">[8]NOPAT_VDF!#REF!</definedName>
    <definedName name="EBITDA_Share" localSheetId="9">[8]NOPAT_VDF!#REF!</definedName>
    <definedName name="EBITDA_Share" localSheetId="2">[8]NOPAT_VDF!#REF!</definedName>
    <definedName name="EBITDA_Share" localSheetId="25">[8]NOPAT_VDF!#REF!</definedName>
    <definedName name="EBITDA_Share">[8]NOPAT_VDF!#REF!</definedName>
    <definedName name="Economic_book_value">'[8]Summary Page_VDF'!$C$12</definedName>
    <definedName name="Economic_profit">[8]NOPAT_VDF!$C$124:$AZ$124</definedName>
    <definedName name="Economic_profit_dcf">[8]DCF_VDF!$C$48:$BZ$48</definedName>
    <definedName name="Economic_profit_DCF_2">[8]DCF_VDF!$A$51:$IV$51</definedName>
    <definedName name="Economic_profit2">[8]DCF_VDF!$A$51:$IV$51</definedName>
    <definedName name="effect" localSheetId="4">#REF!</definedName>
    <definedName name="effect" localSheetId="17">#REF!</definedName>
    <definedName name="effect" localSheetId="5">#REF!</definedName>
    <definedName name="effect" localSheetId="9">#REF!</definedName>
    <definedName name="effect" localSheetId="2">#REF!</definedName>
    <definedName name="effect" localSheetId="25">#REF!</definedName>
    <definedName name="effect">#REF!</definedName>
    <definedName name="Effective_tax_rate">'[8]Income Statement_VDF'!$D$49:$S$49</definedName>
    <definedName name="endday" localSheetId="4">#REF!</definedName>
    <definedName name="endday" localSheetId="17">#REF!</definedName>
    <definedName name="endday" localSheetId="5">#REF!</definedName>
    <definedName name="endday" localSheetId="9">#REF!</definedName>
    <definedName name="endday" localSheetId="2">#REF!</definedName>
    <definedName name="endday" localSheetId="25">#REF!</definedName>
    <definedName name="endday">#REF!</definedName>
    <definedName name="endmonth" localSheetId="4">#REF!</definedName>
    <definedName name="endmonth" localSheetId="17">#REF!</definedName>
    <definedName name="endmonth" localSheetId="5">#REF!</definedName>
    <definedName name="endmonth" localSheetId="9">#REF!</definedName>
    <definedName name="endmonth" localSheetId="2">#REF!</definedName>
    <definedName name="endmonth" localSheetId="25">#REF!</definedName>
    <definedName name="endmonth">#REF!</definedName>
    <definedName name="endyear" localSheetId="4">#REF!</definedName>
    <definedName name="endyear" localSheetId="17">#REF!</definedName>
    <definedName name="endyear" localSheetId="5">#REF!</definedName>
    <definedName name="endyear" localSheetId="9">#REF!</definedName>
    <definedName name="endyear" localSheetId="2">#REF!</definedName>
    <definedName name="endyear" localSheetId="25">#REF!</definedName>
    <definedName name="endyear">#REF!</definedName>
    <definedName name="ENTERPRISE_VALUE" localSheetId="4">#REF!</definedName>
    <definedName name="ENTERPRISE_VALUE" localSheetId="17">#REF!</definedName>
    <definedName name="ENTERPRISE_VALUE" localSheetId="5">#REF!</definedName>
    <definedName name="ENTERPRISE_VALUE" localSheetId="9">#REF!</definedName>
    <definedName name="ENTERPRISE_VALUE" localSheetId="2">#REF!</definedName>
    <definedName name="ENTERPRISE_VALUE" localSheetId="25">#REF!</definedName>
    <definedName name="ENTERPRISE_VALUE">#REF!</definedName>
    <definedName name="EPS">[8]NOPAT_VDF!$C$96:$AU$96</definedName>
    <definedName name="eps_00" localSheetId="4">#REF!</definedName>
    <definedName name="eps_00" localSheetId="17">#REF!</definedName>
    <definedName name="eps_00" localSheetId="5">#REF!</definedName>
    <definedName name="eps_00" localSheetId="9">#REF!</definedName>
    <definedName name="eps_00" localSheetId="2">#REF!</definedName>
    <definedName name="eps_00" localSheetId="25">#REF!</definedName>
    <definedName name="eps_00">#REF!</definedName>
    <definedName name="eps_01" localSheetId="4">#REF!</definedName>
    <definedName name="eps_01" localSheetId="17">#REF!</definedName>
    <definedName name="eps_01" localSheetId="5">#REF!</definedName>
    <definedName name="eps_01" localSheetId="9">#REF!</definedName>
    <definedName name="eps_01" localSheetId="2">#REF!</definedName>
    <definedName name="eps_01" localSheetId="25">#REF!</definedName>
    <definedName name="eps_01">#REF!</definedName>
    <definedName name="eps_02" localSheetId="4">#REF!</definedName>
    <definedName name="eps_02" localSheetId="17">#REF!</definedName>
    <definedName name="eps_02" localSheetId="5">#REF!</definedName>
    <definedName name="eps_02" localSheetId="9">#REF!</definedName>
    <definedName name="eps_02" localSheetId="2">#REF!</definedName>
    <definedName name="eps_02" localSheetId="25">#REF!</definedName>
    <definedName name="eps_02">#REF!</definedName>
    <definedName name="eps_03">[1]CASINO2!$W$686</definedName>
    <definedName name="EPS_1996">'[8]Summary Page_VDF'!$G$20</definedName>
    <definedName name="EPS_1997">'[8]Summary Page_VDF'!$G$19</definedName>
    <definedName name="eps_99" localSheetId="4">#REF!</definedName>
    <definedName name="eps_99" localSheetId="17">#REF!</definedName>
    <definedName name="eps_99" localSheetId="5">#REF!</definedName>
    <definedName name="eps_99" localSheetId="9">#REF!</definedName>
    <definedName name="eps_99" localSheetId="2">#REF!</definedName>
    <definedName name="eps_99" localSheetId="25">#REF!</definedName>
    <definedName name="eps_99">#REF!</definedName>
    <definedName name="EPS_growth">[8]NOPAT_VDF!$C$150:$AU$150</definedName>
    <definedName name="EPS_growth_avg" localSheetId="4">[8]NOPAT_VDF!#REF!</definedName>
    <definedName name="EPS_growth_avg" localSheetId="17">[8]NOPAT_VDF!#REF!</definedName>
    <definedName name="EPS_growth_avg" localSheetId="5">[8]NOPAT_VDF!#REF!</definedName>
    <definedName name="EPS_growth_avg" localSheetId="9">[8]NOPAT_VDF!#REF!</definedName>
    <definedName name="EPS_growth_avg" localSheetId="2">[8]NOPAT_VDF!#REF!</definedName>
    <definedName name="EPS_growth_avg" localSheetId="25">[8]NOPAT_VDF!#REF!</definedName>
    <definedName name="EPS_growth_avg">[8]NOPAT_VDF!#REF!</definedName>
    <definedName name="eps_stax" localSheetId="4">'[3]DCF old'!#REF!</definedName>
    <definedName name="eps_stax" localSheetId="17">'[3]DCF old'!#REF!</definedName>
    <definedName name="eps_stax" localSheetId="5">'[3]DCF old'!#REF!</definedName>
    <definedName name="eps_stax" localSheetId="9">'[3]DCF old'!#REF!</definedName>
    <definedName name="eps_stax" localSheetId="2">'[3]DCF old'!#REF!</definedName>
    <definedName name="eps_stax" localSheetId="25">'[3]DCF old'!#REF!</definedName>
    <definedName name="eps_stax">'[3]DCF old'!#REF!</definedName>
    <definedName name="eps_tax" localSheetId="4">'[3]DCF old'!#REF!</definedName>
    <definedName name="eps_tax" localSheetId="17">'[3]DCF old'!#REF!</definedName>
    <definedName name="eps_tax" localSheetId="5">'[3]DCF old'!#REF!</definedName>
    <definedName name="eps_tax" localSheetId="9">'[3]DCF old'!#REF!</definedName>
    <definedName name="eps_tax" localSheetId="2">'[3]DCF old'!#REF!</definedName>
    <definedName name="eps_tax" localSheetId="25">'[3]DCF old'!#REF!</definedName>
    <definedName name="eps_tax">'[3]DCF old'!#REF!</definedName>
    <definedName name="epsg_00">[1]CASINO2!$T$688</definedName>
    <definedName name="epsg_01">[1]CASINO2!$U$688</definedName>
    <definedName name="epsg_02">[1]CASINO2!$V$688</definedName>
    <definedName name="epsg_03">[1]CASINO2!$W$688</definedName>
    <definedName name="epsg_98">[1]CASINO2!$R$688</definedName>
    <definedName name="epsg_99">[1]CASINO2!$S$688</definedName>
    <definedName name="epv">'[3]DCF old'!$C$33</definedName>
    <definedName name="epv_ebit" localSheetId="4">'[3]DCF old'!#REF!</definedName>
    <definedName name="epv_ebit" localSheetId="17">'[3]DCF old'!#REF!</definedName>
    <definedName name="epv_ebit" localSheetId="5">'[3]DCF old'!#REF!</definedName>
    <definedName name="epv_ebit" localSheetId="9">'[3]DCF old'!#REF!</definedName>
    <definedName name="epv_ebit" localSheetId="2">'[3]DCF old'!#REF!</definedName>
    <definedName name="epv_ebit" localSheetId="25">'[3]DCF old'!#REF!</definedName>
    <definedName name="epv_ebit">'[3]DCF old'!#REF!</definedName>
    <definedName name="epv_s" localSheetId="4">'[3]DCF old'!#REF!</definedName>
    <definedName name="epv_s" localSheetId="17">'[3]DCF old'!#REF!</definedName>
    <definedName name="epv_s" localSheetId="5">'[3]DCF old'!#REF!</definedName>
    <definedName name="epv_s" localSheetId="9">'[3]DCF old'!#REF!</definedName>
    <definedName name="epv_s" localSheetId="2">'[3]DCF old'!#REF!</definedName>
    <definedName name="epv_s" localSheetId="25">'[3]DCF old'!#REF!</definedName>
    <definedName name="epv_s">'[3]DCF old'!#REF!</definedName>
    <definedName name="eq" localSheetId="4">'[3]DCF old'!#REF!</definedName>
    <definedName name="eq" localSheetId="17">'[3]DCF old'!#REF!</definedName>
    <definedName name="eq" localSheetId="5">'[3]DCF old'!#REF!</definedName>
    <definedName name="eq" localSheetId="9">'[3]DCF old'!#REF!</definedName>
    <definedName name="eq" localSheetId="2">'[3]DCF old'!#REF!</definedName>
    <definedName name="eq" localSheetId="25">'[3]DCF old'!#REF!</definedName>
    <definedName name="eq">'[3]DCF old'!#REF!</definedName>
    <definedName name="eq_00" localSheetId="4">#REF!</definedName>
    <definedName name="eq_00" localSheetId="17">#REF!</definedName>
    <definedName name="eq_00" localSheetId="5">#REF!</definedName>
    <definedName name="eq_00" localSheetId="9">#REF!</definedName>
    <definedName name="eq_00" localSheetId="2">#REF!</definedName>
    <definedName name="eq_00" localSheetId="25">#REF!</definedName>
    <definedName name="eq_00">#REF!</definedName>
    <definedName name="eq_01" localSheetId="4">#REF!</definedName>
    <definedName name="eq_01" localSheetId="17">#REF!</definedName>
    <definedName name="eq_01" localSheetId="5">#REF!</definedName>
    <definedName name="eq_01" localSheetId="9">#REF!</definedName>
    <definedName name="eq_01" localSheetId="2">#REF!</definedName>
    <definedName name="eq_01" localSheetId="25">#REF!</definedName>
    <definedName name="eq_01">#REF!</definedName>
    <definedName name="eq_02" localSheetId="4">#REF!</definedName>
    <definedName name="eq_02" localSheetId="17">#REF!</definedName>
    <definedName name="eq_02" localSheetId="5">#REF!</definedName>
    <definedName name="eq_02" localSheetId="9">#REF!</definedName>
    <definedName name="eq_02" localSheetId="2">#REF!</definedName>
    <definedName name="eq_02" localSheetId="25">#REF!</definedName>
    <definedName name="eq_02">#REF!</definedName>
    <definedName name="eq_03">[1]CASINO2!$W$628</definedName>
    <definedName name="eq_99" localSheetId="4">#REF!</definedName>
    <definedName name="eq_99" localSheetId="17">#REF!</definedName>
    <definedName name="eq_99" localSheetId="5">#REF!</definedName>
    <definedName name="eq_99" localSheetId="9">#REF!</definedName>
    <definedName name="eq_99" localSheetId="2">#REF!</definedName>
    <definedName name="eq_99" localSheetId="25">#REF!</definedName>
    <definedName name="eq_99">#REF!</definedName>
    <definedName name="eq_chg" localSheetId="4">'[3]DCF old'!#REF!</definedName>
    <definedName name="eq_chg" localSheetId="17">'[3]DCF old'!#REF!</definedName>
    <definedName name="eq_chg" localSheetId="5">'[3]DCF old'!#REF!</definedName>
    <definedName name="eq_chg" localSheetId="9">'[3]DCF old'!#REF!</definedName>
    <definedName name="eq_chg" localSheetId="2">'[3]DCF old'!#REF!</definedName>
    <definedName name="eq_chg" localSheetId="25">'[3]DCF old'!#REF!</definedName>
    <definedName name="eq_chg">'[3]DCF old'!#REF!</definedName>
    <definedName name="eq_ratio_bv" localSheetId="4">'[3]DCF old'!#REF!</definedName>
    <definedName name="eq_ratio_bv" localSheetId="17">'[3]DCF old'!#REF!</definedName>
    <definedName name="eq_ratio_bv" localSheetId="5">'[3]DCF old'!#REF!</definedName>
    <definedName name="eq_ratio_bv" localSheetId="9">'[3]DCF old'!#REF!</definedName>
    <definedName name="eq_ratio_bv" localSheetId="2">'[3]DCF old'!#REF!</definedName>
    <definedName name="eq_ratio_bv" localSheetId="25">'[3]DCF old'!#REF!</definedName>
    <definedName name="eq_ratio_bv">'[3]DCF old'!#REF!</definedName>
    <definedName name="eq_ratio_mv" localSheetId="4">'[3]DCF old'!#REF!</definedName>
    <definedName name="eq_ratio_mv" localSheetId="17">'[3]DCF old'!#REF!</definedName>
    <definedName name="eq_ratio_mv" localSheetId="5">'[3]DCF old'!#REF!</definedName>
    <definedName name="eq_ratio_mv" localSheetId="9">'[3]DCF old'!#REF!</definedName>
    <definedName name="eq_ratio_mv" localSheetId="2">'[3]DCF old'!#REF!</definedName>
    <definedName name="eq_ratio_mv" localSheetId="25">'[3]DCF old'!#REF!</definedName>
    <definedName name="eq_ratio_mv">'[3]DCF old'!#REF!</definedName>
    <definedName name="eqps" localSheetId="4">'[3]DCF old'!#REF!</definedName>
    <definedName name="eqps" localSheetId="17">'[3]DCF old'!#REF!</definedName>
    <definedName name="eqps" localSheetId="5">'[3]DCF old'!#REF!</definedName>
    <definedName name="eqps" localSheetId="9">'[3]DCF old'!#REF!</definedName>
    <definedName name="eqps" localSheetId="2">'[3]DCF old'!#REF!</definedName>
    <definedName name="eqps" localSheetId="25">'[3]DCF old'!#REF!</definedName>
    <definedName name="eqps">'[3]DCF old'!#REF!</definedName>
    <definedName name="equity" localSheetId="4">#REF!</definedName>
    <definedName name="equity" localSheetId="17">#REF!</definedName>
    <definedName name="equity" localSheetId="5">#REF!</definedName>
    <definedName name="equity" localSheetId="9">#REF!</definedName>
    <definedName name="equity" localSheetId="2">#REF!</definedName>
    <definedName name="equity" localSheetId="25">#REF!</definedName>
    <definedName name="equity">#REF!</definedName>
    <definedName name="Equity_Equivalents">'[8]Invested capital_VDF'!$C$70:$AE$70</definedName>
    <definedName name="Equity_increase" localSheetId="4">#REF!</definedName>
    <definedName name="Equity_increase" localSheetId="17">#REF!</definedName>
    <definedName name="Equity_increase" localSheetId="5">#REF!</definedName>
    <definedName name="Equity_increase" localSheetId="9">#REF!</definedName>
    <definedName name="Equity_increase" localSheetId="2">#REF!</definedName>
    <definedName name="Equity_increase" localSheetId="25">#REF!</definedName>
    <definedName name="Equity_increase">#REF!</definedName>
    <definedName name="Equity_risk_premium">[8]WACC_VDF!$D$9</definedName>
    <definedName name="ERIC_Beta" localSheetId="4">#REF!</definedName>
    <definedName name="ERIC_Beta" localSheetId="17">#REF!</definedName>
    <definedName name="ERIC_Beta" localSheetId="5">#REF!</definedName>
    <definedName name="ERIC_Beta" localSheetId="9">#REF!</definedName>
    <definedName name="ERIC_Beta" localSheetId="2">#REF!</definedName>
    <definedName name="ERIC_Beta" localSheetId="25">#REF!</definedName>
    <definedName name="ERIC_Beta">#REF!</definedName>
    <definedName name="ERIC_Costnewdebt" localSheetId="4">#REF!</definedName>
    <definedName name="ERIC_Costnewdebt" localSheetId="17">#REF!</definedName>
    <definedName name="ERIC_Costnewdebt" localSheetId="5">#REF!</definedName>
    <definedName name="ERIC_Costnewdebt" localSheetId="9">#REF!</definedName>
    <definedName name="ERIC_Costnewdebt" localSheetId="2">#REF!</definedName>
    <definedName name="ERIC_Costnewdebt" localSheetId="25">#REF!</definedName>
    <definedName name="ERIC_Costnewdebt">#REF!</definedName>
    <definedName name="ERIC_Gearing" localSheetId="4">#REF!</definedName>
    <definedName name="ERIC_Gearing" localSheetId="17">#REF!</definedName>
    <definedName name="ERIC_Gearing" localSheetId="5">#REF!</definedName>
    <definedName name="ERIC_Gearing" localSheetId="9">#REF!</definedName>
    <definedName name="ERIC_Gearing" localSheetId="2">#REF!</definedName>
    <definedName name="ERIC_Gearing" localSheetId="25">#REF!</definedName>
    <definedName name="ERIC_Gearing">#REF!</definedName>
    <definedName name="ERIC_Kd" localSheetId="4">#REF!</definedName>
    <definedName name="ERIC_Kd" localSheetId="17">#REF!</definedName>
    <definedName name="ERIC_Kd" localSheetId="5">#REF!</definedName>
    <definedName name="ERIC_Kd" localSheetId="9">#REF!</definedName>
    <definedName name="ERIC_Kd" localSheetId="2">#REF!</definedName>
    <definedName name="ERIC_Kd" localSheetId="25">#REF!</definedName>
    <definedName name="ERIC_Kd">#REF!</definedName>
    <definedName name="ERIC_Ke" localSheetId="4">#REF!</definedName>
    <definedName name="ERIC_Ke" localSheetId="17">#REF!</definedName>
    <definedName name="ERIC_Ke" localSheetId="5">#REF!</definedName>
    <definedName name="ERIC_Ke" localSheetId="9">#REF!</definedName>
    <definedName name="ERIC_Ke" localSheetId="2">#REF!</definedName>
    <definedName name="ERIC_Ke" localSheetId="25">#REF!</definedName>
    <definedName name="ERIC_Ke">#REF!</definedName>
    <definedName name="ERIC_leaselife" localSheetId="4">#REF!</definedName>
    <definedName name="ERIC_leaselife" localSheetId="17">#REF!</definedName>
    <definedName name="ERIC_leaselife" localSheetId="5">#REF!</definedName>
    <definedName name="ERIC_leaselife" localSheetId="9">#REF!</definedName>
    <definedName name="ERIC_leaselife" localSheetId="2">#REF!</definedName>
    <definedName name="ERIC_leaselife" localSheetId="25">#REF!</definedName>
    <definedName name="ERIC_leaselife">#REF!</definedName>
    <definedName name="ERIC_leasepayt" localSheetId="4">#REF!</definedName>
    <definedName name="ERIC_leasepayt" localSheetId="17">#REF!</definedName>
    <definedName name="ERIC_leasepayt" localSheetId="5">#REF!</definedName>
    <definedName name="ERIC_leasepayt" localSheetId="9">#REF!</definedName>
    <definedName name="ERIC_leasepayt" localSheetId="2">#REF!</definedName>
    <definedName name="ERIC_leasepayt" localSheetId="25">#REF!</definedName>
    <definedName name="ERIC_leasepayt">#REF!</definedName>
    <definedName name="ERIC_leassorreqret" localSheetId="4">#REF!</definedName>
    <definedName name="ERIC_leassorreqret" localSheetId="17">#REF!</definedName>
    <definedName name="ERIC_leassorreqret" localSheetId="5">#REF!</definedName>
    <definedName name="ERIC_leassorreqret" localSheetId="9">#REF!</definedName>
    <definedName name="ERIC_leassorreqret" localSheetId="2">#REF!</definedName>
    <definedName name="ERIC_leassorreqret" localSheetId="25">#REF!</definedName>
    <definedName name="ERIC_leassorreqret">#REF!</definedName>
    <definedName name="ERIC_Mktrisk" localSheetId="4">#REF!</definedName>
    <definedName name="ERIC_Mktrisk" localSheetId="17">#REF!</definedName>
    <definedName name="ERIC_Mktrisk" localSheetId="5">#REF!</definedName>
    <definedName name="ERIC_Mktrisk" localSheetId="9">#REF!</definedName>
    <definedName name="ERIC_Mktrisk" localSheetId="2">#REF!</definedName>
    <definedName name="ERIC_Mktrisk" localSheetId="25">#REF!</definedName>
    <definedName name="ERIC_Mktrisk">#REF!</definedName>
    <definedName name="ERIC_RFR" localSheetId="4">#REF!</definedName>
    <definedName name="ERIC_RFR" localSheetId="17">#REF!</definedName>
    <definedName name="ERIC_RFR" localSheetId="5">#REF!</definedName>
    <definedName name="ERIC_RFR" localSheetId="9">#REF!</definedName>
    <definedName name="ERIC_RFR" localSheetId="2">#REF!</definedName>
    <definedName name="ERIC_RFR" localSheetId="25">#REF!</definedName>
    <definedName name="ERIC_RFR">#REF!</definedName>
    <definedName name="ERIC_taxratenot" localSheetId="4">#REF!</definedName>
    <definedName name="ERIC_taxratenot" localSheetId="17">#REF!</definedName>
    <definedName name="ERIC_taxratenot" localSheetId="5">#REF!</definedName>
    <definedName name="ERIC_taxratenot" localSheetId="9">#REF!</definedName>
    <definedName name="ERIC_taxratenot" localSheetId="2">#REF!</definedName>
    <definedName name="ERIC_taxratenot" localSheetId="25">#REF!</definedName>
    <definedName name="ERIC_taxratenot">#REF!</definedName>
    <definedName name="Estimate" localSheetId="4">#REF!</definedName>
    <definedName name="Estimate" localSheetId="17">#REF!</definedName>
    <definedName name="Estimate" localSheetId="5">#REF!</definedName>
    <definedName name="Estimate" localSheetId="9">#REF!</definedName>
    <definedName name="Estimate" localSheetId="2">#REF!</definedName>
    <definedName name="Estimate" localSheetId="25">#REF!</definedName>
    <definedName name="Estimate">#REF!</definedName>
    <definedName name="etc" localSheetId="4">#REF!</definedName>
    <definedName name="etc" localSheetId="17">#REF!</definedName>
    <definedName name="etc" localSheetId="5">#REF!</definedName>
    <definedName name="etc" localSheetId="9">#REF!</definedName>
    <definedName name="etc" localSheetId="2">#REF!</definedName>
    <definedName name="etc" localSheetId="25">#REF!</definedName>
    <definedName name="etc">#REF!</definedName>
    <definedName name="EUR">'[3]Pay-TV old'!$C$511</definedName>
    <definedName name="euro" localSheetId="4">#REF!</definedName>
    <definedName name="euro" localSheetId="17">#REF!</definedName>
    <definedName name="euro" localSheetId="5">#REF!</definedName>
    <definedName name="euro" localSheetId="9">#REF!</definedName>
    <definedName name="euro" localSheetId="2">#REF!</definedName>
    <definedName name="euro" localSheetId="25">#REF!</definedName>
    <definedName name="euro">#REF!</definedName>
    <definedName name="Europe_excl._Sweden" localSheetId="4">#REF!</definedName>
    <definedName name="Europe_excl._Sweden" localSheetId="17">#REF!</definedName>
    <definedName name="Europe_excl._Sweden" localSheetId="5">#REF!</definedName>
    <definedName name="Europe_excl._Sweden" localSheetId="9">#REF!</definedName>
    <definedName name="Europe_excl._Sweden" localSheetId="2">#REF!</definedName>
    <definedName name="Europe_excl._Sweden" localSheetId="25">#REF!</definedName>
    <definedName name="Europe_excl._Sweden">#REF!</definedName>
    <definedName name="Europe_excl._Sweden_w" localSheetId="4">#REF!</definedName>
    <definedName name="Europe_excl._Sweden_w" localSheetId="17">#REF!</definedName>
    <definedName name="Europe_excl._Sweden_w" localSheetId="5">#REF!</definedName>
    <definedName name="Europe_excl._Sweden_w" localSheetId="9">#REF!</definedName>
    <definedName name="Europe_excl._Sweden_w" localSheetId="2">#REF!</definedName>
    <definedName name="Europe_excl._Sweden_w" localSheetId="25">#REF!</definedName>
    <definedName name="Europe_excl._Sweden_w">#REF!</definedName>
    <definedName name="EV" localSheetId="4">#REF!</definedName>
    <definedName name="EV" localSheetId="17">#REF!</definedName>
    <definedName name="EV" localSheetId="5">#REF!</definedName>
    <definedName name="EV" localSheetId="9">#REF!</definedName>
    <definedName name="EV" localSheetId="2">#REF!</definedName>
    <definedName name="EV" localSheetId="25">#REF!</definedName>
    <definedName name="EV">#REF!</definedName>
    <definedName name="ev_00" localSheetId="4">#REF!</definedName>
    <definedName name="ev_00" localSheetId="17">#REF!</definedName>
    <definedName name="ev_00" localSheetId="5">#REF!</definedName>
    <definedName name="ev_00" localSheetId="9">#REF!</definedName>
    <definedName name="ev_00" localSheetId="2">#REF!</definedName>
    <definedName name="ev_00" localSheetId="25">#REF!</definedName>
    <definedName name="ev_00">#REF!</definedName>
    <definedName name="ev_01" localSheetId="4">#REF!</definedName>
    <definedName name="ev_01" localSheetId="17">#REF!</definedName>
    <definedName name="ev_01" localSheetId="5">#REF!</definedName>
    <definedName name="ev_01" localSheetId="9">#REF!</definedName>
    <definedName name="ev_01" localSheetId="2">#REF!</definedName>
    <definedName name="ev_01" localSheetId="25">#REF!</definedName>
    <definedName name="ev_01">#REF!</definedName>
    <definedName name="ev_02" localSheetId="4">#REF!</definedName>
    <definedName name="ev_02" localSheetId="17">#REF!</definedName>
    <definedName name="ev_02" localSheetId="5">#REF!</definedName>
    <definedName name="ev_02" localSheetId="9">#REF!</definedName>
    <definedName name="ev_02" localSheetId="2">#REF!</definedName>
    <definedName name="ev_02" localSheetId="25">#REF!</definedName>
    <definedName name="ev_02">#REF!</definedName>
    <definedName name="ev_03">[1]CASINO2!$W$711</definedName>
    <definedName name="ev_99" localSheetId="4">#REF!</definedName>
    <definedName name="ev_99" localSheetId="17">#REF!</definedName>
    <definedName name="ev_99" localSheetId="5">#REF!</definedName>
    <definedName name="ev_99" localSheetId="9">#REF!</definedName>
    <definedName name="ev_99" localSheetId="2">#REF!</definedName>
    <definedName name="ev_99" localSheetId="25">#REF!</definedName>
    <definedName name="ev_99">#REF!</definedName>
    <definedName name="ev_ce00" localSheetId="4">#REF!</definedName>
    <definedName name="ev_ce00" localSheetId="17">#REF!</definedName>
    <definedName name="ev_ce00" localSheetId="5">#REF!</definedName>
    <definedName name="ev_ce00" localSheetId="9">#REF!</definedName>
    <definedName name="ev_ce00" localSheetId="2">#REF!</definedName>
    <definedName name="ev_ce00" localSheetId="25">#REF!</definedName>
    <definedName name="ev_ce00">#REF!</definedName>
    <definedName name="ev_ce01" localSheetId="4">#REF!</definedName>
    <definedName name="ev_ce01" localSheetId="17">#REF!</definedName>
    <definedName name="ev_ce01" localSheetId="5">#REF!</definedName>
    <definedName name="ev_ce01" localSheetId="9">#REF!</definedName>
    <definedName name="ev_ce01" localSheetId="2">#REF!</definedName>
    <definedName name="ev_ce01" localSheetId="25">#REF!</definedName>
    <definedName name="ev_ce01">#REF!</definedName>
    <definedName name="ev_ce02" localSheetId="4">#REF!</definedName>
    <definedName name="ev_ce02" localSheetId="17">#REF!</definedName>
    <definedName name="ev_ce02" localSheetId="5">#REF!</definedName>
    <definedName name="ev_ce02" localSheetId="9">#REF!</definedName>
    <definedName name="ev_ce02" localSheetId="2">#REF!</definedName>
    <definedName name="ev_ce02" localSheetId="25">#REF!</definedName>
    <definedName name="ev_ce02">#REF!</definedName>
    <definedName name="ev_ce03">[1]CASINO2!$W$726</definedName>
    <definedName name="ev_ce99" localSheetId="4">#REF!</definedName>
    <definedName name="ev_ce99" localSheetId="17">#REF!</definedName>
    <definedName name="ev_ce99" localSheetId="5">#REF!</definedName>
    <definedName name="ev_ce99" localSheetId="9">#REF!</definedName>
    <definedName name="ev_ce99" localSheetId="2">#REF!</definedName>
    <definedName name="ev_ce99" localSheetId="25">#REF!</definedName>
    <definedName name="ev_ce99">#REF!</definedName>
    <definedName name="ev_ebdit00" localSheetId="4">#REF!</definedName>
    <definedName name="ev_ebdit00" localSheetId="17">#REF!</definedName>
    <definedName name="ev_ebdit00" localSheetId="5">#REF!</definedName>
    <definedName name="ev_ebdit00" localSheetId="9">#REF!</definedName>
    <definedName name="ev_ebdit00" localSheetId="2">#REF!</definedName>
    <definedName name="ev_ebdit00" localSheetId="25">#REF!</definedName>
    <definedName name="ev_ebdit00">#REF!</definedName>
    <definedName name="ev_ebdit01" localSheetId="4">#REF!</definedName>
    <definedName name="ev_ebdit01" localSheetId="17">#REF!</definedName>
    <definedName name="ev_ebdit01" localSheetId="5">#REF!</definedName>
    <definedName name="ev_ebdit01" localSheetId="9">#REF!</definedName>
    <definedName name="ev_ebdit01" localSheetId="2">#REF!</definedName>
    <definedName name="ev_ebdit01" localSheetId="25">#REF!</definedName>
    <definedName name="ev_ebdit01">#REF!</definedName>
    <definedName name="ev_ebdit02" localSheetId="4">#REF!</definedName>
    <definedName name="ev_ebdit02" localSheetId="17">#REF!</definedName>
    <definedName name="ev_ebdit02" localSheetId="5">#REF!</definedName>
    <definedName name="ev_ebdit02" localSheetId="9">#REF!</definedName>
    <definedName name="ev_ebdit02" localSheetId="2">#REF!</definedName>
    <definedName name="ev_ebdit02" localSheetId="25">#REF!</definedName>
    <definedName name="ev_ebdit02">#REF!</definedName>
    <definedName name="ev_ebdit03">[1]CASINO2!$W$722</definedName>
    <definedName name="ev_ebdit99" localSheetId="4">#REF!</definedName>
    <definedName name="ev_ebdit99" localSheetId="17">#REF!</definedName>
    <definedName name="ev_ebdit99" localSheetId="5">#REF!</definedName>
    <definedName name="ev_ebdit99" localSheetId="9">#REF!</definedName>
    <definedName name="ev_ebdit99" localSheetId="2">#REF!</definedName>
    <definedName name="ev_ebdit99" localSheetId="25">#REF!</definedName>
    <definedName name="ev_ebdit99">#REF!</definedName>
    <definedName name="ev_ebit00" localSheetId="4">#REF!</definedName>
    <definedName name="ev_ebit00" localSheetId="17">#REF!</definedName>
    <definedName name="ev_ebit00" localSheetId="5">#REF!</definedName>
    <definedName name="ev_ebit00" localSheetId="9">#REF!</definedName>
    <definedName name="ev_ebit00" localSheetId="2">#REF!</definedName>
    <definedName name="ev_ebit00" localSheetId="25">#REF!</definedName>
    <definedName name="ev_ebit00">#REF!</definedName>
    <definedName name="ev_ebit01" localSheetId="4">#REF!</definedName>
    <definedName name="ev_ebit01" localSheetId="17">#REF!</definedName>
    <definedName name="ev_ebit01" localSheetId="5">#REF!</definedName>
    <definedName name="ev_ebit01" localSheetId="9">#REF!</definedName>
    <definedName name="ev_ebit01" localSheetId="2">#REF!</definedName>
    <definedName name="ev_ebit01" localSheetId="25">#REF!</definedName>
    <definedName name="ev_ebit01">#REF!</definedName>
    <definedName name="ev_ebit96" localSheetId="4">#REF!</definedName>
    <definedName name="ev_ebit96" localSheetId="17">#REF!</definedName>
    <definedName name="ev_ebit96" localSheetId="5">#REF!</definedName>
    <definedName name="ev_ebit96" localSheetId="9">#REF!</definedName>
    <definedName name="ev_ebit96" localSheetId="2">#REF!</definedName>
    <definedName name="ev_ebit96" localSheetId="25">#REF!</definedName>
    <definedName name="ev_ebit96">#REF!</definedName>
    <definedName name="ev_ebit97" localSheetId="4">#REF!</definedName>
    <definedName name="ev_ebit97" localSheetId="17">#REF!</definedName>
    <definedName name="ev_ebit97" localSheetId="5">#REF!</definedName>
    <definedName name="ev_ebit97" localSheetId="9">#REF!</definedName>
    <definedName name="ev_ebit97" localSheetId="2">#REF!</definedName>
    <definedName name="ev_ebit97" localSheetId="25">#REF!</definedName>
    <definedName name="ev_ebit97">#REF!</definedName>
    <definedName name="ev_ebit98" localSheetId="4">#REF!</definedName>
    <definedName name="ev_ebit98" localSheetId="17">#REF!</definedName>
    <definedName name="ev_ebit98" localSheetId="5">#REF!</definedName>
    <definedName name="ev_ebit98" localSheetId="9">#REF!</definedName>
    <definedName name="ev_ebit98" localSheetId="2">#REF!</definedName>
    <definedName name="ev_ebit98" localSheetId="25">#REF!</definedName>
    <definedName name="ev_ebit98">#REF!</definedName>
    <definedName name="ev_ebit99" localSheetId="4">#REF!</definedName>
    <definedName name="ev_ebit99" localSheetId="17">#REF!</definedName>
    <definedName name="ev_ebit99" localSheetId="5">#REF!</definedName>
    <definedName name="ev_ebit99" localSheetId="9">#REF!</definedName>
    <definedName name="ev_ebit99" localSheetId="2">#REF!</definedName>
    <definedName name="ev_ebit99" localSheetId="25">#REF!</definedName>
    <definedName name="ev_ebit99">#REF!</definedName>
    <definedName name="ev_opfcf00" localSheetId="4">#REF!</definedName>
    <definedName name="ev_opfcf00" localSheetId="17">#REF!</definedName>
    <definedName name="ev_opfcf00" localSheetId="5">#REF!</definedName>
    <definedName name="ev_opfcf00" localSheetId="9">#REF!</definedName>
    <definedName name="ev_opfcf00" localSheetId="2">#REF!</definedName>
    <definedName name="ev_opfcf00" localSheetId="25">#REF!</definedName>
    <definedName name="ev_opfcf00">#REF!</definedName>
    <definedName name="ev_opfcf01" localSheetId="4">#REF!</definedName>
    <definedName name="ev_opfcf01" localSheetId="17">#REF!</definedName>
    <definedName name="ev_opfcf01" localSheetId="5">#REF!</definedName>
    <definedName name="ev_opfcf01" localSheetId="9">#REF!</definedName>
    <definedName name="ev_opfcf01" localSheetId="2">#REF!</definedName>
    <definedName name="ev_opfcf01" localSheetId="25">#REF!</definedName>
    <definedName name="ev_opfcf01">#REF!</definedName>
    <definedName name="ev_opfcf02" localSheetId="4">#REF!</definedName>
    <definedName name="ev_opfcf02" localSheetId="17">#REF!</definedName>
    <definedName name="ev_opfcf02" localSheetId="5">#REF!</definedName>
    <definedName name="ev_opfcf02" localSheetId="9">#REF!</definedName>
    <definedName name="ev_opfcf02" localSheetId="2">#REF!</definedName>
    <definedName name="ev_opfcf02" localSheetId="25">#REF!</definedName>
    <definedName name="ev_opfcf02">#REF!</definedName>
    <definedName name="ev_opfcf03">[1]CASINO2!$W$724</definedName>
    <definedName name="ev_opfcf95" localSheetId="4">#REF!</definedName>
    <definedName name="ev_opfcf95" localSheetId="17">#REF!</definedName>
    <definedName name="ev_opfcf95" localSheetId="5">#REF!</definedName>
    <definedName name="ev_opfcf95" localSheetId="9">#REF!</definedName>
    <definedName name="ev_opfcf95" localSheetId="2">#REF!</definedName>
    <definedName name="ev_opfcf95" localSheetId="25">#REF!</definedName>
    <definedName name="ev_opfcf95">#REF!</definedName>
    <definedName name="ev_opfcf99" localSheetId="4">#REF!</definedName>
    <definedName name="ev_opfcf99" localSheetId="17">#REF!</definedName>
    <definedName name="ev_opfcf99" localSheetId="5">#REF!</definedName>
    <definedName name="ev_opfcf99" localSheetId="9">#REF!</definedName>
    <definedName name="ev_opfcf99" localSheetId="2">#REF!</definedName>
    <definedName name="ev_opfcf99" localSheetId="25">#REF!</definedName>
    <definedName name="ev_opfcf99">#REF!</definedName>
    <definedName name="ev_s00" localSheetId="4">#REF!</definedName>
    <definedName name="ev_s00" localSheetId="17">#REF!</definedName>
    <definedName name="ev_s00" localSheetId="5">#REF!</definedName>
    <definedName name="ev_s00" localSheetId="9">#REF!</definedName>
    <definedName name="ev_s00" localSheetId="2">#REF!</definedName>
    <definedName name="ev_s00" localSheetId="25">#REF!</definedName>
    <definedName name="ev_s00">#REF!</definedName>
    <definedName name="ev_s01" localSheetId="4">#REF!</definedName>
    <definedName name="ev_s01" localSheetId="17">#REF!</definedName>
    <definedName name="ev_s01" localSheetId="5">#REF!</definedName>
    <definedName name="ev_s01" localSheetId="9">#REF!</definedName>
    <definedName name="ev_s01" localSheetId="2">#REF!</definedName>
    <definedName name="ev_s01" localSheetId="25">#REF!</definedName>
    <definedName name="ev_s01">#REF!</definedName>
    <definedName name="ev_s02">[1]CASINO2!$V$721</definedName>
    <definedName name="ev_s03">[1]CASINO2!$W$721</definedName>
    <definedName name="ev_s99" localSheetId="4">#REF!</definedName>
    <definedName name="ev_s99" localSheetId="17">#REF!</definedName>
    <definedName name="ev_s99" localSheetId="5">#REF!</definedName>
    <definedName name="ev_s99" localSheetId="9">#REF!</definedName>
    <definedName name="ev_s99" localSheetId="2">#REF!</definedName>
    <definedName name="ev_s99" localSheetId="25">#REF!</definedName>
    <definedName name="ev_s99">#REF!</definedName>
    <definedName name="ev_sqm00" localSheetId="4">#REF!</definedName>
    <definedName name="ev_sqm00" localSheetId="17">#REF!</definedName>
    <definedName name="ev_sqm00" localSheetId="5">#REF!</definedName>
    <definedName name="ev_sqm00" localSheetId="9">#REF!</definedName>
    <definedName name="ev_sqm00" localSheetId="2">#REF!</definedName>
    <definedName name="ev_sqm00" localSheetId="25">#REF!</definedName>
    <definedName name="ev_sqm00">#REF!</definedName>
    <definedName name="ev_sqm01" localSheetId="4">#REF!</definedName>
    <definedName name="ev_sqm01" localSheetId="17">#REF!</definedName>
    <definedName name="ev_sqm01" localSheetId="5">#REF!</definedName>
    <definedName name="ev_sqm01" localSheetId="9">#REF!</definedName>
    <definedName name="ev_sqm01" localSheetId="2">#REF!</definedName>
    <definedName name="ev_sqm01" localSheetId="25">#REF!</definedName>
    <definedName name="ev_sqm01">#REF!</definedName>
    <definedName name="ev_sqm02" localSheetId="4">#REF!</definedName>
    <definedName name="ev_sqm02" localSheetId="17">#REF!</definedName>
    <definedName name="ev_sqm02" localSheetId="5">#REF!</definedName>
    <definedName name="ev_sqm02" localSheetId="9">#REF!</definedName>
    <definedName name="ev_sqm02" localSheetId="2">#REF!</definedName>
    <definedName name="ev_sqm02" localSheetId="25">#REF!</definedName>
    <definedName name="ev_sqm02">#REF!</definedName>
    <definedName name="ev_sqm03">[1]CASINO2!$W$725</definedName>
    <definedName name="ev_sqm99" localSheetId="4">#REF!</definedName>
    <definedName name="ev_sqm99" localSheetId="17">#REF!</definedName>
    <definedName name="ev_sqm99" localSheetId="5">#REF!</definedName>
    <definedName name="ev_sqm99" localSheetId="9">#REF!</definedName>
    <definedName name="ev_sqm99" localSheetId="2">#REF!</definedName>
    <definedName name="ev_sqm99" localSheetId="25">#REF!</definedName>
    <definedName name="ev_sqm99">#REF!</definedName>
    <definedName name="evnci_00" localSheetId="4">#REF!</definedName>
    <definedName name="evnci_00" localSheetId="17">#REF!</definedName>
    <definedName name="evnci_00" localSheetId="5">#REF!</definedName>
    <definedName name="evnci_00" localSheetId="9">#REF!</definedName>
    <definedName name="evnci_00" localSheetId="2">#REF!</definedName>
    <definedName name="evnci_00" localSheetId="25">#REF!</definedName>
    <definedName name="evnci_00">#REF!</definedName>
    <definedName name="evnci_01" localSheetId="4">#REF!</definedName>
    <definedName name="evnci_01" localSheetId="17">#REF!</definedName>
    <definedName name="evnci_01" localSheetId="5">#REF!</definedName>
    <definedName name="evnci_01" localSheetId="9">#REF!</definedName>
    <definedName name="evnci_01" localSheetId="2">#REF!</definedName>
    <definedName name="evnci_01" localSheetId="25">#REF!</definedName>
    <definedName name="evnci_01">#REF!</definedName>
    <definedName name="evnci_02" localSheetId="4">#REF!</definedName>
    <definedName name="evnci_02" localSheetId="17">#REF!</definedName>
    <definedName name="evnci_02" localSheetId="5">#REF!</definedName>
    <definedName name="evnci_02" localSheetId="9">#REF!</definedName>
    <definedName name="evnci_02" localSheetId="2">#REF!</definedName>
    <definedName name="evnci_02" localSheetId="25">#REF!</definedName>
    <definedName name="evnci_02">#REF!</definedName>
    <definedName name="evnci_03">[1]CASINO2!$W$727</definedName>
    <definedName name="evnci_91" localSheetId="4">#REF!</definedName>
    <definedName name="evnci_91" localSheetId="17">#REF!</definedName>
    <definedName name="evnci_91" localSheetId="5">#REF!</definedName>
    <definedName name="evnci_91" localSheetId="9">#REF!</definedName>
    <definedName name="evnci_91" localSheetId="2">#REF!</definedName>
    <definedName name="evnci_91" localSheetId="25">#REF!</definedName>
    <definedName name="evnci_91">#REF!</definedName>
    <definedName name="evnci_92" localSheetId="4">#REF!</definedName>
    <definedName name="evnci_92" localSheetId="17">#REF!</definedName>
    <definedName name="evnci_92" localSheetId="5">#REF!</definedName>
    <definedName name="evnci_92" localSheetId="9">#REF!</definedName>
    <definedName name="evnci_92" localSheetId="2">#REF!</definedName>
    <definedName name="evnci_92" localSheetId="25">#REF!</definedName>
    <definedName name="evnci_92">#REF!</definedName>
    <definedName name="evnci_93" localSheetId="4">#REF!</definedName>
    <definedName name="evnci_93" localSheetId="17">#REF!</definedName>
    <definedName name="evnci_93" localSheetId="5">#REF!</definedName>
    <definedName name="evnci_93" localSheetId="9">#REF!</definedName>
    <definedName name="evnci_93" localSheetId="2">#REF!</definedName>
    <definedName name="evnci_93" localSheetId="25">#REF!</definedName>
    <definedName name="evnci_93">#REF!</definedName>
    <definedName name="evnci_94" localSheetId="4">#REF!</definedName>
    <definedName name="evnci_94" localSheetId="17">#REF!</definedName>
    <definedName name="evnci_94" localSheetId="5">#REF!</definedName>
    <definedName name="evnci_94" localSheetId="9">#REF!</definedName>
    <definedName name="evnci_94" localSheetId="2">#REF!</definedName>
    <definedName name="evnci_94" localSheetId="25">#REF!</definedName>
    <definedName name="evnci_94">#REF!</definedName>
    <definedName name="evnci_95" localSheetId="4">#REF!</definedName>
    <definedName name="evnci_95" localSheetId="17">#REF!</definedName>
    <definedName name="evnci_95" localSheetId="5">#REF!</definedName>
    <definedName name="evnci_95" localSheetId="9">#REF!</definedName>
    <definedName name="evnci_95" localSheetId="2">#REF!</definedName>
    <definedName name="evnci_95" localSheetId="25">#REF!</definedName>
    <definedName name="evnci_95">#REF!</definedName>
    <definedName name="evnci_96" localSheetId="4">#REF!</definedName>
    <definedName name="evnci_96" localSheetId="17">#REF!</definedName>
    <definedName name="evnci_96" localSheetId="5">#REF!</definedName>
    <definedName name="evnci_96" localSheetId="9">#REF!</definedName>
    <definedName name="evnci_96" localSheetId="2">#REF!</definedName>
    <definedName name="evnci_96" localSheetId="25">#REF!</definedName>
    <definedName name="evnci_96">#REF!</definedName>
    <definedName name="evnci_97" localSheetId="4">#REF!</definedName>
    <definedName name="evnci_97" localSheetId="17">#REF!</definedName>
    <definedName name="evnci_97" localSheetId="5">#REF!</definedName>
    <definedName name="evnci_97" localSheetId="9">#REF!</definedName>
    <definedName name="evnci_97" localSheetId="2">#REF!</definedName>
    <definedName name="evnci_97" localSheetId="25">#REF!</definedName>
    <definedName name="evnci_97">#REF!</definedName>
    <definedName name="evnci_98" localSheetId="4">#REF!</definedName>
    <definedName name="evnci_98" localSheetId="17">#REF!</definedName>
    <definedName name="evnci_98" localSheetId="5">#REF!</definedName>
    <definedName name="evnci_98" localSheetId="9">#REF!</definedName>
    <definedName name="evnci_98" localSheetId="2">#REF!</definedName>
    <definedName name="evnci_98" localSheetId="25">#REF!</definedName>
    <definedName name="evnci_98">#REF!</definedName>
    <definedName name="evnci_99" localSheetId="4">#REF!</definedName>
    <definedName name="evnci_99" localSheetId="17">#REF!</definedName>
    <definedName name="evnci_99" localSheetId="5">#REF!</definedName>
    <definedName name="evnci_99" localSheetId="9">#REF!</definedName>
    <definedName name="evnci_99" localSheetId="2">#REF!</definedName>
    <definedName name="evnci_99" localSheetId="25">#REF!</definedName>
    <definedName name="evnci_99">#REF!</definedName>
    <definedName name="Excess_cash">'[8]Invested capital_VDF'!$C$5:$AE$5</definedName>
    <definedName name="EXIT" localSheetId="4">#REF!</definedName>
    <definedName name="EXIT" localSheetId="17">#REF!</definedName>
    <definedName name="EXIT" localSheetId="5">#REF!</definedName>
    <definedName name="EXIT" localSheetId="9">#REF!</definedName>
    <definedName name="EXIT" localSheetId="2">#REF!</definedName>
    <definedName name="EXIT" localSheetId="25">#REF!</definedName>
    <definedName name="EXIT">#REF!</definedName>
    <definedName name="Expl_forecast_1st_yr">[8]Forecasts_VDF!$E$1:$E$65536</definedName>
    <definedName name="Expl_forecast_2nd_yr">[8]Forecasts_VDF!$F$1:$F$65536</definedName>
    <definedName name="Expl_forecast_3rd_yr">[8]Forecasts_VDF!$G$1:$G$65536</definedName>
    <definedName name="Extrao" localSheetId="4">#REF!</definedName>
    <definedName name="Extrao" localSheetId="17">#REF!</definedName>
    <definedName name="Extrao" localSheetId="5">#REF!</definedName>
    <definedName name="Extrao" localSheetId="9">#REF!</definedName>
    <definedName name="Extrao" localSheetId="2">#REF!</definedName>
    <definedName name="Extrao" localSheetId="25">#REF!</definedName>
    <definedName name="Extrao">#REF!</definedName>
    <definedName name="Extraordinary_Expenses" localSheetId="4">#REF!</definedName>
    <definedName name="Extraordinary_Expenses" localSheetId="17">#REF!</definedName>
    <definedName name="Extraordinary_Expenses" localSheetId="5">#REF!</definedName>
    <definedName name="Extraordinary_Expenses" localSheetId="9">#REF!</definedName>
    <definedName name="Extraordinary_Expenses" localSheetId="2">#REF!</definedName>
    <definedName name="Extraordinary_Expenses" localSheetId="25">#REF!</definedName>
    <definedName name="Extraordinary_Expenses">#REF!</definedName>
    <definedName name="Extraordinary_Income" localSheetId="4">#REF!</definedName>
    <definedName name="Extraordinary_Income" localSheetId="17">#REF!</definedName>
    <definedName name="Extraordinary_Income" localSheetId="5">#REF!</definedName>
    <definedName name="Extraordinary_Income" localSheetId="9">#REF!</definedName>
    <definedName name="Extraordinary_Income" localSheetId="2">#REF!</definedName>
    <definedName name="Extraordinary_Income" localSheetId="25">#REF!</definedName>
    <definedName name="Extraordinary_Income">#REF!</definedName>
    <definedName name="f" localSheetId="3" hidden="1">{"Clothing PL",#N/A,FALSE,"H1H2";"Food PL",#N/A,FALSE,"H1H2";"Group PL",#N/A,FALSE,"H1H2";"Home Furnishings PL",#N/A,FALSE,"H1H2"}</definedName>
    <definedName name="f" localSheetId="2" hidden="1">{"Clothing PL",#N/A,FALSE,"H1H2";"Food PL",#N/A,FALSE,"H1H2";"Group PL",#N/A,FALSE,"H1H2";"Home Furnishings PL",#N/A,FALSE,"H1H2"}</definedName>
    <definedName name="f" hidden="1">{"Clothing PL",#N/A,FALSE,"H1H2";"Food PL",#N/A,FALSE,"H1H2";"Group PL",#N/A,FALSE,"H1H2";"Home Furnishings PL",#N/A,FALSE,"H1H2"}</definedName>
    <definedName name="fas2_roic" localSheetId="4">[18]Börskurser!#REF!</definedName>
    <definedName name="fas2_roic" localSheetId="17">[18]Börskurser!#REF!</definedName>
    <definedName name="fas2_roic" localSheetId="5">[18]Börskurser!#REF!</definedName>
    <definedName name="fas2_roic" localSheetId="9">[18]Börskurser!#REF!</definedName>
    <definedName name="fas2_roic" localSheetId="2">[18]Börskurser!#REF!</definedName>
    <definedName name="fas2_roic" localSheetId="25">[18]Börskurser!#REF!</definedName>
    <definedName name="fas2_roic">[18]Börskurser!#REF!</definedName>
    <definedName name="fcf">'[3]DCF old'!$J$19:$W$19</definedName>
    <definedName name="fcf_thisyear" localSheetId="4">'[3]DCF old'!#REF!</definedName>
    <definedName name="fcf_thisyear" localSheetId="17">'[3]DCF old'!#REF!</definedName>
    <definedName name="fcf_thisyear" localSheetId="5">'[3]DCF old'!#REF!</definedName>
    <definedName name="fcf_thisyear" localSheetId="9">'[3]DCF old'!#REF!</definedName>
    <definedName name="fcf_thisyear" localSheetId="2">'[3]DCF old'!#REF!</definedName>
    <definedName name="fcf_thisyear" localSheetId="25">'[3]DCF old'!#REF!</definedName>
    <definedName name="fcf_thisyear">'[3]DCF old'!#REF!</definedName>
    <definedName name="fcfaver" localSheetId="4">'[3]DCF old'!#REF!</definedName>
    <definedName name="fcfaver" localSheetId="17">'[3]DCF old'!#REF!</definedName>
    <definedName name="fcfaver" localSheetId="5">'[3]DCF old'!#REF!</definedName>
    <definedName name="fcfaver" localSheetId="9">'[3]DCF old'!#REF!</definedName>
    <definedName name="fcfaver" localSheetId="2">'[3]DCF old'!#REF!</definedName>
    <definedName name="fcfaver" localSheetId="25">'[3]DCF old'!#REF!</definedName>
    <definedName name="fcfaver">'[3]DCF old'!#REF!</definedName>
    <definedName name="fcfg" localSheetId="4">'[3]DCF old'!#REF!</definedName>
    <definedName name="fcfg" localSheetId="17">'[3]DCF old'!#REF!</definedName>
    <definedName name="fcfg" localSheetId="5">'[3]DCF old'!#REF!</definedName>
    <definedName name="fcfg" localSheetId="9">'[3]DCF old'!#REF!</definedName>
    <definedName name="fcfg" localSheetId="2">'[3]DCF old'!#REF!</definedName>
    <definedName name="fcfg" localSheetId="25">'[3]DCF old'!#REF!</definedName>
    <definedName name="fcfg">'[3]DCF old'!#REF!</definedName>
    <definedName name="fcfps" localSheetId="4">'[3]DCF old'!#REF!</definedName>
    <definedName name="fcfps" localSheetId="17">'[3]DCF old'!#REF!</definedName>
    <definedName name="fcfps" localSheetId="5">'[3]DCF old'!#REF!</definedName>
    <definedName name="fcfps" localSheetId="9">'[3]DCF old'!#REF!</definedName>
    <definedName name="fcfps" localSheetId="2">'[3]DCF old'!#REF!</definedName>
    <definedName name="fcfps" localSheetId="25">'[3]DCF old'!#REF!</definedName>
    <definedName name="fcfps">'[3]DCF old'!#REF!</definedName>
    <definedName name="fcfps_stax" localSheetId="4">'[3]DCF old'!#REF!</definedName>
    <definedName name="fcfps_stax" localSheetId="17">'[3]DCF old'!#REF!</definedName>
    <definedName name="fcfps_stax" localSheetId="5">'[3]DCF old'!#REF!</definedName>
    <definedName name="fcfps_stax" localSheetId="9">'[3]DCF old'!#REF!</definedName>
    <definedName name="fcfps_stax" localSheetId="2">'[3]DCF old'!#REF!</definedName>
    <definedName name="fcfps_stax" localSheetId="25">'[3]DCF old'!#REF!</definedName>
    <definedName name="fcfps_stax">'[3]DCF old'!#REF!</definedName>
    <definedName name="fcfps_tax" localSheetId="4">'[3]DCF old'!#REF!</definedName>
    <definedName name="fcfps_tax" localSheetId="17">'[3]DCF old'!#REF!</definedName>
    <definedName name="fcfps_tax" localSheetId="5">'[3]DCF old'!#REF!</definedName>
    <definedName name="fcfps_tax" localSheetId="9">'[3]DCF old'!#REF!</definedName>
    <definedName name="fcfps_tax" localSheetId="2">'[3]DCF old'!#REF!</definedName>
    <definedName name="fcfps_tax" localSheetId="25">'[3]DCF old'!#REF!</definedName>
    <definedName name="fcfps_tax">'[3]DCF old'!#REF!</definedName>
    <definedName name="FGHFG">#N/A</definedName>
    <definedName name="FIGGE" localSheetId="4">#REF!</definedName>
    <definedName name="FIGGE" localSheetId="17">#REF!</definedName>
    <definedName name="FIGGE" localSheetId="5">#REF!</definedName>
    <definedName name="FIGGE" localSheetId="9">#REF!</definedName>
    <definedName name="FIGGE" localSheetId="2">#REF!</definedName>
    <definedName name="FIGGE" localSheetId="25">#REF!</definedName>
    <definedName name="FIGGE">#REF!</definedName>
    <definedName name="Finaldiv" localSheetId="4">#REF!</definedName>
    <definedName name="Finaldiv" localSheetId="17">#REF!</definedName>
    <definedName name="Finaldiv" localSheetId="5">#REF!</definedName>
    <definedName name="Finaldiv" localSheetId="9">#REF!</definedName>
    <definedName name="Finaldiv" localSheetId="2">#REF!</definedName>
    <definedName name="Finaldiv" localSheetId="25">#REF!</definedName>
    <definedName name="Finaldiv">#REF!</definedName>
    <definedName name="findata_bs" localSheetId="4">#REF!</definedName>
    <definedName name="findata_bs" localSheetId="17">#REF!</definedName>
    <definedName name="findata_bs" localSheetId="5">#REF!</definedName>
    <definedName name="findata_bs" localSheetId="9">#REF!</definedName>
    <definedName name="findata_bs" localSheetId="2">#REF!</definedName>
    <definedName name="findata_bs" localSheetId="25">#REF!</definedName>
    <definedName name="findata_bs">#REF!</definedName>
    <definedName name="findata_fr" localSheetId="4">#REF!</definedName>
    <definedName name="findata_fr" localSheetId="17">#REF!</definedName>
    <definedName name="findata_fr" localSheetId="5">#REF!</definedName>
    <definedName name="findata_fr" localSheetId="9">#REF!</definedName>
    <definedName name="findata_fr" localSheetId="2">#REF!</definedName>
    <definedName name="findata_fr" localSheetId="25">#REF!</definedName>
    <definedName name="findata_fr">#REF!</definedName>
    <definedName name="findata_is" localSheetId="4">#REF!</definedName>
    <definedName name="findata_is" localSheetId="17">#REF!</definedName>
    <definedName name="findata_is" localSheetId="5">#REF!</definedName>
    <definedName name="findata_is" localSheetId="9">#REF!</definedName>
    <definedName name="findata_is" localSheetId="2">#REF!</definedName>
    <definedName name="findata_is" localSheetId="25">#REF!</definedName>
    <definedName name="findata_is">#REF!</definedName>
    <definedName name="findata_qdata" localSheetId="4">#REF!</definedName>
    <definedName name="findata_qdata" localSheetId="17">#REF!</definedName>
    <definedName name="findata_qdata" localSheetId="5">#REF!</definedName>
    <definedName name="findata_qdata" localSheetId="9">#REF!</definedName>
    <definedName name="findata_qdata" localSheetId="2">#REF!</definedName>
    <definedName name="findata_qdata" localSheetId="25">#REF!</definedName>
    <definedName name="findata_qdata">#REF!</definedName>
    <definedName name="findata_stock" localSheetId="4">#REF!</definedName>
    <definedName name="findata_stock" localSheetId="17">#REF!</definedName>
    <definedName name="findata_stock" localSheetId="5">#REF!</definedName>
    <definedName name="findata_stock" localSheetId="9">#REF!</definedName>
    <definedName name="findata_stock" localSheetId="2">#REF!</definedName>
    <definedName name="findata_stock" localSheetId="25">#REF!</definedName>
    <definedName name="findata_stock">#REF!</definedName>
    <definedName name="First_code" localSheetId="4">#REF!</definedName>
    <definedName name="First_code" localSheetId="17">#REF!</definedName>
    <definedName name="First_code" localSheetId="5">#REF!</definedName>
    <definedName name="First_code" localSheetId="9">#REF!</definedName>
    <definedName name="First_code" localSheetId="2">#REF!</definedName>
    <definedName name="First_code" localSheetId="25">#REF!</definedName>
    <definedName name="First_code">#REF!</definedName>
    <definedName name="First_DT" localSheetId="4">#REF!</definedName>
    <definedName name="First_DT" localSheetId="17">#REF!</definedName>
    <definedName name="First_DT" localSheetId="5">#REF!</definedName>
    <definedName name="First_DT" localSheetId="9">#REF!</definedName>
    <definedName name="First_DT" localSheetId="2">#REF!</definedName>
    <definedName name="First_DT" localSheetId="25">#REF!</definedName>
    <definedName name="First_DT">#REF!</definedName>
    <definedName name="first_est" localSheetId="4">#REF!</definedName>
    <definedName name="first_est" localSheetId="17">#REF!</definedName>
    <definedName name="first_est" localSheetId="5">#REF!</definedName>
    <definedName name="first_est" localSheetId="9">#REF!</definedName>
    <definedName name="first_est" localSheetId="2">#REF!</definedName>
    <definedName name="first_est" localSheetId="25">#REF!</definedName>
    <definedName name="first_est">#REF!</definedName>
    <definedName name="firstprognosticyear" localSheetId="4">'[3]DCF old'!#REF!</definedName>
    <definedName name="firstprognosticyear" localSheetId="17">'[3]DCF old'!#REF!</definedName>
    <definedName name="firstprognosticyear" localSheetId="5">'[3]DCF old'!#REF!</definedName>
    <definedName name="firstprognosticyear" localSheetId="9">'[3]DCF old'!#REF!</definedName>
    <definedName name="firstprognosticyear" localSheetId="2">'[3]DCF old'!#REF!</definedName>
    <definedName name="firstprognosticyear" localSheetId="25">'[3]DCF old'!#REF!</definedName>
    <definedName name="firstprognosticyear">'[3]DCF old'!#REF!</definedName>
    <definedName name="firstyear">'[3]DCF old'!$C$12:$E$12</definedName>
    <definedName name="fix_as" localSheetId="4">'[3]DCF old'!#REF!</definedName>
    <definedName name="fix_as" localSheetId="17">'[3]DCF old'!#REF!</definedName>
    <definedName name="fix_as" localSheetId="5">'[3]DCF old'!#REF!</definedName>
    <definedName name="fix_as" localSheetId="9">'[3]DCF old'!#REF!</definedName>
    <definedName name="fix_as" localSheetId="2">'[3]DCF old'!#REF!</definedName>
    <definedName name="fix_as" localSheetId="25">'[3]DCF old'!#REF!</definedName>
    <definedName name="fix_as">'[3]DCF old'!#REF!</definedName>
    <definedName name="Fixed_asset_turns">'[8]Invested capital_VDF'!$C$99:$AU$99</definedName>
    <definedName name="Fixed_asset_turns_DCF">[8]DCF_VDF!$C$81:$AZ$81</definedName>
    <definedName name="Fixed_asset_turns_fore">[8]Forecasts_VDF!$B$78:$K$78</definedName>
    <definedName name="Fixed_assets">'[8]Invested capital_VDF'!$C$43:$AE$43</definedName>
    <definedName name="Fixed_assets_DCF">[8]DCF_VDF!$C$75:$AZ$75</definedName>
    <definedName name="fixedcosts" localSheetId="4">#REF!</definedName>
    <definedName name="fixedcosts" localSheetId="17">#REF!</definedName>
    <definedName name="fixedcosts" localSheetId="5">#REF!</definedName>
    <definedName name="fixedcosts" localSheetId="9">#REF!</definedName>
    <definedName name="fixedcosts" localSheetId="2">#REF!</definedName>
    <definedName name="fixedcosts" localSheetId="25">#REF!</definedName>
    <definedName name="fixedcosts">#REF!</definedName>
    <definedName name="Fore_taxrate_NonRecLoss" localSheetId="4">#REF!</definedName>
    <definedName name="Fore_taxrate_NonRecLoss" localSheetId="17">#REF!</definedName>
    <definedName name="Fore_taxrate_NonRecLoss" localSheetId="5">#REF!</definedName>
    <definedName name="Fore_taxrate_NonRecLoss" localSheetId="9">#REF!</definedName>
    <definedName name="Fore_taxrate_NonRecLoss" localSheetId="2">#REF!</definedName>
    <definedName name="Fore_taxrate_NonRecLoss" localSheetId="25">#REF!</definedName>
    <definedName name="Fore_taxrate_NonRecLoss">#REF!</definedName>
    <definedName name="Forex_differences" localSheetId="4">#REF!</definedName>
    <definedName name="Forex_differences" localSheetId="17">#REF!</definedName>
    <definedName name="Forex_differences" localSheetId="5">#REF!</definedName>
    <definedName name="Forex_differences" localSheetId="9">#REF!</definedName>
    <definedName name="Forex_differences" localSheetId="2">#REF!</definedName>
    <definedName name="Forex_differences" localSheetId="25">#REF!</definedName>
    <definedName name="Forex_differences">#REF!</definedName>
    <definedName name="fpdata" localSheetId="4">#REF!</definedName>
    <definedName name="fpdata" localSheetId="17">#REF!</definedName>
    <definedName name="fpdata" localSheetId="5">#REF!</definedName>
    <definedName name="fpdata" localSheetId="9">#REF!</definedName>
    <definedName name="fpdata" localSheetId="2">#REF!</definedName>
    <definedName name="fpdata" localSheetId="25">#REF!</definedName>
    <definedName name="fpdata">#REF!</definedName>
    <definedName name="fptable" localSheetId="4">#REF!</definedName>
    <definedName name="fptable" localSheetId="17">#REF!</definedName>
    <definedName name="fptable" localSheetId="5">#REF!</definedName>
    <definedName name="fptable" localSheetId="9">#REF!</definedName>
    <definedName name="fptable" localSheetId="2">#REF!</definedName>
    <definedName name="fptable" localSheetId="25">#REF!</definedName>
    <definedName name="fptable">#REF!</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definedName>
    <definedName name="FR_USE_BILLIONS">FALSE</definedName>
    <definedName name="FR_USE_DIMFAC">TRUE</definedName>
    <definedName name="FR_USE_LOCAL_CCY">TRUE</definedName>
    <definedName name="FR_USE_PRICEFACTORING">FALSE</definedName>
    <definedName name="FR_WORKBOOK">"G:\Support Services\Adecco\Adecco.xls"</definedName>
    <definedName name="France" localSheetId="4">#REF!</definedName>
    <definedName name="France" localSheetId="17">#REF!</definedName>
    <definedName name="France" localSheetId="5">#REF!</definedName>
    <definedName name="France" localSheetId="9">#REF!</definedName>
    <definedName name="France" localSheetId="2">#REF!</definedName>
    <definedName name="France" localSheetId="25">#REF!</definedName>
    <definedName name="France">#REF!</definedName>
    <definedName name="France_w" localSheetId="4">#REF!</definedName>
    <definedName name="France_w" localSheetId="17">#REF!</definedName>
    <definedName name="France_w" localSheetId="5">#REF!</definedName>
    <definedName name="France_w" localSheetId="9">#REF!</definedName>
    <definedName name="France_w" localSheetId="2">#REF!</definedName>
    <definedName name="France_w" localSheetId="25">#REF!</definedName>
    <definedName name="France_w">#REF!</definedName>
    <definedName name="Free_cash_flow">[8]DCF_VDF!$C$23:$AZ$23</definedName>
    <definedName name="Free_Float" localSheetId="4">#REF!</definedName>
    <definedName name="Free_Float" localSheetId="17">#REF!</definedName>
    <definedName name="Free_Float" localSheetId="5">#REF!</definedName>
    <definedName name="Free_Float" localSheetId="9">#REF!</definedName>
    <definedName name="Free_Float" localSheetId="2">#REF!</definedName>
    <definedName name="Free_Float" localSheetId="25">#REF!</definedName>
    <definedName name="Free_Float">#REF!</definedName>
    <definedName name="FREUD_CHECK_SIDE">TRUE</definedName>
    <definedName name="Freud_Company_Abbr" localSheetId="4">#REF!</definedName>
    <definedName name="Freud_Company_Abbr" localSheetId="17">#REF!</definedName>
    <definedName name="Freud_Company_Abbr" localSheetId="5">#REF!</definedName>
    <definedName name="Freud_Company_Abbr" localSheetId="9">#REF!</definedName>
    <definedName name="Freud_Company_Abbr" localSheetId="2">#REF!</definedName>
    <definedName name="Freud_Company_Abbr" localSheetId="25">#REF!</definedName>
    <definedName name="Freud_Company_Abbr">#REF!</definedName>
    <definedName name="FREUD_EXCEL_AUTOFMT">TRUE</definedName>
    <definedName name="FREUD_EXCEL_COMABBR">"BAA"</definedName>
    <definedName name="FREUD_EXCEL_COMPANY">"BAA"</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"[BAAF.xls]FREUDSTD_PAT"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"[BAAF.xls]FREUDSTD_TPL"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_Div" localSheetId="4">#REF!</definedName>
    <definedName name="Freud_Summ_Div" localSheetId="17">#REF!</definedName>
    <definedName name="Freud_Summ_Div" localSheetId="5">#REF!</definedName>
    <definedName name="Freud_Summ_Div" localSheetId="9">#REF!</definedName>
    <definedName name="Freud_Summ_Div" localSheetId="2">#REF!</definedName>
    <definedName name="Freud_Summ_Div" localSheetId="25">#REF!</definedName>
    <definedName name="Freud_Summ_Div">#REF!</definedName>
    <definedName name="Freud_Summ_Full" localSheetId="4">#REF!</definedName>
    <definedName name="Freud_Summ_Full" localSheetId="17">#REF!</definedName>
    <definedName name="Freud_Summ_Full" localSheetId="5">#REF!</definedName>
    <definedName name="Freud_Summ_Full" localSheetId="9">#REF!</definedName>
    <definedName name="Freud_Summ_Full" localSheetId="2">#REF!</definedName>
    <definedName name="Freud_Summ_Full" localSheetId="25">#REF!</definedName>
    <definedName name="Freud_Summ_Full">#REF!</definedName>
    <definedName name="Freud_Summ_Geog" localSheetId="4">#REF!</definedName>
    <definedName name="Freud_Summ_Geog" localSheetId="17">#REF!</definedName>
    <definedName name="Freud_Summ_Geog" localSheetId="5">#REF!</definedName>
    <definedName name="Freud_Summ_Geog" localSheetId="9">#REF!</definedName>
    <definedName name="Freud_Summ_Geog" localSheetId="2">#REF!</definedName>
    <definedName name="Freud_Summ_Geog" localSheetId="25">#REF!</definedName>
    <definedName name="Freud_Summ_Geog">#REF!</definedName>
    <definedName name="Freud_Summ_Half" localSheetId="4">#REF!</definedName>
    <definedName name="Freud_Summ_Half" localSheetId="17">#REF!</definedName>
    <definedName name="Freud_Summ_Half" localSheetId="5">#REF!</definedName>
    <definedName name="Freud_Summ_Half" localSheetId="9">#REF!</definedName>
    <definedName name="Freud_Summ_Half" localSheetId="2">#REF!</definedName>
    <definedName name="Freud_Summ_Half" localSheetId="25">#REF!</definedName>
    <definedName name="Freud_Summ_Half">#REF!</definedName>
    <definedName name="FREUD_SUMMARY_COMP_ABBR">"BAA"</definedName>
    <definedName name="FREUDLINK">1</definedName>
    <definedName name="fsd" localSheetId="4">#REF!</definedName>
    <definedName name="fsd" localSheetId="17">#REF!</definedName>
    <definedName name="fsd" localSheetId="5">#REF!</definedName>
    <definedName name="fsd" localSheetId="9">#REF!</definedName>
    <definedName name="fsd" localSheetId="2">#REF!</definedName>
    <definedName name="fsd" localSheetId="25">#REF!</definedName>
    <definedName name="fsd">#REF!</definedName>
    <definedName name="Full_Year_Figures" localSheetId="4">#REF!</definedName>
    <definedName name="Full_Year_Figures" localSheetId="17">#REF!</definedName>
    <definedName name="Full_Year_Figures" localSheetId="5">#REF!</definedName>
    <definedName name="Full_Year_Figures" localSheetId="9">#REF!</definedName>
    <definedName name="Full_Year_Figures" localSheetId="2">#REF!</definedName>
    <definedName name="Full_Year_Figures" localSheetId="25">#REF!</definedName>
    <definedName name="Full_Year_Figures">#REF!</definedName>
    <definedName name="fxbpe" localSheetId="4">[19]Sheet1!#REF!</definedName>
    <definedName name="fxbpe" localSheetId="17">[19]Sheet1!#REF!</definedName>
    <definedName name="fxbpe" localSheetId="5">[19]Sheet1!#REF!</definedName>
    <definedName name="fxbpe" localSheetId="9">[19]Sheet1!#REF!</definedName>
    <definedName name="fxbpe" localSheetId="2">[19]Sheet1!#REF!</definedName>
    <definedName name="fxbpe" localSheetId="25">[19]Sheet1!#REF!</definedName>
    <definedName name="fxbpe">[19]Sheet1!#REF!</definedName>
    <definedName name="fxbpep" localSheetId="4">[19]Sheet1!#REF!</definedName>
    <definedName name="fxbpep" localSheetId="17">[19]Sheet1!#REF!</definedName>
    <definedName name="fxbpep" localSheetId="5">[19]Sheet1!#REF!</definedName>
    <definedName name="fxbpep" localSheetId="9">[19]Sheet1!#REF!</definedName>
    <definedName name="fxbpep" localSheetId="2">[19]Sheet1!#REF!</definedName>
    <definedName name="fxbpep" localSheetId="25">[19]Sheet1!#REF!</definedName>
    <definedName name="fxbpep">[19]Sheet1!#REF!</definedName>
    <definedName name="fxbpna" localSheetId="4">[19]Sheet1!#REF!</definedName>
    <definedName name="fxbpna" localSheetId="17">[19]Sheet1!#REF!</definedName>
    <definedName name="fxbpna" localSheetId="5">[19]Sheet1!#REF!</definedName>
    <definedName name="fxbpna" localSheetId="9">[19]Sheet1!#REF!</definedName>
    <definedName name="fxbpna" localSheetId="2">[19]Sheet1!#REF!</definedName>
    <definedName name="fxbpna" localSheetId="25">[19]Sheet1!#REF!</definedName>
    <definedName name="fxbpna">[19]Sheet1!#REF!</definedName>
    <definedName name="fxbpnap" localSheetId="4">[19]Sheet1!#REF!</definedName>
    <definedName name="fxbpnap" localSheetId="17">[19]Sheet1!#REF!</definedName>
    <definedName name="fxbpnap" localSheetId="5">[19]Sheet1!#REF!</definedName>
    <definedName name="fxbpnap" localSheetId="9">[19]Sheet1!#REF!</definedName>
    <definedName name="fxbpnap" localSheetId="2">[19]Sheet1!#REF!</definedName>
    <definedName name="fxbpnap" localSheetId="25">[19]Sheet1!#REF!</definedName>
    <definedName name="fxbpnap">[19]Sheet1!#REF!</definedName>
    <definedName name="fxdm">[20]Master!$A$128:$IV$128</definedName>
    <definedName name="fxfp" localSheetId="4">[19]Sheet1!#REF!</definedName>
    <definedName name="fxfp" localSheetId="17">[19]Sheet1!#REF!</definedName>
    <definedName name="fxfp" localSheetId="5">[19]Sheet1!#REF!</definedName>
    <definedName name="fxfp" localSheetId="9">[19]Sheet1!#REF!</definedName>
    <definedName name="fxfp" localSheetId="2">[19]Sheet1!#REF!</definedName>
    <definedName name="fxfp" localSheetId="25">[19]Sheet1!#REF!</definedName>
    <definedName name="fxfp">[19]Sheet1!#REF!</definedName>
    <definedName name="fxfpp" localSheetId="4">[19]Sheet1!#REF!</definedName>
    <definedName name="fxfpp" localSheetId="17">[19]Sheet1!#REF!</definedName>
    <definedName name="fxfpp" localSheetId="5">[19]Sheet1!#REF!</definedName>
    <definedName name="fxfpp" localSheetId="9">[19]Sheet1!#REF!</definedName>
    <definedName name="fxfpp" localSheetId="2">[19]Sheet1!#REF!</definedName>
    <definedName name="fxfpp" localSheetId="25">[19]Sheet1!#REF!</definedName>
    <definedName name="fxfpp">[19]Sheet1!#REF!</definedName>
    <definedName name="fxoth" localSheetId="4">[19]Sheet1!#REF!</definedName>
    <definedName name="fxoth" localSheetId="17">[19]Sheet1!#REF!</definedName>
    <definedName name="fxoth" localSheetId="5">[19]Sheet1!#REF!</definedName>
    <definedName name="fxoth" localSheetId="9">[19]Sheet1!#REF!</definedName>
    <definedName name="fxoth" localSheetId="2">[19]Sheet1!#REF!</definedName>
    <definedName name="fxoth" localSheetId="25">[19]Sheet1!#REF!</definedName>
    <definedName name="fxoth">[19]Sheet1!#REF!</definedName>
    <definedName name="fxothp" localSheetId="4">[19]Sheet1!#REF!</definedName>
    <definedName name="fxothp" localSheetId="17">[19]Sheet1!#REF!</definedName>
    <definedName name="fxothp" localSheetId="5">[19]Sheet1!#REF!</definedName>
    <definedName name="fxothp" localSheetId="9">[19]Sheet1!#REF!</definedName>
    <definedName name="fxothp" localSheetId="2">[19]Sheet1!#REF!</definedName>
    <definedName name="fxothp" localSheetId="25">[19]Sheet1!#REF!</definedName>
    <definedName name="fxothp">[19]Sheet1!#REF!</definedName>
    <definedName name="fxsec" localSheetId="4">[19]Sheet1!#REF!</definedName>
    <definedName name="fxsec" localSheetId="17">[19]Sheet1!#REF!</definedName>
    <definedName name="fxsec" localSheetId="5">[19]Sheet1!#REF!</definedName>
    <definedName name="fxsec" localSheetId="9">[19]Sheet1!#REF!</definedName>
    <definedName name="fxsec" localSheetId="2">[19]Sheet1!#REF!</definedName>
    <definedName name="fxsec" localSheetId="25">[19]Sheet1!#REF!</definedName>
    <definedName name="fxsec">[19]Sheet1!#REF!</definedName>
    <definedName name="fxsecp" localSheetId="4">[19]Sheet1!#REF!</definedName>
    <definedName name="fxsecp" localSheetId="17">[19]Sheet1!#REF!</definedName>
    <definedName name="fxsecp" localSheetId="5">[19]Sheet1!#REF!</definedName>
    <definedName name="fxsecp" localSheetId="9">[19]Sheet1!#REF!</definedName>
    <definedName name="fxsecp" localSheetId="2">[19]Sheet1!#REF!</definedName>
    <definedName name="fxsecp" localSheetId="25">[19]Sheet1!#REF!</definedName>
    <definedName name="fxsecp">[19]Sheet1!#REF!</definedName>
    <definedName name="fxusp" localSheetId="4">[19]Sheet1!#REF!</definedName>
    <definedName name="fxusp" localSheetId="17">[19]Sheet1!#REF!</definedName>
    <definedName name="fxusp" localSheetId="5">[19]Sheet1!#REF!</definedName>
    <definedName name="fxusp" localSheetId="9">[19]Sheet1!#REF!</definedName>
    <definedName name="fxusp" localSheetId="2">[19]Sheet1!#REF!</definedName>
    <definedName name="fxusp" localSheetId="25">[19]Sheet1!#REF!</definedName>
    <definedName name="fxusp">[19]Sheet1!#REF!</definedName>
    <definedName name="G" localSheetId="4">#REF!</definedName>
    <definedName name="G" localSheetId="17">#REF!</definedName>
    <definedName name="G" localSheetId="5">#REF!</definedName>
    <definedName name="G" localSheetId="9">#REF!</definedName>
    <definedName name="G" localSheetId="2">#REF!</definedName>
    <definedName name="G" localSheetId="25">#REF!</definedName>
    <definedName name="G">#REF!</definedName>
    <definedName name="g_2" localSheetId="4">#REF!</definedName>
    <definedName name="g_2" localSheetId="17">#REF!</definedName>
    <definedName name="g_2" localSheetId="5">#REF!</definedName>
    <definedName name="g_2" localSheetId="9">#REF!</definedName>
    <definedName name="g_2" localSheetId="2">#REF!</definedName>
    <definedName name="g_2" localSheetId="25">#REF!</definedName>
    <definedName name="g_2">#REF!</definedName>
    <definedName name="GBP">[2]CCY!$C$762</definedName>
    <definedName name="gcf">'[3]DCF old'!$I$15:$U$15</definedName>
    <definedName name="GDGD">#N/A</definedName>
    <definedName name="gearing_00" localSheetId="4">#REF!</definedName>
    <definedName name="gearing_00" localSheetId="17">#REF!</definedName>
    <definedName name="gearing_00" localSheetId="5">#REF!</definedName>
    <definedName name="gearing_00" localSheetId="9">#REF!</definedName>
    <definedName name="gearing_00" localSheetId="2">#REF!</definedName>
    <definedName name="gearing_00" localSheetId="25">#REF!</definedName>
    <definedName name="gearing_00">#REF!</definedName>
    <definedName name="gearing_01" localSheetId="4">#REF!</definedName>
    <definedName name="gearing_01" localSheetId="17">#REF!</definedName>
    <definedName name="gearing_01" localSheetId="5">#REF!</definedName>
    <definedName name="gearing_01" localSheetId="9">#REF!</definedName>
    <definedName name="gearing_01" localSheetId="2">#REF!</definedName>
    <definedName name="gearing_01" localSheetId="25">#REF!</definedName>
    <definedName name="gearing_01">#REF!</definedName>
    <definedName name="gearing_02" localSheetId="4">#REF!</definedName>
    <definedName name="gearing_02" localSheetId="17">#REF!</definedName>
    <definedName name="gearing_02" localSheetId="5">#REF!</definedName>
    <definedName name="gearing_02" localSheetId="9">#REF!</definedName>
    <definedName name="gearing_02" localSheetId="2">#REF!</definedName>
    <definedName name="gearing_02" localSheetId="25">#REF!</definedName>
    <definedName name="gearing_02">#REF!</definedName>
    <definedName name="gearing_03">[1]CASINO2!$W$629</definedName>
    <definedName name="gearing_99" localSheetId="4">#REF!</definedName>
    <definedName name="gearing_99" localSheetId="17">#REF!</definedName>
    <definedName name="gearing_99" localSheetId="5">#REF!</definedName>
    <definedName name="gearing_99" localSheetId="9">#REF!</definedName>
    <definedName name="gearing_99" localSheetId="2">#REF!</definedName>
    <definedName name="gearing_99" localSheetId="25">#REF!</definedName>
    <definedName name="gearing_99">#REF!</definedName>
    <definedName name="Germany" localSheetId="4">#REF!</definedName>
    <definedName name="Germany" localSheetId="17">#REF!</definedName>
    <definedName name="Germany" localSheetId="5">#REF!</definedName>
    <definedName name="Germany" localSheetId="9">#REF!</definedName>
    <definedName name="Germany" localSheetId="2">#REF!</definedName>
    <definedName name="Germany" localSheetId="25">#REF!</definedName>
    <definedName name="Germany">#REF!</definedName>
    <definedName name="Germany_Sales" localSheetId="4">#REF!</definedName>
    <definedName name="Germany_Sales" localSheetId="17">#REF!</definedName>
    <definedName name="Germany_Sales" localSheetId="5">#REF!</definedName>
    <definedName name="Germany_Sales" localSheetId="9">#REF!</definedName>
    <definedName name="Germany_Sales" localSheetId="2">#REF!</definedName>
    <definedName name="Germany_Sales" localSheetId="25">#REF!</definedName>
    <definedName name="Germany_Sales">#REF!</definedName>
    <definedName name="Germany_w" localSheetId="4">#REF!</definedName>
    <definedName name="Germany_w" localSheetId="17">#REF!</definedName>
    <definedName name="Germany_w" localSheetId="5">#REF!</definedName>
    <definedName name="Germany_w" localSheetId="9">#REF!</definedName>
    <definedName name="Germany_w" localSheetId="2">#REF!</definedName>
    <definedName name="Germany_w" localSheetId="25">#REF!</definedName>
    <definedName name="Germany_w">#REF!</definedName>
    <definedName name="gg">[21]DCF!$C$59</definedName>
    <definedName name="gm_91">[1]CASINO2!$K$301</definedName>
    <definedName name="gm_s91">[1]CASINO2!$K$302</definedName>
    <definedName name="Goodwill">'[8]Invested capital_VDF'!$C$36:$AE$36</definedName>
    <definedName name="Goodwill_Amort">[8]NOPAT_VDF!$C$105:$AZ$105</definedName>
    <definedName name="Goodwill_growth_fore">[8]Forecasts_VDF!$H$162:$K$162</definedName>
    <definedName name="Gross_inc_growth" localSheetId="4">[8]NOPAT_VDF!#REF!</definedName>
    <definedName name="Gross_inc_growth" localSheetId="17">[8]NOPAT_VDF!#REF!</definedName>
    <definedName name="Gross_inc_growth" localSheetId="5">[8]NOPAT_VDF!#REF!</definedName>
    <definedName name="Gross_inc_growth" localSheetId="9">[8]NOPAT_VDF!#REF!</definedName>
    <definedName name="Gross_inc_growth" localSheetId="2">[8]NOPAT_VDF!#REF!</definedName>
    <definedName name="Gross_inc_growth" localSheetId="25">[8]NOPAT_VDF!#REF!</definedName>
    <definedName name="Gross_inc_growth">[8]NOPAT_VDF!#REF!</definedName>
    <definedName name="Gross_income">[8]NOPAT_VDF!$C$10:$AE$10</definedName>
    <definedName name="Gross_income_fore">[8]Forecasts_VDF!$E$9:$G$9</definedName>
    <definedName name="Gross_income_growth_avg">[8]Forecasts_VDF!$B$140</definedName>
    <definedName name="Gross_margin_fore" localSheetId="4">[8]Forecasts_VDF!#REF!</definedName>
    <definedName name="Gross_margin_fore" localSheetId="17">[8]Forecasts_VDF!#REF!</definedName>
    <definedName name="Gross_margin_fore" localSheetId="5">[8]Forecasts_VDF!#REF!</definedName>
    <definedName name="Gross_margin_fore" localSheetId="9">[8]Forecasts_VDF!#REF!</definedName>
    <definedName name="Gross_margin_fore" localSheetId="2">[8]Forecasts_VDF!#REF!</definedName>
    <definedName name="Gross_margin_fore" localSheetId="25">[8]Forecasts_VDF!#REF!</definedName>
    <definedName name="Gross_margin_fore">[8]Forecasts_VDF!#REF!</definedName>
    <definedName name="growth93" localSheetId="4">#REF!</definedName>
    <definedName name="growth93" localSheetId="17">#REF!</definedName>
    <definedName name="growth93" localSheetId="5">#REF!</definedName>
    <definedName name="growth93" localSheetId="9">#REF!</definedName>
    <definedName name="growth93" localSheetId="2">#REF!</definedName>
    <definedName name="growth93" localSheetId="25">#REF!</definedName>
    <definedName name="growth93">#REF!</definedName>
    <definedName name="growth94" localSheetId="4">#REF!</definedName>
    <definedName name="growth94" localSheetId="17">#REF!</definedName>
    <definedName name="growth94" localSheetId="5">#REF!</definedName>
    <definedName name="growth94" localSheetId="9">#REF!</definedName>
    <definedName name="growth94" localSheetId="2">#REF!</definedName>
    <definedName name="growth94" localSheetId="25">#REF!</definedName>
    <definedName name="growth94">#REF!</definedName>
    <definedName name="growth95" localSheetId="4">#REF!</definedName>
    <definedName name="growth95" localSheetId="17">#REF!</definedName>
    <definedName name="growth95" localSheetId="5">#REF!</definedName>
    <definedName name="growth95" localSheetId="9">#REF!</definedName>
    <definedName name="growth95" localSheetId="2">#REF!</definedName>
    <definedName name="growth95" localSheetId="25">#REF!</definedName>
    <definedName name="growth95">#REF!</definedName>
    <definedName name="growth96" localSheetId="4">#REF!</definedName>
    <definedName name="growth96" localSheetId="17">#REF!</definedName>
    <definedName name="growth96" localSheetId="5">#REF!</definedName>
    <definedName name="growth96" localSheetId="9">#REF!</definedName>
    <definedName name="growth96" localSheetId="2">#REF!</definedName>
    <definedName name="growth96" localSheetId="25">#REF!</definedName>
    <definedName name="growth96">#REF!</definedName>
    <definedName name="GVKey">""</definedName>
    <definedName name="gw" localSheetId="4">'[3]DCF old'!#REF!</definedName>
    <definedName name="gw" localSheetId="17">'[3]DCF old'!#REF!</definedName>
    <definedName name="gw" localSheetId="5">'[3]DCF old'!#REF!</definedName>
    <definedName name="gw" localSheetId="9">'[3]DCF old'!#REF!</definedName>
    <definedName name="gw" localSheetId="2">'[3]DCF old'!#REF!</definedName>
    <definedName name="gw" localSheetId="25">'[3]DCF old'!#REF!</definedName>
    <definedName name="gw">'[3]DCF old'!#REF!</definedName>
    <definedName name="gw_acdep" localSheetId="4">'[3]DCF old'!#REF!</definedName>
    <definedName name="gw_acdep" localSheetId="17">'[3]DCF old'!#REF!</definedName>
    <definedName name="gw_acdep" localSheetId="5">'[3]DCF old'!#REF!</definedName>
    <definedName name="gw_acdep" localSheetId="9">'[3]DCF old'!#REF!</definedName>
    <definedName name="gw_acdep" localSheetId="2">'[3]DCF old'!#REF!</definedName>
    <definedName name="gw_acdep" localSheetId="25">'[3]DCF old'!#REF!</definedName>
    <definedName name="gw_acdep">'[3]DCF old'!#REF!</definedName>
    <definedName name="gw_gross" localSheetId="4">'[3]DCF old'!#REF!</definedName>
    <definedName name="gw_gross" localSheetId="17">'[3]DCF old'!#REF!</definedName>
    <definedName name="gw_gross" localSheetId="5">'[3]DCF old'!#REF!</definedName>
    <definedName name="gw_gross" localSheetId="9">'[3]DCF old'!#REF!</definedName>
    <definedName name="gw_gross" localSheetId="2">'[3]DCF old'!#REF!</definedName>
    <definedName name="gw_gross" localSheetId="25">'[3]DCF old'!#REF!</definedName>
    <definedName name="gw_gross">'[3]DCF old'!#REF!</definedName>
    <definedName name="h" localSheetId="4">#REF!</definedName>
    <definedName name="h" localSheetId="17">#REF!</definedName>
    <definedName name="h" localSheetId="5">#REF!</definedName>
    <definedName name="h" localSheetId="9">#REF!</definedName>
    <definedName name="h" localSheetId="2">#REF!</definedName>
    <definedName name="h" localSheetId="25">#REF!</definedName>
    <definedName name="h">#REF!</definedName>
    <definedName name="hello">[22]sales!$M$617</definedName>
    <definedName name="hello10">[22]sales!$M$430</definedName>
    <definedName name="hello2">[22]sales!$E$617</definedName>
    <definedName name="hello3">[22]sales!$F$617</definedName>
    <definedName name="hello4">[22]sales!$G$617</definedName>
    <definedName name="hello5">[22]sales!$H$617</definedName>
    <definedName name="hello6">[22]sales!$I$617</definedName>
    <definedName name="hello7">[22]sales!$J$617</definedName>
    <definedName name="hello8">[22]sales!$K$617</definedName>
    <definedName name="hello9">[22]sales!$L$617</definedName>
    <definedName name="HINC" localSheetId="4">#REF!</definedName>
    <definedName name="HINC" localSheetId="17">#REF!</definedName>
    <definedName name="HINC" localSheetId="5">#REF!</definedName>
    <definedName name="HINC" localSheetId="9">#REF!</definedName>
    <definedName name="HINC" localSheetId="2">#REF!</definedName>
    <definedName name="HINC" localSheetId="25">#REF!</definedName>
    <definedName name="HINC">#REF!</definedName>
    <definedName name="HistIsOpen">FALSE</definedName>
    <definedName name="Historical_Economic_Profit">'[8]Summary Page_VDF'!$C$48:$I$48</definedName>
    <definedName name="Historical_Incremental_ROIC">'[8]Invested capital_VDF'!$C$109:$Z$109</definedName>
    <definedName name="IBAssets" localSheetId="4">#REF!</definedName>
    <definedName name="IBAssets" localSheetId="17">#REF!</definedName>
    <definedName name="IBAssets" localSheetId="5">#REF!</definedName>
    <definedName name="IBAssets" localSheetId="9">#REF!</definedName>
    <definedName name="IBAssets" localSheetId="2">#REF!</definedName>
    <definedName name="IBAssets" localSheetId="25">#REF!</definedName>
    <definedName name="IBAssets">#REF!</definedName>
    <definedName name="IC_1">'[8]Invested capital_VDF'!$P$1:$P$65536</definedName>
    <definedName name="IC_10">'[8]Invested capital_VDF'!$G$1:$G$65536</definedName>
    <definedName name="IC_11">'[8]Invested capital_VDF'!$F$1:$F$65536</definedName>
    <definedName name="IC_12">'[8]Invested capital_VDF'!$E$1:$E$65536</definedName>
    <definedName name="IC_13">'[8]Invested capital_VDF'!$D$1:$D$65536</definedName>
    <definedName name="IC_14">'[8]Invested capital_VDF'!$C$1:$C$65536</definedName>
    <definedName name="IC_2">'[8]Invested capital_VDF'!$O$1:$O$65536</definedName>
    <definedName name="IC_3">'[8]Invested capital_VDF'!$N$1:$N$65536</definedName>
    <definedName name="IC_4">'[8]Invested capital_VDF'!$M$1:$M$65536</definedName>
    <definedName name="IC_5">'[8]Invested capital_VDF'!$L$1:$L$65536</definedName>
    <definedName name="IC_6">'[8]Invested capital_VDF'!$K$1:$K$65536</definedName>
    <definedName name="IC_7">'[8]Invested capital_VDF'!$J$1:$J$65536</definedName>
    <definedName name="IC_8">'[8]Invested capital_VDF'!$I$1:$I$65536</definedName>
    <definedName name="IC_9">'[8]Invested capital_VDF'!$H$1:$H$65536</definedName>
    <definedName name="ic_aircraft_assets_book_1985" localSheetId="4">[15]Global!#REF!</definedName>
    <definedName name="ic_aircraft_assets_book_1985" localSheetId="17">[15]Global!#REF!</definedName>
    <definedName name="ic_aircraft_assets_book_1985" localSheetId="5">[15]Global!#REF!</definedName>
    <definedName name="ic_aircraft_assets_book_1985" localSheetId="9">[15]Global!#REF!</definedName>
    <definedName name="ic_aircraft_assets_book_1985" localSheetId="2">[15]Global!#REF!</definedName>
    <definedName name="ic_aircraft_assets_book_1985" localSheetId="25">[15]Global!#REF!</definedName>
    <definedName name="ic_aircraft_assets_book_1985">[15]Global!#REF!</definedName>
    <definedName name="ic_aircraft_assets_book_1986" localSheetId="4">[15]Global!#REF!</definedName>
    <definedName name="ic_aircraft_assets_book_1986" localSheetId="17">[15]Global!#REF!</definedName>
    <definedName name="ic_aircraft_assets_book_1986" localSheetId="5">[15]Global!#REF!</definedName>
    <definedName name="ic_aircraft_assets_book_1986" localSheetId="9">[15]Global!#REF!</definedName>
    <definedName name="ic_aircraft_assets_book_1986" localSheetId="2">[15]Global!#REF!</definedName>
    <definedName name="ic_aircraft_assets_book_1986" localSheetId="25">[15]Global!#REF!</definedName>
    <definedName name="ic_aircraft_assets_book_1986">[15]Global!#REF!</definedName>
    <definedName name="ic_aircraft_assets_book_1987" localSheetId="4">[15]Global!#REF!</definedName>
    <definedName name="ic_aircraft_assets_book_1987" localSheetId="17">[15]Global!#REF!</definedName>
    <definedName name="ic_aircraft_assets_book_1987" localSheetId="5">[15]Global!#REF!</definedName>
    <definedName name="ic_aircraft_assets_book_1987" localSheetId="9">[15]Global!#REF!</definedName>
    <definedName name="ic_aircraft_assets_book_1987" localSheetId="2">[15]Global!#REF!</definedName>
    <definedName name="ic_aircraft_assets_book_1987" localSheetId="25">[15]Global!#REF!</definedName>
    <definedName name="ic_aircraft_assets_book_1987">[15]Global!#REF!</definedName>
    <definedName name="ic_aircraft_assets_book_1988" localSheetId="4">[15]Global!#REF!</definedName>
    <definedName name="ic_aircraft_assets_book_1988" localSheetId="17">[15]Global!#REF!</definedName>
    <definedName name="ic_aircraft_assets_book_1988" localSheetId="5">[15]Global!#REF!</definedName>
    <definedName name="ic_aircraft_assets_book_1988" localSheetId="9">[15]Global!#REF!</definedName>
    <definedName name="ic_aircraft_assets_book_1988" localSheetId="2">[15]Global!#REF!</definedName>
    <definedName name="ic_aircraft_assets_book_1988" localSheetId="25">[15]Global!#REF!</definedName>
    <definedName name="ic_aircraft_assets_book_1988">[15]Global!#REF!</definedName>
    <definedName name="ic_aircraft_assets_book_1989" localSheetId="4">[15]Global!#REF!</definedName>
    <definedName name="ic_aircraft_assets_book_1989" localSheetId="17">[15]Global!#REF!</definedName>
    <definedName name="ic_aircraft_assets_book_1989" localSheetId="5">[15]Global!#REF!</definedName>
    <definedName name="ic_aircraft_assets_book_1989" localSheetId="9">[15]Global!#REF!</definedName>
    <definedName name="ic_aircraft_assets_book_1989" localSheetId="2">[15]Global!#REF!</definedName>
    <definedName name="ic_aircraft_assets_book_1989" localSheetId="25">[15]Global!#REF!</definedName>
    <definedName name="ic_aircraft_assets_book_1989">[15]Global!#REF!</definedName>
    <definedName name="ic_aircraft_assets_book_1990" localSheetId="4">[15]Global!#REF!</definedName>
    <definedName name="ic_aircraft_assets_book_1990" localSheetId="17">[15]Global!#REF!</definedName>
    <definedName name="ic_aircraft_assets_book_1990" localSheetId="5">[15]Global!#REF!</definedName>
    <definedName name="ic_aircraft_assets_book_1990" localSheetId="9">[15]Global!#REF!</definedName>
    <definedName name="ic_aircraft_assets_book_1990" localSheetId="2">[15]Global!#REF!</definedName>
    <definedName name="ic_aircraft_assets_book_1990" localSheetId="25">[15]Global!#REF!</definedName>
    <definedName name="ic_aircraft_assets_book_1990">[15]Global!#REF!</definedName>
    <definedName name="ic_aircraft_assets_book_1991" localSheetId="4">[15]Global!#REF!</definedName>
    <definedName name="ic_aircraft_assets_book_1991" localSheetId="17">[15]Global!#REF!</definedName>
    <definedName name="ic_aircraft_assets_book_1991" localSheetId="5">[15]Global!#REF!</definedName>
    <definedName name="ic_aircraft_assets_book_1991" localSheetId="9">[15]Global!#REF!</definedName>
    <definedName name="ic_aircraft_assets_book_1991" localSheetId="2">[15]Global!#REF!</definedName>
    <definedName name="ic_aircraft_assets_book_1991" localSheetId="25">[15]Global!#REF!</definedName>
    <definedName name="ic_aircraft_assets_book_1991">[15]Global!#REF!</definedName>
    <definedName name="ic_aircraft_assets_book_1992" localSheetId="4">[15]Global!#REF!</definedName>
    <definedName name="ic_aircraft_assets_book_1992" localSheetId="17">[15]Global!#REF!</definedName>
    <definedName name="ic_aircraft_assets_book_1992" localSheetId="5">[15]Global!#REF!</definedName>
    <definedName name="ic_aircraft_assets_book_1992" localSheetId="9">[15]Global!#REF!</definedName>
    <definedName name="ic_aircraft_assets_book_1992" localSheetId="2">[15]Global!#REF!</definedName>
    <definedName name="ic_aircraft_assets_book_1992" localSheetId="25">[15]Global!#REF!</definedName>
    <definedName name="ic_aircraft_assets_book_1992">[15]Global!#REF!</definedName>
    <definedName name="ic_aircraft_assets_book_1993" localSheetId="4">[15]Global!#REF!</definedName>
    <definedName name="ic_aircraft_assets_book_1993" localSheetId="17">[15]Global!#REF!</definedName>
    <definedName name="ic_aircraft_assets_book_1993" localSheetId="5">[15]Global!#REF!</definedName>
    <definedName name="ic_aircraft_assets_book_1993" localSheetId="9">[15]Global!#REF!</definedName>
    <definedName name="ic_aircraft_assets_book_1993" localSheetId="2">[15]Global!#REF!</definedName>
    <definedName name="ic_aircraft_assets_book_1993" localSheetId="25">[15]Global!#REF!</definedName>
    <definedName name="ic_aircraft_assets_book_1993">[15]Global!#REF!</definedName>
    <definedName name="ic_aircraft_assets_book_1994" localSheetId="4">[15]Global!#REF!</definedName>
    <definedName name="ic_aircraft_assets_book_1994" localSheetId="17">[15]Global!#REF!</definedName>
    <definedName name="ic_aircraft_assets_book_1994" localSheetId="5">[15]Global!#REF!</definedName>
    <definedName name="ic_aircraft_assets_book_1994" localSheetId="9">[15]Global!#REF!</definedName>
    <definedName name="ic_aircraft_assets_book_1994" localSheetId="2">[15]Global!#REF!</definedName>
    <definedName name="ic_aircraft_assets_book_1994" localSheetId="25">[15]Global!#REF!</definedName>
    <definedName name="ic_aircraft_assets_book_1994">[15]Global!#REF!</definedName>
    <definedName name="ic_aircraft_assets_book_1995" localSheetId="4">[15]Global!#REF!</definedName>
    <definedName name="ic_aircraft_assets_book_1995" localSheetId="17">[15]Global!#REF!</definedName>
    <definedName name="ic_aircraft_assets_book_1995" localSheetId="5">[15]Global!#REF!</definedName>
    <definedName name="ic_aircraft_assets_book_1995" localSheetId="9">[15]Global!#REF!</definedName>
    <definedName name="ic_aircraft_assets_book_1995" localSheetId="2">[15]Global!#REF!</definedName>
    <definedName name="ic_aircraft_assets_book_1995" localSheetId="25">[15]Global!#REF!</definedName>
    <definedName name="ic_aircraft_assets_book_1995">[15]Global!#REF!</definedName>
    <definedName name="ic_aircraft_assets_book_1996" localSheetId="4">[15]Global!#REF!</definedName>
    <definedName name="ic_aircraft_assets_book_1996" localSheetId="17">[15]Global!#REF!</definedName>
    <definedName name="ic_aircraft_assets_book_1996" localSheetId="5">[15]Global!#REF!</definedName>
    <definedName name="ic_aircraft_assets_book_1996" localSheetId="9">[15]Global!#REF!</definedName>
    <definedName name="ic_aircraft_assets_book_1996" localSheetId="2">[15]Global!#REF!</definedName>
    <definedName name="ic_aircraft_assets_book_1996" localSheetId="25">[15]Global!#REF!</definedName>
    <definedName name="ic_aircraft_assets_book_1996">[15]Global!#REF!</definedName>
    <definedName name="ic_aircraft_assets_book_1997" localSheetId="4">[15]Global!#REF!</definedName>
    <definedName name="ic_aircraft_assets_book_1997" localSheetId="17">[15]Global!#REF!</definedName>
    <definedName name="ic_aircraft_assets_book_1997" localSheetId="5">[15]Global!#REF!</definedName>
    <definedName name="ic_aircraft_assets_book_1997" localSheetId="9">[15]Global!#REF!</definedName>
    <definedName name="ic_aircraft_assets_book_1997" localSheetId="2">[15]Global!#REF!</definedName>
    <definedName name="ic_aircraft_assets_book_1997" localSheetId="25">[15]Global!#REF!</definedName>
    <definedName name="ic_aircraft_assets_book_1997">[15]Global!#REF!</definedName>
    <definedName name="ic_aircraft_assets_book_1998" localSheetId="4">[15]Global!#REF!</definedName>
    <definedName name="ic_aircraft_assets_book_1998" localSheetId="17">[15]Global!#REF!</definedName>
    <definedName name="ic_aircraft_assets_book_1998" localSheetId="5">[15]Global!#REF!</definedName>
    <definedName name="ic_aircraft_assets_book_1998" localSheetId="9">[15]Global!#REF!</definedName>
    <definedName name="ic_aircraft_assets_book_1998" localSheetId="2">[15]Global!#REF!</definedName>
    <definedName name="ic_aircraft_assets_book_1998" localSheetId="25">[15]Global!#REF!</definedName>
    <definedName name="ic_aircraft_assets_book_1998">[15]Global!#REF!</definedName>
    <definedName name="ic_aircraft_assets_book_1999" localSheetId="4">[15]Global!#REF!</definedName>
    <definedName name="ic_aircraft_assets_book_1999" localSheetId="17">[15]Global!#REF!</definedName>
    <definedName name="ic_aircraft_assets_book_1999" localSheetId="5">[15]Global!#REF!</definedName>
    <definedName name="ic_aircraft_assets_book_1999" localSheetId="9">[15]Global!#REF!</definedName>
    <definedName name="ic_aircraft_assets_book_1999" localSheetId="2">[15]Global!#REF!</definedName>
    <definedName name="ic_aircraft_assets_book_1999" localSheetId="25">[15]Global!#REF!</definedName>
    <definedName name="ic_aircraft_assets_book_1999">[15]Global!#REF!</definedName>
    <definedName name="ic_aircraft_assets_book_2000" localSheetId="4">[15]Global!#REF!</definedName>
    <definedName name="ic_aircraft_assets_book_2000" localSheetId="17">[15]Global!#REF!</definedName>
    <definedName name="ic_aircraft_assets_book_2000" localSheetId="5">[15]Global!#REF!</definedName>
    <definedName name="ic_aircraft_assets_book_2000" localSheetId="9">[15]Global!#REF!</definedName>
    <definedName name="ic_aircraft_assets_book_2000" localSheetId="2">[15]Global!#REF!</definedName>
    <definedName name="ic_aircraft_assets_book_2000" localSheetId="25">[15]Global!#REF!</definedName>
    <definedName name="ic_aircraft_assets_book_2000">[15]Global!#REF!</definedName>
    <definedName name="ic_aircraft_assets_book_2001" localSheetId="4">[15]Global!#REF!</definedName>
    <definedName name="ic_aircraft_assets_book_2001" localSheetId="17">[15]Global!#REF!</definedName>
    <definedName name="ic_aircraft_assets_book_2001" localSheetId="5">[15]Global!#REF!</definedName>
    <definedName name="ic_aircraft_assets_book_2001" localSheetId="9">[15]Global!#REF!</definedName>
    <definedName name="ic_aircraft_assets_book_2001" localSheetId="2">[15]Global!#REF!</definedName>
    <definedName name="ic_aircraft_assets_book_2001" localSheetId="25">[15]Global!#REF!</definedName>
    <definedName name="ic_aircraft_assets_book_2001">[15]Global!#REF!</definedName>
    <definedName name="ic_aircraft_assets_book_2002" localSheetId="4">[15]Global!#REF!</definedName>
    <definedName name="ic_aircraft_assets_book_2002" localSheetId="17">[15]Global!#REF!</definedName>
    <definedName name="ic_aircraft_assets_book_2002" localSheetId="5">[15]Global!#REF!</definedName>
    <definedName name="ic_aircraft_assets_book_2002" localSheetId="9">[15]Global!#REF!</definedName>
    <definedName name="ic_aircraft_assets_book_2002" localSheetId="2">[15]Global!#REF!</definedName>
    <definedName name="ic_aircraft_assets_book_2002" localSheetId="25">[15]Global!#REF!</definedName>
    <definedName name="ic_aircraft_assets_book_2002">[15]Global!#REF!</definedName>
    <definedName name="ic_aircraft_assets_book_2003" localSheetId="4">[15]Global!#REF!</definedName>
    <definedName name="ic_aircraft_assets_book_2003" localSheetId="17">[15]Global!#REF!</definedName>
    <definedName name="ic_aircraft_assets_book_2003" localSheetId="5">[15]Global!#REF!</definedName>
    <definedName name="ic_aircraft_assets_book_2003" localSheetId="9">[15]Global!#REF!</definedName>
    <definedName name="ic_aircraft_assets_book_2003" localSheetId="2">[15]Global!#REF!</definedName>
    <definedName name="ic_aircraft_assets_book_2003" localSheetId="25">[15]Global!#REF!</definedName>
    <definedName name="ic_aircraft_assets_book_2003">[15]Global!#REF!</definedName>
    <definedName name="ic_aircraft_assets_book_2004" localSheetId="4">[15]Global!#REF!</definedName>
    <definedName name="ic_aircraft_assets_book_2004" localSheetId="17">[15]Global!#REF!</definedName>
    <definedName name="ic_aircraft_assets_book_2004" localSheetId="5">[15]Global!#REF!</definedName>
    <definedName name="ic_aircraft_assets_book_2004" localSheetId="9">[15]Global!#REF!</definedName>
    <definedName name="ic_aircraft_assets_book_2004" localSheetId="2">[15]Global!#REF!</definedName>
    <definedName name="ic_aircraft_assets_book_2004" localSheetId="25">[15]Global!#REF!</definedName>
    <definedName name="ic_aircraft_assets_book_2004">[15]Global!#REF!</definedName>
    <definedName name="ic_aircraft_assets_book_2005" localSheetId="4">[15]Global!#REF!</definedName>
    <definedName name="ic_aircraft_assets_book_2005" localSheetId="17">[15]Global!#REF!</definedName>
    <definedName name="ic_aircraft_assets_book_2005" localSheetId="5">[15]Global!#REF!</definedName>
    <definedName name="ic_aircraft_assets_book_2005" localSheetId="9">[15]Global!#REF!</definedName>
    <definedName name="ic_aircraft_assets_book_2005" localSheetId="2">[15]Global!#REF!</definedName>
    <definedName name="ic_aircraft_assets_book_2005" localSheetId="25">[15]Global!#REF!</definedName>
    <definedName name="ic_aircraft_assets_book_2005">[15]Global!#REF!</definedName>
    <definedName name="ic_aircraft_assets_book_2006" localSheetId="4">[15]Global!#REF!</definedName>
    <definedName name="ic_aircraft_assets_book_2006" localSheetId="17">[15]Global!#REF!</definedName>
    <definedName name="ic_aircraft_assets_book_2006" localSheetId="5">[15]Global!#REF!</definedName>
    <definedName name="ic_aircraft_assets_book_2006" localSheetId="9">[15]Global!#REF!</definedName>
    <definedName name="ic_aircraft_assets_book_2006" localSheetId="2">[15]Global!#REF!</definedName>
    <definedName name="ic_aircraft_assets_book_2006" localSheetId="25">[15]Global!#REF!</definedName>
    <definedName name="ic_aircraft_assets_book_2006">[15]Global!#REF!</definedName>
    <definedName name="ic_aircraft_assets_book_2007" localSheetId="4">[15]Global!#REF!</definedName>
    <definedName name="ic_aircraft_assets_book_2007" localSheetId="17">[15]Global!#REF!</definedName>
    <definedName name="ic_aircraft_assets_book_2007" localSheetId="5">[15]Global!#REF!</definedName>
    <definedName name="ic_aircraft_assets_book_2007" localSheetId="9">[15]Global!#REF!</definedName>
    <definedName name="ic_aircraft_assets_book_2007" localSheetId="2">[15]Global!#REF!</definedName>
    <definedName name="ic_aircraft_assets_book_2007" localSheetId="25">[15]Global!#REF!</definedName>
    <definedName name="ic_aircraft_assets_book_2007">[15]Global!#REF!</definedName>
    <definedName name="ic_aircraft_assets_book_2008" localSheetId="4">[15]Global!#REF!</definedName>
    <definedName name="ic_aircraft_assets_book_2008" localSheetId="17">[15]Global!#REF!</definedName>
    <definedName name="ic_aircraft_assets_book_2008" localSheetId="5">[15]Global!#REF!</definedName>
    <definedName name="ic_aircraft_assets_book_2008" localSheetId="9">[15]Global!#REF!</definedName>
    <definedName name="ic_aircraft_assets_book_2008" localSheetId="2">[15]Global!#REF!</definedName>
    <definedName name="ic_aircraft_assets_book_2008" localSheetId="25">[15]Global!#REF!</definedName>
    <definedName name="ic_aircraft_assets_book_2008">[15]Global!#REF!</definedName>
    <definedName name="ic_aircraft_assets_book_2009" localSheetId="4">[15]Global!#REF!</definedName>
    <definedName name="ic_aircraft_assets_book_2009" localSheetId="17">[15]Global!#REF!</definedName>
    <definedName name="ic_aircraft_assets_book_2009" localSheetId="5">[15]Global!#REF!</definedName>
    <definedName name="ic_aircraft_assets_book_2009" localSheetId="9">[15]Global!#REF!</definedName>
    <definedName name="ic_aircraft_assets_book_2009" localSheetId="2">[15]Global!#REF!</definedName>
    <definedName name="ic_aircraft_assets_book_2009" localSheetId="25">[15]Global!#REF!</definedName>
    <definedName name="ic_aircraft_assets_book_2009">[15]Global!#REF!</definedName>
    <definedName name="ic_aircraft_assets_book_2010" localSheetId="4">[15]Global!#REF!</definedName>
    <definedName name="ic_aircraft_assets_book_2010" localSheetId="17">[15]Global!#REF!</definedName>
    <definedName name="ic_aircraft_assets_book_2010" localSheetId="5">[15]Global!#REF!</definedName>
    <definedName name="ic_aircraft_assets_book_2010" localSheetId="9">[15]Global!#REF!</definedName>
    <definedName name="ic_aircraft_assets_book_2010" localSheetId="2">[15]Global!#REF!</definedName>
    <definedName name="ic_aircraft_assets_book_2010" localSheetId="25">[15]Global!#REF!</definedName>
    <definedName name="ic_aircraft_assets_book_2010">[15]Global!#REF!</definedName>
    <definedName name="ic_aircraft_assets_book_comm" localSheetId="4">[15]Global!#REF!</definedName>
    <definedName name="ic_aircraft_assets_book_comm" localSheetId="17">[15]Global!#REF!</definedName>
    <definedName name="ic_aircraft_assets_book_comm" localSheetId="5">[15]Global!#REF!</definedName>
    <definedName name="ic_aircraft_assets_book_comm" localSheetId="9">[15]Global!#REF!</definedName>
    <definedName name="ic_aircraft_assets_book_comm" localSheetId="2">[15]Global!#REF!</definedName>
    <definedName name="ic_aircraft_assets_book_comm" localSheetId="25">[15]Global!#REF!</definedName>
    <definedName name="ic_aircraft_assets_book_comm">[15]Global!#REF!</definedName>
    <definedName name="ic_aircraft_assets_breakup_1985" localSheetId="4">[15]Global!#REF!</definedName>
    <definedName name="ic_aircraft_assets_breakup_1985" localSheetId="17">[15]Global!#REF!</definedName>
    <definedName name="ic_aircraft_assets_breakup_1985" localSheetId="5">[15]Global!#REF!</definedName>
    <definedName name="ic_aircraft_assets_breakup_1985" localSheetId="9">[15]Global!#REF!</definedName>
    <definedName name="ic_aircraft_assets_breakup_1985" localSheetId="2">[15]Global!#REF!</definedName>
    <definedName name="ic_aircraft_assets_breakup_1985" localSheetId="25">[15]Global!#REF!</definedName>
    <definedName name="ic_aircraft_assets_breakup_1985">[15]Global!#REF!</definedName>
    <definedName name="ic_aircraft_assets_breakup_1986" localSheetId="4">[15]Global!#REF!</definedName>
    <definedName name="ic_aircraft_assets_breakup_1986" localSheetId="17">[15]Global!#REF!</definedName>
    <definedName name="ic_aircraft_assets_breakup_1986" localSheetId="5">[15]Global!#REF!</definedName>
    <definedName name="ic_aircraft_assets_breakup_1986" localSheetId="9">[15]Global!#REF!</definedName>
    <definedName name="ic_aircraft_assets_breakup_1986" localSheetId="2">[15]Global!#REF!</definedName>
    <definedName name="ic_aircraft_assets_breakup_1986" localSheetId="25">[15]Global!#REF!</definedName>
    <definedName name="ic_aircraft_assets_breakup_1986">[15]Global!#REF!</definedName>
    <definedName name="ic_aircraft_assets_breakup_1987" localSheetId="4">[15]Global!#REF!</definedName>
    <definedName name="ic_aircraft_assets_breakup_1987" localSheetId="17">[15]Global!#REF!</definedName>
    <definedName name="ic_aircraft_assets_breakup_1987" localSheetId="5">[15]Global!#REF!</definedName>
    <definedName name="ic_aircraft_assets_breakup_1987" localSheetId="9">[15]Global!#REF!</definedName>
    <definedName name="ic_aircraft_assets_breakup_1987" localSheetId="2">[15]Global!#REF!</definedName>
    <definedName name="ic_aircraft_assets_breakup_1987" localSheetId="25">[15]Global!#REF!</definedName>
    <definedName name="ic_aircraft_assets_breakup_1987">[15]Global!#REF!</definedName>
    <definedName name="ic_aircraft_assets_breakup_1988" localSheetId="4">[15]Global!#REF!</definedName>
    <definedName name="ic_aircraft_assets_breakup_1988" localSheetId="17">[15]Global!#REF!</definedName>
    <definedName name="ic_aircraft_assets_breakup_1988" localSheetId="5">[15]Global!#REF!</definedName>
    <definedName name="ic_aircraft_assets_breakup_1988" localSheetId="9">[15]Global!#REF!</definedName>
    <definedName name="ic_aircraft_assets_breakup_1988" localSheetId="2">[15]Global!#REF!</definedName>
    <definedName name="ic_aircraft_assets_breakup_1988" localSheetId="25">[15]Global!#REF!</definedName>
    <definedName name="ic_aircraft_assets_breakup_1988">[15]Global!#REF!</definedName>
    <definedName name="ic_aircraft_assets_breakup_1989" localSheetId="4">[15]Global!#REF!</definedName>
    <definedName name="ic_aircraft_assets_breakup_1989" localSheetId="17">[15]Global!#REF!</definedName>
    <definedName name="ic_aircraft_assets_breakup_1989" localSheetId="5">[15]Global!#REF!</definedName>
    <definedName name="ic_aircraft_assets_breakup_1989" localSheetId="9">[15]Global!#REF!</definedName>
    <definedName name="ic_aircraft_assets_breakup_1989" localSheetId="2">[15]Global!#REF!</definedName>
    <definedName name="ic_aircraft_assets_breakup_1989" localSheetId="25">[15]Global!#REF!</definedName>
    <definedName name="ic_aircraft_assets_breakup_1989">[15]Global!#REF!</definedName>
    <definedName name="ic_aircraft_assets_breakup_1990" localSheetId="4">[15]Global!#REF!</definedName>
    <definedName name="ic_aircraft_assets_breakup_1990" localSheetId="17">[15]Global!#REF!</definedName>
    <definedName name="ic_aircraft_assets_breakup_1990" localSheetId="5">[15]Global!#REF!</definedName>
    <definedName name="ic_aircraft_assets_breakup_1990" localSheetId="9">[15]Global!#REF!</definedName>
    <definedName name="ic_aircraft_assets_breakup_1990" localSheetId="2">[15]Global!#REF!</definedName>
    <definedName name="ic_aircraft_assets_breakup_1990" localSheetId="25">[15]Global!#REF!</definedName>
    <definedName name="ic_aircraft_assets_breakup_1990">[15]Global!#REF!</definedName>
    <definedName name="ic_aircraft_assets_breakup_1991" localSheetId="4">[15]Global!#REF!</definedName>
    <definedName name="ic_aircraft_assets_breakup_1991" localSheetId="17">[15]Global!#REF!</definedName>
    <definedName name="ic_aircraft_assets_breakup_1991" localSheetId="5">[15]Global!#REF!</definedName>
    <definedName name="ic_aircraft_assets_breakup_1991" localSheetId="9">[15]Global!#REF!</definedName>
    <definedName name="ic_aircraft_assets_breakup_1991" localSheetId="2">[15]Global!#REF!</definedName>
    <definedName name="ic_aircraft_assets_breakup_1991" localSheetId="25">[15]Global!#REF!</definedName>
    <definedName name="ic_aircraft_assets_breakup_1991">[15]Global!#REF!</definedName>
    <definedName name="ic_aircraft_assets_breakup_1992" localSheetId="4">[15]Global!#REF!</definedName>
    <definedName name="ic_aircraft_assets_breakup_1992" localSheetId="17">[15]Global!#REF!</definedName>
    <definedName name="ic_aircraft_assets_breakup_1992" localSheetId="5">[15]Global!#REF!</definedName>
    <definedName name="ic_aircraft_assets_breakup_1992" localSheetId="9">[15]Global!#REF!</definedName>
    <definedName name="ic_aircraft_assets_breakup_1992" localSheetId="2">[15]Global!#REF!</definedName>
    <definedName name="ic_aircraft_assets_breakup_1992" localSheetId="25">[15]Global!#REF!</definedName>
    <definedName name="ic_aircraft_assets_breakup_1992">[15]Global!#REF!</definedName>
    <definedName name="ic_aircraft_assets_breakup_1993" localSheetId="4">[15]Global!#REF!</definedName>
    <definedName name="ic_aircraft_assets_breakup_1993" localSheetId="17">[15]Global!#REF!</definedName>
    <definedName name="ic_aircraft_assets_breakup_1993" localSheetId="5">[15]Global!#REF!</definedName>
    <definedName name="ic_aircraft_assets_breakup_1993" localSheetId="9">[15]Global!#REF!</definedName>
    <definedName name="ic_aircraft_assets_breakup_1993" localSheetId="2">[15]Global!#REF!</definedName>
    <definedName name="ic_aircraft_assets_breakup_1993" localSheetId="25">[15]Global!#REF!</definedName>
    <definedName name="ic_aircraft_assets_breakup_1993">[15]Global!#REF!</definedName>
    <definedName name="ic_aircraft_assets_breakup_1994" localSheetId="4">[15]Global!#REF!</definedName>
    <definedName name="ic_aircraft_assets_breakup_1994" localSheetId="17">[15]Global!#REF!</definedName>
    <definedName name="ic_aircraft_assets_breakup_1994" localSheetId="5">[15]Global!#REF!</definedName>
    <definedName name="ic_aircraft_assets_breakup_1994" localSheetId="9">[15]Global!#REF!</definedName>
    <definedName name="ic_aircraft_assets_breakup_1994" localSheetId="2">[15]Global!#REF!</definedName>
    <definedName name="ic_aircraft_assets_breakup_1994" localSheetId="25">[15]Global!#REF!</definedName>
    <definedName name="ic_aircraft_assets_breakup_1994">[15]Global!#REF!</definedName>
    <definedName name="ic_aircraft_assets_breakup_1995" localSheetId="4">[15]Global!#REF!</definedName>
    <definedName name="ic_aircraft_assets_breakup_1995" localSheetId="17">[15]Global!#REF!</definedName>
    <definedName name="ic_aircraft_assets_breakup_1995" localSheetId="5">[15]Global!#REF!</definedName>
    <definedName name="ic_aircraft_assets_breakup_1995" localSheetId="9">[15]Global!#REF!</definedName>
    <definedName name="ic_aircraft_assets_breakup_1995" localSheetId="2">[15]Global!#REF!</definedName>
    <definedName name="ic_aircraft_assets_breakup_1995" localSheetId="25">[15]Global!#REF!</definedName>
    <definedName name="ic_aircraft_assets_breakup_1995">[15]Global!#REF!</definedName>
    <definedName name="ic_aircraft_assets_breakup_1996" localSheetId="4">[15]Global!#REF!</definedName>
    <definedName name="ic_aircraft_assets_breakup_1996" localSheetId="17">[15]Global!#REF!</definedName>
    <definedName name="ic_aircraft_assets_breakup_1996" localSheetId="5">[15]Global!#REF!</definedName>
    <definedName name="ic_aircraft_assets_breakup_1996" localSheetId="9">[15]Global!#REF!</definedName>
    <definedName name="ic_aircraft_assets_breakup_1996" localSheetId="2">[15]Global!#REF!</definedName>
    <definedName name="ic_aircraft_assets_breakup_1996" localSheetId="25">[15]Global!#REF!</definedName>
    <definedName name="ic_aircraft_assets_breakup_1996">[15]Global!#REF!</definedName>
    <definedName name="ic_aircraft_assets_breakup_1997" localSheetId="4">[15]Global!#REF!</definedName>
    <definedName name="ic_aircraft_assets_breakup_1997" localSheetId="17">[15]Global!#REF!</definedName>
    <definedName name="ic_aircraft_assets_breakup_1997" localSheetId="5">[15]Global!#REF!</definedName>
    <definedName name="ic_aircraft_assets_breakup_1997" localSheetId="9">[15]Global!#REF!</definedName>
    <definedName name="ic_aircraft_assets_breakup_1997" localSheetId="2">[15]Global!#REF!</definedName>
    <definedName name="ic_aircraft_assets_breakup_1997" localSheetId="25">[15]Global!#REF!</definedName>
    <definedName name="ic_aircraft_assets_breakup_1997">[15]Global!#REF!</definedName>
    <definedName name="ic_aircraft_assets_breakup_1998" localSheetId="4">[15]Global!#REF!</definedName>
    <definedName name="ic_aircraft_assets_breakup_1998" localSheetId="17">[15]Global!#REF!</definedName>
    <definedName name="ic_aircraft_assets_breakup_1998" localSheetId="5">[15]Global!#REF!</definedName>
    <definedName name="ic_aircraft_assets_breakup_1998" localSheetId="9">[15]Global!#REF!</definedName>
    <definedName name="ic_aircraft_assets_breakup_1998" localSheetId="2">[15]Global!#REF!</definedName>
    <definedName name="ic_aircraft_assets_breakup_1998" localSheetId="25">[15]Global!#REF!</definedName>
    <definedName name="ic_aircraft_assets_breakup_1998">[15]Global!#REF!</definedName>
    <definedName name="ic_aircraft_assets_breakup_1999" localSheetId="4">[15]Global!#REF!</definedName>
    <definedName name="ic_aircraft_assets_breakup_1999" localSheetId="17">[15]Global!#REF!</definedName>
    <definedName name="ic_aircraft_assets_breakup_1999" localSheetId="5">[15]Global!#REF!</definedName>
    <definedName name="ic_aircraft_assets_breakup_1999" localSheetId="9">[15]Global!#REF!</definedName>
    <definedName name="ic_aircraft_assets_breakup_1999" localSheetId="2">[15]Global!#REF!</definedName>
    <definedName name="ic_aircraft_assets_breakup_1999" localSheetId="25">[15]Global!#REF!</definedName>
    <definedName name="ic_aircraft_assets_breakup_1999">[15]Global!#REF!</definedName>
    <definedName name="ic_aircraft_assets_breakup_2000" localSheetId="4">[15]Global!#REF!</definedName>
    <definedName name="ic_aircraft_assets_breakup_2000" localSheetId="17">[15]Global!#REF!</definedName>
    <definedName name="ic_aircraft_assets_breakup_2000" localSheetId="5">[15]Global!#REF!</definedName>
    <definedName name="ic_aircraft_assets_breakup_2000" localSheetId="9">[15]Global!#REF!</definedName>
    <definedName name="ic_aircraft_assets_breakup_2000" localSheetId="2">[15]Global!#REF!</definedName>
    <definedName name="ic_aircraft_assets_breakup_2000" localSheetId="25">[15]Global!#REF!</definedName>
    <definedName name="ic_aircraft_assets_breakup_2000">[15]Global!#REF!</definedName>
    <definedName name="ic_aircraft_assets_breakup_2001" localSheetId="4">[15]Global!#REF!</definedName>
    <definedName name="ic_aircraft_assets_breakup_2001" localSheetId="17">[15]Global!#REF!</definedName>
    <definedName name="ic_aircraft_assets_breakup_2001" localSheetId="5">[15]Global!#REF!</definedName>
    <definedName name="ic_aircraft_assets_breakup_2001" localSheetId="9">[15]Global!#REF!</definedName>
    <definedName name="ic_aircraft_assets_breakup_2001" localSheetId="2">[15]Global!#REF!</definedName>
    <definedName name="ic_aircraft_assets_breakup_2001" localSheetId="25">[15]Global!#REF!</definedName>
    <definedName name="ic_aircraft_assets_breakup_2001">[15]Global!#REF!</definedName>
    <definedName name="ic_aircraft_assets_breakup_2002" localSheetId="4">[15]Global!#REF!</definedName>
    <definedName name="ic_aircraft_assets_breakup_2002" localSheetId="17">[15]Global!#REF!</definedName>
    <definedName name="ic_aircraft_assets_breakup_2002" localSheetId="5">[15]Global!#REF!</definedName>
    <definedName name="ic_aircraft_assets_breakup_2002" localSheetId="9">[15]Global!#REF!</definedName>
    <definedName name="ic_aircraft_assets_breakup_2002" localSheetId="2">[15]Global!#REF!</definedName>
    <definedName name="ic_aircraft_assets_breakup_2002" localSheetId="25">[15]Global!#REF!</definedName>
    <definedName name="ic_aircraft_assets_breakup_2002">[15]Global!#REF!</definedName>
    <definedName name="ic_aircraft_assets_breakup_2003" localSheetId="4">[15]Global!#REF!</definedName>
    <definedName name="ic_aircraft_assets_breakup_2003" localSheetId="17">[15]Global!#REF!</definedName>
    <definedName name="ic_aircraft_assets_breakup_2003" localSheetId="5">[15]Global!#REF!</definedName>
    <definedName name="ic_aircraft_assets_breakup_2003" localSheetId="9">[15]Global!#REF!</definedName>
    <definedName name="ic_aircraft_assets_breakup_2003" localSheetId="2">[15]Global!#REF!</definedName>
    <definedName name="ic_aircraft_assets_breakup_2003" localSheetId="25">[15]Global!#REF!</definedName>
    <definedName name="ic_aircraft_assets_breakup_2003">[15]Global!#REF!</definedName>
    <definedName name="ic_aircraft_assets_breakup_2004" localSheetId="4">[15]Global!#REF!</definedName>
    <definedName name="ic_aircraft_assets_breakup_2004" localSheetId="17">[15]Global!#REF!</definedName>
    <definedName name="ic_aircraft_assets_breakup_2004" localSheetId="5">[15]Global!#REF!</definedName>
    <definedName name="ic_aircraft_assets_breakup_2004" localSheetId="9">[15]Global!#REF!</definedName>
    <definedName name="ic_aircraft_assets_breakup_2004" localSheetId="2">[15]Global!#REF!</definedName>
    <definedName name="ic_aircraft_assets_breakup_2004" localSheetId="25">[15]Global!#REF!</definedName>
    <definedName name="ic_aircraft_assets_breakup_2004">[15]Global!#REF!</definedName>
    <definedName name="ic_aircraft_assets_breakup_2005" localSheetId="4">[15]Global!#REF!</definedName>
    <definedName name="ic_aircraft_assets_breakup_2005" localSheetId="17">[15]Global!#REF!</definedName>
    <definedName name="ic_aircraft_assets_breakup_2005" localSheetId="5">[15]Global!#REF!</definedName>
    <definedName name="ic_aircraft_assets_breakup_2005" localSheetId="9">[15]Global!#REF!</definedName>
    <definedName name="ic_aircraft_assets_breakup_2005" localSheetId="2">[15]Global!#REF!</definedName>
    <definedName name="ic_aircraft_assets_breakup_2005" localSheetId="25">[15]Global!#REF!</definedName>
    <definedName name="ic_aircraft_assets_breakup_2005">[15]Global!#REF!</definedName>
    <definedName name="ic_aircraft_assets_breakup_2006" localSheetId="4">[15]Global!#REF!</definedName>
    <definedName name="ic_aircraft_assets_breakup_2006" localSheetId="17">[15]Global!#REF!</definedName>
    <definedName name="ic_aircraft_assets_breakup_2006" localSheetId="5">[15]Global!#REF!</definedName>
    <definedName name="ic_aircraft_assets_breakup_2006" localSheetId="9">[15]Global!#REF!</definedName>
    <definedName name="ic_aircraft_assets_breakup_2006" localSheetId="2">[15]Global!#REF!</definedName>
    <definedName name="ic_aircraft_assets_breakup_2006" localSheetId="25">[15]Global!#REF!</definedName>
    <definedName name="ic_aircraft_assets_breakup_2006">[15]Global!#REF!</definedName>
    <definedName name="ic_aircraft_assets_breakup_2007" localSheetId="4">[15]Global!#REF!</definedName>
    <definedName name="ic_aircraft_assets_breakup_2007" localSheetId="17">[15]Global!#REF!</definedName>
    <definedName name="ic_aircraft_assets_breakup_2007" localSheetId="5">[15]Global!#REF!</definedName>
    <definedName name="ic_aircraft_assets_breakup_2007" localSheetId="9">[15]Global!#REF!</definedName>
    <definedName name="ic_aircraft_assets_breakup_2007" localSheetId="2">[15]Global!#REF!</definedName>
    <definedName name="ic_aircraft_assets_breakup_2007" localSheetId="25">[15]Global!#REF!</definedName>
    <definedName name="ic_aircraft_assets_breakup_2007">[15]Global!#REF!</definedName>
    <definedName name="ic_aircraft_assets_breakup_2008" localSheetId="4">[15]Global!#REF!</definedName>
    <definedName name="ic_aircraft_assets_breakup_2008" localSheetId="17">[15]Global!#REF!</definedName>
    <definedName name="ic_aircraft_assets_breakup_2008" localSheetId="5">[15]Global!#REF!</definedName>
    <definedName name="ic_aircraft_assets_breakup_2008" localSheetId="9">[15]Global!#REF!</definedName>
    <definedName name="ic_aircraft_assets_breakup_2008" localSheetId="2">[15]Global!#REF!</definedName>
    <definedName name="ic_aircraft_assets_breakup_2008" localSheetId="25">[15]Global!#REF!</definedName>
    <definedName name="ic_aircraft_assets_breakup_2008">[15]Global!#REF!</definedName>
    <definedName name="ic_aircraft_assets_breakup_2009" localSheetId="4">[15]Global!#REF!</definedName>
    <definedName name="ic_aircraft_assets_breakup_2009" localSheetId="17">[15]Global!#REF!</definedName>
    <definedName name="ic_aircraft_assets_breakup_2009" localSheetId="5">[15]Global!#REF!</definedName>
    <definedName name="ic_aircraft_assets_breakup_2009" localSheetId="9">[15]Global!#REF!</definedName>
    <definedName name="ic_aircraft_assets_breakup_2009" localSheetId="2">[15]Global!#REF!</definedName>
    <definedName name="ic_aircraft_assets_breakup_2009" localSheetId="25">[15]Global!#REF!</definedName>
    <definedName name="ic_aircraft_assets_breakup_2009">[15]Global!#REF!</definedName>
    <definedName name="ic_aircraft_assets_breakup_2010" localSheetId="4">[15]Global!#REF!</definedName>
    <definedName name="ic_aircraft_assets_breakup_2010" localSheetId="17">[15]Global!#REF!</definedName>
    <definedName name="ic_aircraft_assets_breakup_2010" localSheetId="5">[15]Global!#REF!</definedName>
    <definedName name="ic_aircraft_assets_breakup_2010" localSheetId="9">[15]Global!#REF!</definedName>
    <definedName name="ic_aircraft_assets_breakup_2010" localSheetId="2">[15]Global!#REF!</definedName>
    <definedName name="ic_aircraft_assets_breakup_2010" localSheetId="25">[15]Global!#REF!</definedName>
    <definedName name="ic_aircraft_assets_breakup_2010">[15]Global!#REF!</definedName>
    <definedName name="ic_aircraft_assets_breakup_comm" localSheetId="4">[15]Global!#REF!</definedName>
    <definedName name="ic_aircraft_assets_breakup_comm" localSheetId="17">[15]Global!#REF!</definedName>
    <definedName name="ic_aircraft_assets_breakup_comm" localSheetId="5">[15]Global!#REF!</definedName>
    <definedName name="ic_aircraft_assets_breakup_comm" localSheetId="9">[15]Global!#REF!</definedName>
    <definedName name="ic_aircraft_assets_breakup_comm" localSheetId="2">[15]Global!#REF!</definedName>
    <definedName name="ic_aircraft_assets_breakup_comm" localSheetId="25">[15]Global!#REF!</definedName>
    <definedName name="ic_aircraft_assets_breakup_comm">[15]Global!#REF!</definedName>
    <definedName name="ic_aircraft_assets_replacement_1985" localSheetId="4">[15]Global!#REF!</definedName>
    <definedName name="ic_aircraft_assets_replacement_1985" localSheetId="17">[15]Global!#REF!</definedName>
    <definedName name="ic_aircraft_assets_replacement_1985" localSheetId="5">[15]Global!#REF!</definedName>
    <definedName name="ic_aircraft_assets_replacement_1985" localSheetId="9">[15]Global!#REF!</definedName>
    <definedName name="ic_aircraft_assets_replacement_1985" localSheetId="2">[15]Global!#REF!</definedName>
    <definedName name="ic_aircraft_assets_replacement_1985" localSheetId="25">[15]Global!#REF!</definedName>
    <definedName name="ic_aircraft_assets_replacement_1985">[15]Global!#REF!</definedName>
    <definedName name="ic_aircraft_assets_replacement_1986" localSheetId="4">[15]Global!#REF!</definedName>
    <definedName name="ic_aircraft_assets_replacement_1986" localSheetId="17">[15]Global!#REF!</definedName>
    <definedName name="ic_aircraft_assets_replacement_1986" localSheetId="5">[15]Global!#REF!</definedName>
    <definedName name="ic_aircraft_assets_replacement_1986" localSheetId="9">[15]Global!#REF!</definedName>
    <definedName name="ic_aircraft_assets_replacement_1986" localSheetId="2">[15]Global!#REF!</definedName>
    <definedName name="ic_aircraft_assets_replacement_1986" localSheetId="25">[15]Global!#REF!</definedName>
    <definedName name="ic_aircraft_assets_replacement_1986">[15]Global!#REF!</definedName>
    <definedName name="ic_aircraft_assets_replacement_1987" localSheetId="4">[15]Global!#REF!</definedName>
    <definedName name="ic_aircraft_assets_replacement_1987" localSheetId="17">[15]Global!#REF!</definedName>
    <definedName name="ic_aircraft_assets_replacement_1987" localSheetId="5">[15]Global!#REF!</definedName>
    <definedName name="ic_aircraft_assets_replacement_1987" localSheetId="9">[15]Global!#REF!</definedName>
    <definedName name="ic_aircraft_assets_replacement_1987" localSheetId="2">[15]Global!#REF!</definedName>
    <definedName name="ic_aircraft_assets_replacement_1987" localSheetId="25">[15]Global!#REF!</definedName>
    <definedName name="ic_aircraft_assets_replacement_1987">[15]Global!#REF!</definedName>
    <definedName name="ic_aircraft_assets_replacement_1988" localSheetId="4">[15]Global!#REF!</definedName>
    <definedName name="ic_aircraft_assets_replacement_1988" localSheetId="17">[15]Global!#REF!</definedName>
    <definedName name="ic_aircraft_assets_replacement_1988" localSheetId="5">[15]Global!#REF!</definedName>
    <definedName name="ic_aircraft_assets_replacement_1988" localSheetId="9">[15]Global!#REF!</definedName>
    <definedName name="ic_aircraft_assets_replacement_1988" localSheetId="2">[15]Global!#REF!</definedName>
    <definedName name="ic_aircraft_assets_replacement_1988" localSheetId="25">[15]Global!#REF!</definedName>
    <definedName name="ic_aircraft_assets_replacement_1988">[15]Global!#REF!</definedName>
    <definedName name="ic_aircraft_assets_replacement_1989" localSheetId="4">[15]Global!#REF!</definedName>
    <definedName name="ic_aircraft_assets_replacement_1989" localSheetId="17">[15]Global!#REF!</definedName>
    <definedName name="ic_aircraft_assets_replacement_1989" localSheetId="5">[15]Global!#REF!</definedName>
    <definedName name="ic_aircraft_assets_replacement_1989" localSheetId="9">[15]Global!#REF!</definedName>
    <definedName name="ic_aircraft_assets_replacement_1989" localSheetId="2">[15]Global!#REF!</definedName>
    <definedName name="ic_aircraft_assets_replacement_1989" localSheetId="25">[15]Global!#REF!</definedName>
    <definedName name="ic_aircraft_assets_replacement_1989">[15]Global!#REF!</definedName>
    <definedName name="ic_aircraft_assets_replacement_1990" localSheetId="4">[15]Global!#REF!</definedName>
    <definedName name="ic_aircraft_assets_replacement_1990" localSheetId="17">[15]Global!#REF!</definedName>
    <definedName name="ic_aircraft_assets_replacement_1990" localSheetId="5">[15]Global!#REF!</definedName>
    <definedName name="ic_aircraft_assets_replacement_1990" localSheetId="9">[15]Global!#REF!</definedName>
    <definedName name="ic_aircraft_assets_replacement_1990" localSheetId="2">[15]Global!#REF!</definedName>
    <definedName name="ic_aircraft_assets_replacement_1990" localSheetId="25">[15]Global!#REF!</definedName>
    <definedName name="ic_aircraft_assets_replacement_1990">[15]Global!#REF!</definedName>
    <definedName name="ic_aircraft_assets_replacement_1991" localSheetId="4">[15]Global!#REF!</definedName>
    <definedName name="ic_aircraft_assets_replacement_1991" localSheetId="17">[15]Global!#REF!</definedName>
    <definedName name="ic_aircraft_assets_replacement_1991" localSheetId="5">[15]Global!#REF!</definedName>
    <definedName name="ic_aircraft_assets_replacement_1991" localSheetId="9">[15]Global!#REF!</definedName>
    <definedName name="ic_aircraft_assets_replacement_1991" localSheetId="2">[15]Global!#REF!</definedName>
    <definedName name="ic_aircraft_assets_replacement_1991" localSheetId="25">[15]Global!#REF!</definedName>
    <definedName name="ic_aircraft_assets_replacement_1991">[15]Global!#REF!</definedName>
    <definedName name="ic_aircraft_assets_replacement_1992" localSheetId="4">[15]Global!#REF!</definedName>
    <definedName name="ic_aircraft_assets_replacement_1992" localSheetId="17">[15]Global!#REF!</definedName>
    <definedName name="ic_aircraft_assets_replacement_1992" localSheetId="5">[15]Global!#REF!</definedName>
    <definedName name="ic_aircraft_assets_replacement_1992" localSheetId="9">[15]Global!#REF!</definedName>
    <definedName name="ic_aircraft_assets_replacement_1992" localSheetId="2">[15]Global!#REF!</definedName>
    <definedName name="ic_aircraft_assets_replacement_1992" localSheetId="25">[15]Global!#REF!</definedName>
    <definedName name="ic_aircraft_assets_replacement_1992">[15]Global!#REF!</definedName>
    <definedName name="ic_aircraft_assets_replacement_1993" localSheetId="4">[15]Global!#REF!</definedName>
    <definedName name="ic_aircraft_assets_replacement_1993" localSheetId="17">[15]Global!#REF!</definedName>
    <definedName name="ic_aircraft_assets_replacement_1993" localSheetId="5">[15]Global!#REF!</definedName>
    <definedName name="ic_aircraft_assets_replacement_1993" localSheetId="9">[15]Global!#REF!</definedName>
    <definedName name="ic_aircraft_assets_replacement_1993" localSheetId="2">[15]Global!#REF!</definedName>
    <definedName name="ic_aircraft_assets_replacement_1993" localSheetId="25">[15]Global!#REF!</definedName>
    <definedName name="ic_aircraft_assets_replacement_1993">[15]Global!#REF!</definedName>
    <definedName name="ic_aircraft_assets_replacement_1994" localSheetId="4">[15]Global!#REF!</definedName>
    <definedName name="ic_aircraft_assets_replacement_1994" localSheetId="17">[15]Global!#REF!</definedName>
    <definedName name="ic_aircraft_assets_replacement_1994" localSheetId="5">[15]Global!#REF!</definedName>
    <definedName name="ic_aircraft_assets_replacement_1994" localSheetId="9">[15]Global!#REF!</definedName>
    <definedName name="ic_aircraft_assets_replacement_1994" localSheetId="2">[15]Global!#REF!</definedName>
    <definedName name="ic_aircraft_assets_replacement_1994" localSheetId="25">[15]Global!#REF!</definedName>
    <definedName name="ic_aircraft_assets_replacement_1994">[15]Global!#REF!</definedName>
    <definedName name="ic_aircraft_assets_replacement_1995" localSheetId="4">[15]Global!#REF!</definedName>
    <definedName name="ic_aircraft_assets_replacement_1995" localSheetId="17">[15]Global!#REF!</definedName>
    <definedName name="ic_aircraft_assets_replacement_1995" localSheetId="5">[15]Global!#REF!</definedName>
    <definedName name="ic_aircraft_assets_replacement_1995" localSheetId="9">[15]Global!#REF!</definedName>
    <definedName name="ic_aircraft_assets_replacement_1995" localSheetId="2">[15]Global!#REF!</definedName>
    <definedName name="ic_aircraft_assets_replacement_1995" localSheetId="25">[15]Global!#REF!</definedName>
    <definedName name="ic_aircraft_assets_replacement_1995">[15]Global!#REF!</definedName>
    <definedName name="ic_aircraft_assets_replacement_1996" localSheetId="4">[15]Global!#REF!</definedName>
    <definedName name="ic_aircraft_assets_replacement_1996" localSheetId="17">[15]Global!#REF!</definedName>
    <definedName name="ic_aircraft_assets_replacement_1996" localSheetId="5">[15]Global!#REF!</definedName>
    <definedName name="ic_aircraft_assets_replacement_1996" localSheetId="9">[15]Global!#REF!</definedName>
    <definedName name="ic_aircraft_assets_replacement_1996" localSheetId="2">[15]Global!#REF!</definedName>
    <definedName name="ic_aircraft_assets_replacement_1996" localSheetId="25">[15]Global!#REF!</definedName>
    <definedName name="ic_aircraft_assets_replacement_1996">[15]Global!#REF!</definedName>
    <definedName name="ic_aircraft_assets_replacement_1997" localSheetId="4">[15]Global!#REF!</definedName>
    <definedName name="ic_aircraft_assets_replacement_1997" localSheetId="17">[15]Global!#REF!</definedName>
    <definedName name="ic_aircraft_assets_replacement_1997" localSheetId="5">[15]Global!#REF!</definedName>
    <definedName name="ic_aircraft_assets_replacement_1997" localSheetId="9">[15]Global!#REF!</definedName>
    <definedName name="ic_aircraft_assets_replacement_1997" localSheetId="2">[15]Global!#REF!</definedName>
    <definedName name="ic_aircraft_assets_replacement_1997" localSheetId="25">[15]Global!#REF!</definedName>
    <definedName name="ic_aircraft_assets_replacement_1997">[15]Global!#REF!</definedName>
    <definedName name="ic_aircraft_assets_replacement_1998" localSheetId="4">[15]Global!#REF!</definedName>
    <definedName name="ic_aircraft_assets_replacement_1998" localSheetId="17">[15]Global!#REF!</definedName>
    <definedName name="ic_aircraft_assets_replacement_1998" localSheetId="5">[15]Global!#REF!</definedName>
    <definedName name="ic_aircraft_assets_replacement_1998" localSheetId="9">[15]Global!#REF!</definedName>
    <definedName name="ic_aircraft_assets_replacement_1998" localSheetId="2">[15]Global!#REF!</definedName>
    <definedName name="ic_aircraft_assets_replacement_1998" localSheetId="25">[15]Global!#REF!</definedName>
    <definedName name="ic_aircraft_assets_replacement_1998">[15]Global!#REF!</definedName>
    <definedName name="ic_aircraft_assets_replacement_1999" localSheetId="4">[15]Global!#REF!</definedName>
    <definedName name="ic_aircraft_assets_replacement_1999" localSheetId="17">[15]Global!#REF!</definedName>
    <definedName name="ic_aircraft_assets_replacement_1999" localSheetId="5">[15]Global!#REF!</definedName>
    <definedName name="ic_aircraft_assets_replacement_1999" localSheetId="9">[15]Global!#REF!</definedName>
    <definedName name="ic_aircraft_assets_replacement_1999" localSheetId="2">[15]Global!#REF!</definedName>
    <definedName name="ic_aircraft_assets_replacement_1999" localSheetId="25">[15]Global!#REF!</definedName>
    <definedName name="ic_aircraft_assets_replacement_1999">[15]Global!#REF!</definedName>
    <definedName name="ic_aircraft_assets_replacement_2000" localSheetId="4">[15]Global!#REF!</definedName>
    <definedName name="ic_aircraft_assets_replacement_2000" localSheetId="17">[15]Global!#REF!</definedName>
    <definedName name="ic_aircraft_assets_replacement_2000" localSheetId="5">[15]Global!#REF!</definedName>
    <definedName name="ic_aircraft_assets_replacement_2000" localSheetId="9">[15]Global!#REF!</definedName>
    <definedName name="ic_aircraft_assets_replacement_2000" localSheetId="2">[15]Global!#REF!</definedName>
    <definedName name="ic_aircraft_assets_replacement_2000" localSheetId="25">[15]Global!#REF!</definedName>
    <definedName name="ic_aircraft_assets_replacement_2000">[15]Global!#REF!</definedName>
    <definedName name="ic_aircraft_assets_replacement_2001" localSheetId="4">[15]Global!#REF!</definedName>
    <definedName name="ic_aircraft_assets_replacement_2001" localSheetId="17">[15]Global!#REF!</definedName>
    <definedName name="ic_aircraft_assets_replacement_2001" localSheetId="5">[15]Global!#REF!</definedName>
    <definedName name="ic_aircraft_assets_replacement_2001" localSheetId="9">[15]Global!#REF!</definedName>
    <definedName name="ic_aircraft_assets_replacement_2001" localSheetId="2">[15]Global!#REF!</definedName>
    <definedName name="ic_aircraft_assets_replacement_2001" localSheetId="25">[15]Global!#REF!</definedName>
    <definedName name="ic_aircraft_assets_replacement_2001">[15]Global!#REF!</definedName>
    <definedName name="ic_aircraft_assets_replacement_2002" localSheetId="4">[15]Global!#REF!</definedName>
    <definedName name="ic_aircraft_assets_replacement_2002" localSheetId="17">[15]Global!#REF!</definedName>
    <definedName name="ic_aircraft_assets_replacement_2002" localSheetId="5">[15]Global!#REF!</definedName>
    <definedName name="ic_aircraft_assets_replacement_2002" localSheetId="9">[15]Global!#REF!</definedName>
    <definedName name="ic_aircraft_assets_replacement_2002" localSheetId="2">[15]Global!#REF!</definedName>
    <definedName name="ic_aircraft_assets_replacement_2002" localSheetId="25">[15]Global!#REF!</definedName>
    <definedName name="ic_aircraft_assets_replacement_2002">[15]Global!#REF!</definedName>
    <definedName name="ic_aircraft_assets_replacement_2003" localSheetId="4">[15]Global!#REF!</definedName>
    <definedName name="ic_aircraft_assets_replacement_2003" localSheetId="17">[15]Global!#REF!</definedName>
    <definedName name="ic_aircraft_assets_replacement_2003" localSheetId="5">[15]Global!#REF!</definedName>
    <definedName name="ic_aircraft_assets_replacement_2003" localSheetId="9">[15]Global!#REF!</definedName>
    <definedName name="ic_aircraft_assets_replacement_2003" localSheetId="2">[15]Global!#REF!</definedName>
    <definedName name="ic_aircraft_assets_replacement_2003" localSheetId="25">[15]Global!#REF!</definedName>
    <definedName name="ic_aircraft_assets_replacement_2003">[15]Global!#REF!</definedName>
    <definedName name="ic_aircraft_assets_replacement_2004" localSheetId="4">[15]Global!#REF!</definedName>
    <definedName name="ic_aircraft_assets_replacement_2004" localSheetId="17">[15]Global!#REF!</definedName>
    <definedName name="ic_aircraft_assets_replacement_2004" localSheetId="5">[15]Global!#REF!</definedName>
    <definedName name="ic_aircraft_assets_replacement_2004" localSheetId="9">[15]Global!#REF!</definedName>
    <definedName name="ic_aircraft_assets_replacement_2004" localSheetId="2">[15]Global!#REF!</definedName>
    <definedName name="ic_aircraft_assets_replacement_2004" localSheetId="25">[15]Global!#REF!</definedName>
    <definedName name="ic_aircraft_assets_replacement_2004">[15]Global!#REF!</definedName>
    <definedName name="ic_aircraft_assets_replacement_2005" localSheetId="4">[15]Global!#REF!</definedName>
    <definedName name="ic_aircraft_assets_replacement_2005" localSheetId="17">[15]Global!#REF!</definedName>
    <definedName name="ic_aircraft_assets_replacement_2005" localSheetId="5">[15]Global!#REF!</definedName>
    <definedName name="ic_aircraft_assets_replacement_2005" localSheetId="9">[15]Global!#REF!</definedName>
    <definedName name="ic_aircraft_assets_replacement_2005" localSheetId="2">[15]Global!#REF!</definedName>
    <definedName name="ic_aircraft_assets_replacement_2005" localSheetId="25">[15]Global!#REF!</definedName>
    <definedName name="ic_aircraft_assets_replacement_2005">[15]Global!#REF!</definedName>
    <definedName name="ic_aircraft_assets_replacement_2006" localSheetId="4">[15]Global!#REF!</definedName>
    <definedName name="ic_aircraft_assets_replacement_2006" localSheetId="17">[15]Global!#REF!</definedName>
    <definedName name="ic_aircraft_assets_replacement_2006" localSheetId="5">[15]Global!#REF!</definedName>
    <definedName name="ic_aircraft_assets_replacement_2006" localSheetId="9">[15]Global!#REF!</definedName>
    <definedName name="ic_aircraft_assets_replacement_2006" localSheetId="2">[15]Global!#REF!</definedName>
    <definedName name="ic_aircraft_assets_replacement_2006" localSheetId="25">[15]Global!#REF!</definedName>
    <definedName name="ic_aircraft_assets_replacement_2006">[15]Global!#REF!</definedName>
    <definedName name="ic_aircraft_assets_replacement_2007" localSheetId="4">[15]Global!#REF!</definedName>
    <definedName name="ic_aircraft_assets_replacement_2007" localSheetId="17">[15]Global!#REF!</definedName>
    <definedName name="ic_aircraft_assets_replacement_2007" localSheetId="5">[15]Global!#REF!</definedName>
    <definedName name="ic_aircraft_assets_replacement_2007" localSheetId="9">[15]Global!#REF!</definedName>
    <definedName name="ic_aircraft_assets_replacement_2007" localSheetId="2">[15]Global!#REF!</definedName>
    <definedName name="ic_aircraft_assets_replacement_2007" localSheetId="25">[15]Global!#REF!</definedName>
    <definedName name="ic_aircraft_assets_replacement_2007">[15]Global!#REF!</definedName>
    <definedName name="ic_aircraft_assets_replacement_2008" localSheetId="4">[15]Global!#REF!</definedName>
    <definedName name="ic_aircraft_assets_replacement_2008" localSheetId="17">[15]Global!#REF!</definedName>
    <definedName name="ic_aircraft_assets_replacement_2008" localSheetId="5">[15]Global!#REF!</definedName>
    <definedName name="ic_aircraft_assets_replacement_2008" localSheetId="9">[15]Global!#REF!</definedName>
    <definedName name="ic_aircraft_assets_replacement_2008" localSheetId="2">[15]Global!#REF!</definedName>
    <definedName name="ic_aircraft_assets_replacement_2008" localSheetId="25">[15]Global!#REF!</definedName>
    <definedName name="ic_aircraft_assets_replacement_2008">[15]Global!#REF!</definedName>
    <definedName name="ic_aircraft_assets_replacement_2009" localSheetId="4">[15]Global!#REF!</definedName>
    <definedName name="ic_aircraft_assets_replacement_2009" localSheetId="17">[15]Global!#REF!</definedName>
    <definedName name="ic_aircraft_assets_replacement_2009" localSheetId="5">[15]Global!#REF!</definedName>
    <definedName name="ic_aircraft_assets_replacement_2009" localSheetId="9">[15]Global!#REF!</definedName>
    <definedName name="ic_aircraft_assets_replacement_2009" localSheetId="2">[15]Global!#REF!</definedName>
    <definedName name="ic_aircraft_assets_replacement_2009" localSheetId="25">[15]Global!#REF!</definedName>
    <definedName name="ic_aircraft_assets_replacement_2009">[15]Global!#REF!</definedName>
    <definedName name="ic_aircraft_assets_replacement_2010" localSheetId="4">[15]Global!#REF!</definedName>
    <definedName name="ic_aircraft_assets_replacement_2010" localSheetId="17">[15]Global!#REF!</definedName>
    <definedName name="ic_aircraft_assets_replacement_2010" localSheetId="5">[15]Global!#REF!</definedName>
    <definedName name="ic_aircraft_assets_replacement_2010" localSheetId="9">[15]Global!#REF!</definedName>
    <definedName name="ic_aircraft_assets_replacement_2010" localSheetId="2">[15]Global!#REF!</definedName>
    <definedName name="ic_aircraft_assets_replacement_2010" localSheetId="25">[15]Global!#REF!</definedName>
    <definedName name="ic_aircraft_assets_replacement_2010">[15]Global!#REF!</definedName>
    <definedName name="ic_aircraft_assets_replacement_comm" localSheetId="4">[15]Global!#REF!</definedName>
    <definedName name="ic_aircraft_assets_replacement_comm" localSheetId="17">[15]Global!#REF!</definedName>
    <definedName name="ic_aircraft_assets_replacement_comm" localSheetId="5">[15]Global!#REF!</definedName>
    <definedName name="ic_aircraft_assets_replacement_comm" localSheetId="9">[15]Global!#REF!</definedName>
    <definedName name="ic_aircraft_assets_replacement_comm" localSheetId="2">[15]Global!#REF!</definedName>
    <definedName name="ic_aircraft_assets_replacement_comm" localSheetId="25">[15]Global!#REF!</definedName>
    <definedName name="ic_aircraft_assets_replacement_comm">[15]Global!#REF!</definedName>
    <definedName name="IC_P">'[8]Invested capital_VDF'!$Q$1:$Q$65536</definedName>
    <definedName name="IC_P1">'[8]Invested capital_VDF'!$R$1:$R$65536</definedName>
    <definedName name="IC_P2">'[8]Invested capital_VDF'!$S$1:$S$65536</definedName>
    <definedName name="IC_P3">'[8]Invested capital_VDF'!$T$1:$T$65536</definedName>
    <definedName name="icover_00" localSheetId="4">#REF!</definedName>
    <definedName name="icover_00" localSheetId="17">#REF!</definedName>
    <definedName name="icover_00" localSheetId="5">#REF!</definedName>
    <definedName name="icover_00" localSheetId="9">#REF!</definedName>
    <definedName name="icover_00" localSheetId="2">#REF!</definedName>
    <definedName name="icover_00" localSheetId="25">#REF!</definedName>
    <definedName name="icover_00">#REF!</definedName>
    <definedName name="icover_01" localSheetId="4">#REF!</definedName>
    <definedName name="icover_01" localSheetId="17">#REF!</definedName>
    <definedName name="icover_01" localSheetId="5">#REF!</definedName>
    <definedName name="icover_01" localSheetId="9">#REF!</definedName>
    <definedName name="icover_01" localSheetId="2">#REF!</definedName>
    <definedName name="icover_01" localSheetId="25">#REF!</definedName>
    <definedName name="icover_01">#REF!</definedName>
    <definedName name="icover_02" localSheetId="4">#REF!</definedName>
    <definedName name="icover_02" localSheetId="17">#REF!</definedName>
    <definedName name="icover_02" localSheetId="5">#REF!</definedName>
    <definedName name="icover_02" localSheetId="9">#REF!</definedName>
    <definedName name="icover_02" localSheetId="2">#REF!</definedName>
    <definedName name="icover_02" localSheetId="25">#REF!</definedName>
    <definedName name="icover_02">#REF!</definedName>
    <definedName name="icover_03">[1]CASINO2!$W$408</definedName>
    <definedName name="icover_92" localSheetId="4">#REF!</definedName>
    <definedName name="icover_92" localSheetId="17">#REF!</definedName>
    <definedName name="icover_92" localSheetId="5">#REF!</definedName>
    <definedName name="icover_92" localSheetId="9">#REF!</definedName>
    <definedName name="icover_92" localSheetId="2">#REF!</definedName>
    <definedName name="icover_92" localSheetId="25">#REF!</definedName>
    <definedName name="icover_92">#REF!</definedName>
    <definedName name="icover_93" localSheetId="4">#REF!</definedName>
    <definedName name="icover_93" localSheetId="17">#REF!</definedName>
    <definedName name="icover_93" localSheetId="5">#REF!</definedName>
    <definedName name="icover_93" localSheetId="9">#REF!</definedName>
    <definedName name="icover_93" localSheetId="2">#REF!</definedName>
    <definedName name="icover_93" localSheetId="25">#REF!</definedName>
    <definedName name="icover_93">#REF!</definedName>
    <definedName name="icover_94" localSheetId="4">#REF!</definedName>
    <definedName name="icover_94" localSheetId="17">#REF!</definedName>
    <definedName name="icover_94" localSheetId="5">#REF!</definedName>
    <definedName name="icover_94" localSheetId="9">#REF!</definedName>
    <definedName name="icover_94" localSheetId="2">#REF!</definedName>
    <definedName name="icover_94" localSheetId="25">#REF!</definedName>
    <definedName name="icover_94">#REF!</definedName>
    <definedName name="icover_95" localSheetId="4">#REF!</definedName>
    <definedName name="icover_95" localSheetId="17">#REF!</definedName>
    <definedName name="icover_95" localSheetId="5">#REF!</definedName>
    <definedName name="icover_95" localSheetId="9">#REF!</definedName>
    <definedName name="icover_95" localSheetId="2">#REF!</definedName>
    <definedName name="icover_95" localSheetId="25">#REF!</definedName>
    <definedName name="icover_95">#REF!</definedName>
    <definedName name="icover_96" localSheetId="4">#REF!</definedName>
    <definedName name="icover_96" localSheetId="17">#REF!</definedName>
    <definedName name="icover_96" localSheetId="5">#REF!</definedName>
    <definedName name="icover_96" localSheetId="9">#REF!</definedName>
    <definedName name="icover_96" localSheetId="2">#REF!</definedName>
    <definedName name="icover_96" localSheetId="25">#REF!</definedName>
    <definedName name="icover_96">#REF!</definedName>
    <definedName name="icover_97" localSheetId="4">#REF!</definedName>
    <definedName name="icover_97" localSheetId="17">#REF!</definedName>
    <definedName name="icover_97" localSheetId="5">#REF!</definedName>
    <definedName name="icover_97" localSheetId="9">#REF!</definedName>
    <definedName name="icover_97" localSheetId="2">#REF!</definedName>
    <definedName name="icover_97" localSheetId="25">#REF!</definedName>
    <definedName name="icover_97">#REF!</definedName>
    <definedName name="icover_98" localSheetId="4">#REF!</definedName>
    <definedName name="icover_98" localSheetId="17">#REF!</definedName>
    <definedName name="icover_98" localSheetId="5">#REF!</definedName>
    <definedName name="icover_98" localSheetId="9">#REF!</definedName>
    <definedName name="icover_98" localSheetId="2">#REF!</definedName>
    <definedName name="icover_98" localSheetId="25">#REF!</definedName>
    <definedName name="icover_98">#REF!</definedName>
    <definedName name="icover_99" localSheetId="4">#REF!</definedName>
    <definedName name="icover_99" localSheetId="17">#REF!</definedName>
    <definedName name="icover_99" localSheetId="5">#REF!</definedName>
    <definedName name="icover_99" localSheetId="9">#REF!</definedName>
    <definedName name="icover_99" localSheetId="2">#REF!</definedName>
    <definedName name="icover_99" localSheetId="25">#REF!</definedName>
    <definedName name="icover_99">#REF!</definedName>
    <definedName name="IDName" localSheetId="4">#REF!</definedName>
    <definedName name="IDName" localSheetId="17">#REF!</definedName>
    <definedName name="IDName" localSheetId="5">#REF!</definedName>
    <definedName name="IDName" localSheetId="9">#REF!</definedName>
    <definedName name="IDName" localSheetId="2">#REF!</definedName>
    <definedName name="IDName" localSheetId="25">#REF!</definedName>
    <definedName name="IDName">#REF!</definedName>
    <definedName name="IDNumber" localSheetId="4">#REF!</definedName>
    <definedName name="IDNumber" localSheetId="17">#REF!</definedName>
    <definedName name="IDNumber" localSheetId="5">#REF!</definedName>
    <definedName name="IDNumber" localSheetId="9">#REF!</definedName>
    <definedName name="IDNumber" localSheetId="2">#REF!</definedName>
    <definedName name="IDNumber" localSheetId="25">#REF!</definedName>
    <definedName name="IDNumber">#REF!</definedName>
    <definedName name="import_gwschablon" localSheetId="4">#REF!</definedName>
    <definedName name="import_gwschablon" localSheetId="17">#REF!</definedName>
    <definedName name="import_gwschablon" localSheetId="5">#REF!</definedName>
    <definedName name="import_gwschablon" localSheetId="9">#REF!</definedName>
    <definedName name="import_gwschablon" localSheetId="2">#REF!</definedName>
    <definedName name="import_gwschablon" localSheetId="25">#REF!</definedName>
    <definedName name="import_gwschablon">#REF!</definedName>
    <definedName name="in" localSheetId="4">'[3]DCF old'!#REF!</definedName>
    <definedName name="in" localSheetId="17">'[3]DCF old'!#REF!</definedName>
    <definedName name="in" localSheetId="5">'[3]DCF old'!#REF!</definedName>
    <definedName name="in" localSheetId="9">'[3]DCF old'!#REF!</definedName>
    <definedName name="in" localSheetId="2">'[3]DCF old'!#REF!</definedName>
    <definedName name="in" localSheetId="25">'[3]DCF old'!#REF!</definedName>
    <definedName name="in">'[3]DCF old'!#REF!</definedName>
    <definedName name="Inc_cap_RnD_fore">[8]Forecasts_VDF!$E$21:$X$21</definedName>
    <definedName name="inc_tax" localSheetId="4">#REF!</definedName>
    <definedName name="inc_tax" localSheetId="17">#REF!</definedName>
    <definedName name="inc_tax" localSheetId="5">#REF!</definedName>
    <definedName name="inc_tax" localSheetId="9">#REF!</definedName>
    <definedName name="inc_tax" localSheetId="2">#REF!</definedName>
    <definedName name="inc_tax" localSheetId="25">#REF!</definedName>
    <definedName name="inc_tax">#REF!</definedName>
    <definedName name="Income_before_taxes" localSheetId="4">[8]NOPAT_VDF!#REF!</definedName>
    <definedName name="Income_before_taxes" localSheetId="17">[8]NOPAT_VDF!#REF!</definedName>
    <definedName name="Income_before_taxes" localSheetId="5">[8]NOPAT_VDF!#REF!</definedName>
    <definedName name="Income_before_taxes" localSheetId="9">[8]NOPAT_VDF!#REF!</definedName>
    <definedName name="Income_before_taxes" localSheetId="2">[8]NOPAT_VDF!#REF!</definedName>
    <definedName name="Income_before_taxes" localSheetId="25">[8]NOPAT_VDF!#REF!</definedName>
    <definedName name="Income_before_taxes">[8]NOPAT_VDF!#REF!</definedName>
    <definedName name="Income_equivalents">[8]NOPAT_VDF!$C$30:$AZ$30</definedName>
    <definedName name="Income_equivalents_fore">[8]Forecasts_VDF!$E$26:$X$26</definedName>
    <definedName name="Income_form_uncons_subs_fore">[8]Forecasts_VDF!$E$32:$G$32</definedName>
    <definedName name="Income_from_Unconsolidated_Subs">[8]NOPAT_VDF!$C$48:$AZ$48</definedName>
    <definedName name="Income_tax" localSheetId="4">#REF!</definedName>
    <definedName name="Income_tax" localSheetId="17">#REF!</definedName>
    <definedName name="Income_tax" localSheetId="5">#REF!</definedName>
    <definedName name="Income_tax" localSheetId="9">#REF!</definedName>
    <definedName name="Income_tax" localSheetId="2">#REF!</definedName>
    <definedName name="Income_tax" localSheetId="25">#REF!</definedName>
    <definedName name="Income_tax">#REF!</definedName>
    <definedName name="Income_tax_fore">[8]Forecasts_VDF!$E$39:$M$39</definedName>
    <definedName name="Income_tax_growth_fore">[8]Forecasts_VDF!$H$143:$K$143</definedName>
    <definedName name="Income_tax_rate">[8]NOPAT_VDF!$C$98:$Q$98</definedName>
    <definedName name="Income_taxes_payable">'[8]Invested capital_VDF'!$C$21:$AE$21</definedName>
    <definedName name="Income_taxes_payable_growth_fore">[8]Forecasts_VDF!$H$154:$K$154</definedName>
    <definedName name="Incr_customer_advance" localSheetId="4">#REF!</definedName>
    <definedName name="Incr_customer_advance" localSheetId="17">#REF!</definedName>
    <definedName name="Incr_customer_advance" localSheetId="5">#REF!</definedName>
    <definedName name="Incr_customer_advance" localSheetId="9">#REF!</definedName>
    <definedName name="Incr_customer_advance" localSheetId="2">#REF!</definedName>
    <definedName name="Incr_customer_advance" localSheetId="25">#REF!</definedName>
    <definedName name="Incr_customer_advance">#REF!</definedName>
    <definedName name="Incr_inventories" localSheetId="4">#REF!</definedName>
    <definedName name="Incr_inventories" localSheetId="17">#REF!</definedName>
    <definedName name="Incr_inventories" localSheetId="5">#REF!</definedName>
    <definedName name="Incr_inventories" localSheetId="9">#REF!</definedName>
    <definedName name="Incr_inventories" localSheetId="2">#REF!</definedName>
    <definedName name="Incr_inventories" localSheetId="25">#REF!</definedName>
    <definedName name="Incr_inventories">#REF!</definedName>
    <definedName name="Incr_payables_creditors" localSheetId="4">#REF!</definedName>
    <definedName name="Incr_payables_creditors" localSheetId="17">#REF!</definedName>
    <definedName name="Incr_payables_creditors" localSheetId="5">#REF!</definedName>
    <definedName name="Incr_payables_creditors" localSheetId="9">#REF!</definedName>
    <definedName name="Incr_payables_creditors" localSheetId="2">#REF!</definedName>
    <definedName name="Incr_payables_creditors" localSheetId="25">#REF!</definedName>
    <definedName name="Incr_payables_creditors">#REF!</definedName>
    <definedName name="Incr_receivables_debtors" localSheetId="4">#REF!</definedName>
    <definedName name="Incr_receivables_debtors" localSheetId="17">#REF!</definedName>
    <definedName name="Incr_receivables_debtors" localSheetId="5">#REF!</definedName>
    <definedName name="Incr_receivables_debtors" localSheetId="9">#REF!</definedName>
    <definedName name="Incr_receivables_debtors" localSheetId="2">#REF!</definedName>
    <definedName name="Incr_receivables_debtors" localSheetId="25">#REF!</definedName>
    <definedName name="Incr_receivables_debtors">#REF!</definedName>
    <definedName name="Increase_cap_RnD_fore">[8]Forecasts_VDF!$E$21:$Z$21</definedName>
    <definedName name="Increase_Capitalized_R_D_net">[8]NOPAT_VDF!$C$22:$AZ$22</definedName>
    <definedName name="Increase_Deferred_Taxes">[8]NOPAT_VDF!$C$51:$AE$51</definedName>
    <definedName name="Increase_in_other_liabilities" localSheetId="4">[8]NOPAT_VDF!#REF!</definedName>
    <definedName name="Increase_in_other_liabilities" localSheetId="17">[8]NOPAT_VDF!#REF!</definedName>
    <definedName name="Increase_in_other_liabilities" localSheetId="5">[8]NOPAT_VDF!#REF!</definedName>
    <definedName name="Increase_in_other_liabilities" localSheetId="9">[8]NOPAT_VDF!#REF!</definedName>
    <definedName name="Increase_in_other_liabilities" localSheetId="2">[8]NOPAT_VDF!#REF!</definedName>
    <definedName name="Increase_in_other_liabilities" localSheetId="25">[8]NOPAT_VDF!#REF!</definedName>
    <definedName name="Increase_in_other_liabilities">[8]NOPAT_VDF!#REF!</definedName>
    <definedName name="Increase_in_other_reserves">[8]NOPAT_VDF!$C$53:$AU$53</definedName>
    <definedName name="Increase_LIFO_Reserve">[8]NOPAT_VDF!$C$52:$AX$52</definedName>
    <definedName name="Increase_net_other_assets" localSheetId="4">#REF!</definedName>
    <definedName name="Increase_net_other_assets" localSheetId="17">#REF!</definedName>
    <definedName name="Increase_net_other_assets" localSheetId="5">#REF!</definedName>
    <definedName name="Increase_net_other_assets" localSheetId="9">#REF!</definedName>
    <definedName name="Increase_net_other_assets" localSheetId="2">#REF!</definedName>
    <definedName name="Increase_net_other_assets" localSheetId="25">#REF!</definedName>
    <definedName name="Increase_net_other_assets">#REF!</definedName>
    <definedName name="Incremental_investment">[8]DCF_VDF!$C$21:$AZ$21</definedName>
    <definedName name="Incremental_ROIC">[8]DCF_VDF!$C$91:$BZ$91</definedName>
    <definedName name="Incremental_ROIC_DCF">[8]DCF_VDF!$C$93:$BZ$93</definedName>
    <definedName name="Inflation" localSheetId="4">#REF!</definedName>
    <definedName name="Inflation" localSheetId="17">#REF!</definedName>
    <definedName name="Inflation" localSheetId="5">#REF!</definedName>
    <definedName name="Inflation" localSheetId="9">#REF!</definedName>
    <definedName name="Inflation" localSheetId="2">#REF!</definedName>
    <definedName name="Inflation" localSheetId="25">#REF!</definedName>
    <definedName name="Inflation">#REF!</definedName>
    <definedName name="Input_area">[23]Input!$AN$51:$AO$54,[23]Input!$F$22:$V$23,[23]Input!$W$23:$AQ$23,[23]Input!$F$18:$V$19,[23]Input!$F$26:$V$27,[23]Input!$F$30:$V$30,[23]Input!$F$33:$V$35,[23]Input!$W$33:$AQ$33,[23]Input!$F$37:$AQ$44,[23]Input!$F$48:$V$49,[23]Input!$F$53:$AQ$54,[23]Input!$F$56:$AQ$56,[23]Input!$F$63:$AQ$65,[23]Input!$F$69:$AQ$70,[23]Input!$F$72:$AQ$72,[23]Input!$F$72,[23]Input!$F$76:$AQ$76,[23]Input!$F$78:$AQ$79,[23]Input!$F$83:$AQ$83</definedName>
    <definedName name="InputR1" localSheetId="4">#REF!</definedName>
    <definedName name="InputR1" localSheetId="17">#REF!</definedName>
    <definedName name="InputR1" localSheetId="5">#REF!</definedName>
    <definedName name="InputR1" localSheetId="9">#REF!</definedName>
    <definedName name="InputR1" localSheetId="2">#REF!</definedName>
    <definedName name="InputR1" localSheetId="25">#REF!</definedName>
    <definedName name="InputR1">#REF!</definedName>
    <definedName name="InputR2" localSheetId="4">#REF!</definedName>
    <definedName name="InputR2" localSheetId="17">#REF!</definedName>
    <definedName name="InputR2" localSheetId="5">#REF!</definedName>
    <definedName name="InputR2" localSheetId="9">#REF!</definedName>
    <definedName name="InputR2" localSheetId="2">#REF!</definedName>
    <definedName name="InputR2" localSheetId="25">#REF!</definedName>
    <definedName name="InputR2">#REF!</definedName>
    <definedName name="int_cover" localSheetId="4">'[3]DCF old'!#REF!</definedName>
    <definedName name="int_cover" localSheetId="17">'[3]DCF old'!#REF!</definedName>
    <definedName name="int_cover" localSheetId="5">'[3]DCF old'!#REF!</definedName>
    <definedName name="int_cover" localSheetId="9">'[3]DCF old'!#REF!</definedName>
    <definedName name="int_cover" localSheetId="2">'[3]DCF old'!#REF!</definedName>
    <definedName name="int_cover" localSheetId="25">'[3]DCF old'!#REF!</definedName>
    <definedName name="int_cover">'[3]DCF old'!#REF!</definedName>
    <definedName name="Int_exp_OL">'[8]PV of Op Leases_VDF'!$C$62:$AZ$62</definedName>
    <definedName name="Intangible_Assets" localSheetId="4">#REF!</definedName>
    <definedName name="Intangible_Assets" localSheetId="17">#REF!</definedName>
    <definedName name="Intangible_Assets" localSheetId="5">#REF!</definedName>
    <definedName name="Intangible_Assets" localSheetId="9">#REF!</definedName>
    <definedName name="Intangible_Assets" localSheetId="2">#REF!</definedName>
    <definedName name="Intangible_Assets" localSheetId="25">#REF!</definedName>
    <definedName name="Intangible_Assets">#REF!</definedName>
    <definedName name="intb_d" localSheetId="4">'[3]DCF old'!#REF!</definedName>
    <definedName name="intb_d" localSheetId="17">'[3]DCF old'!#REF!</definedName>
    <definedName name="intb_d" localSheetId="5">'[3]DCF old'!#REF!</definedName>
    <definedName name="intb_d" localSheetId="9">'[3]DCF old'!#REF!</definedName>
    <definedName name="intb_d" localSheetId="2">'[3]DCF old'!#REF!</definedName>
    <definedName name="intb_d" localSheetId="25">'[3]DCF old'!#REF!</definedName>
    <definedName name="intb_d">'[3]DCF old'!#REF!</definedName>
    <definedName name="intb_d_chg" localSheetId="4">'[3]DCF old'!#REF!</definedName>
    <definedName name="intb_d_chg" localSheetId="17">'[3]DCF old'!#REF!</definedName>
    <definedName name="intb_d_chg" localSheetId="5">'[3]DCF old'!#REF!</definedName>
    <definedName name="intb_d_chg" localSheetId="9">'[3]DCF old'!#REF!</definedName>
    <definedName name="intb_d_chg" localSheetId="2">'[3]DCF old'!#REF!</definedName>
    <definedName name="intb_d_chg" localSheetId="25">'[3]DCF old'!#REF!</definedName>
    <definedName name="intb_d_chg">'[3]DCF old'!#REF!</definedName>
    <definedName name="intb_d_eq_bv" localSheetId="4">'[3]DCF old'!#REF!</definedName>
    <definedName name="intb_d_eq_bv" localSheetId="17">'[3]DCF old'!#REF!</definedName>
    <definedName name="intb_d_eq_bv" localSheetId="5">'[3]DCF old'!#REF!</definedName>
    <definedName name="intb_d_eq_bv" localSheetId="9">'[3]DCF old'!#REF!</definedName>
    <definedName name="intb_d_eq_bv" localSheetId="2">'[3]DCF old'!#REF!</definedName>
    <definedName name="intb_d_eq_bv" localSheetId="25">'[3]DCF old'!#REF!</definedName>
    <definedName name="intb_d_eq_bv">'[3]DCF old'!#REF!</definedName>
    <definedName name="intb_d_eq_mv" localSheetId="4">'[3]DCF old'!#REF!</definedName>
    <definedName name="intb_d_eq_mv" localSheetId="17">'[3]DCF old'!#REF!</definedName>
    <definedName name="intb_d_eq_mv" localSheetId="5">'[3]DCF old'!#REF!</definedName>
    <definedName name="intb_d_eq_mv" localSheetId="9">'[3]DCF old'!#REF!</definedName>
    <definedName name="intb_d_eq_mv" localSheetId="2">'[3]DCF old'!#REF!</definedName>
    <definedName name="intb_d_eq_mv" localSheetId="25">'[3]DCF old'!#REF!</definedName>
    <definedName name="intb_d_eq_mv">'[3]DCF old'!#REF!</definedName>
    <definedName name="Interest_exp_growth_fore">[8]Forecasts_VDF!$H$144:$K$144</definedName>
    <definedName name="Interest_exp_inc_fore">[8]Forecasts_VDF!$E$33:$M$33</definedName>
    <definedName name="Interest_expense" localSheetId="4">#REF!</definedName>
    <definedName name="Interest_expense" localSheetId="17">#REF!</definedName>
    <definedName name="Interest_expense" localSheetId="5">#REF!</definedName>
    <definedName name="Interest_expense" localSheetId="9">#REF!</definedName>
    <definedName name="Interest_expense" localSheetId="2">#REF!</definedName>
    <definedName name="Interest_expense" localSheetId="25">#REF!</definedName>
    <definedName name="Interest_expense">#REF!</definedName>
    <definedName name="Interest_expense_after_taxes">[8]NOPAT_VDF!$C$67:$AE$67</definedName>
    <definedName name="Interest_expense_income">[8]NOPAT_VDF!$C$63:$AE$63</definedName>
    <definedName name="Interest_expense_oper_leases">'[8]PV of Op Leases_VDF'!$D$63:$AZ$63</definedName>
    <definedName name="Interest_income" localSheetId="4">#REF!</definedName>
    <definedName name="Interest_income" localSheetId="17">#REF!</definedName>
    <definedName name="Interest_income" localSheetId="5">#REF!</definedName>
    <definedName name="Interest_income" localSheetId="9">#REF!</definedName>
    <definedName name="Interest_income" localSheetId="2">#REF!</definedName>
    <definedName name="Interest_income" localSheetId="25">#REF!</definedName>
    <definedName name="Interest_income">#REF!</definedName>
    <definedName name="Interest_on_convertibles___options" localSheetId="4">#REF!</definedName>
    <definedName name="Interest_on_convertibles___options" localSheetId="17">#REF!</definedName>
    <definedName name="Interest_on_convertibles___options" localSheetId="5">#REF!</definedName>
    <definedName name="Interest_on_convertibles___options" localSheetId="9">#REF!</definedName>
    <definedName name="Interest_on_convertibles___options" localSheetId="2">#REF!</definedName>
    <definedName name="Interest_on_convertibles___options" localSheetId="25">#REF!</definedName>
    <definedName name="Interest_on_convertibles___options">#REF!</definedName>
    <definedName name="Interest_oper_lease">'[8]PV of Op Leases_VDF'!$C$63:$AW$63</definedName>
    <definedName name="interestcost" localSheetId="4">#REF!</definedName>
    <definedName name="interestcost" localSheetId="17">#REF!</definedName>
    <definedName name="interestcost" localSheetId="5">#REF!</definedName>
    <definedName name="interestcost" localSheetId="9">#REF!</definedName>
    <definedName name="interestcost" localSheetId="2">#REF!</definedName>
    <definedName name="interestcost" localSheetId="25">#REF!</definedName>
    <definedName name="interestcost">#REF!</definedName>
    <definedName name="InterestInc" localSheetId="4">#REF!</definedName>
    <definedName name="InterestInc" localSheetId="17">#REF!</definedName>
    <definedName name="InterestInc" localSheetId="5">#REF!</definedName>
    <definedName name="InterestInc" localSheetId="9">#REF!</definedName>
    <definedName name="InterestInc" localSheetId="2">#REF!</definedName>
    <definedName name="InterestInc" localSheetId="25">#REF!</definedName>
    <definedName name="InterestInc">#REF!</definedName>
    <definedName name="interim" localSheetId="4">#REF!</definedName>
    <definedName name="interim" localSheetId="17">#REF!</definedName>
    <definedName name="interim" localSheetId="5">#REF!</definedName>
    <definedName name="interim" localSheetId="9">#REF!</definedName>
    <definedName name="interim" localSheetId="2">#REF!</definedName>
    <definedName name="interim" localSheetId="25">#REF!</definedName>
    <definedName name="interim">#REF!</definedName>
    <definedName name="interim_data" localSheetId="4">#REF!</definedName>
    <definedName name="interim_data" localSheetId="17">#REF!</definedName>
    <definedName name="interim_data" localSheetId="5">#REF!</definedName>
    <definedName name="interim_data" localSheetId="9">#REF!</definedName>
    <definedName name="interim_data" localSheetId="2">#REF!</definedName>
    <definedName name="interim_data" localSheetId="25">#REF!</definedName>
    <definedName name="interim_data">#REF!</definedName>
    <definedName name="interimlabel" localSheetId="4">#REF!</definedName>
    <definedName name="interimlabel" localSheetId="17">#REF!</definedName>
    <definedName name="interimlabel" localSheetId="5">#REF!</definedName>
    <definedName name="interimlabel" localSheetId="9">#REF!</definedName>
    <definedName name="interimlabel" localSheetId="2">#REF!</definedName>
    <definedName name="interimlabel" localSheetId="25">#REF!</definedName>
    <definedName name="interimlabel">#REF!</definedName>
    <definedName name="intexp" localSheetId="4">#REF!</definedName>
    <definedName name="intexp" localSheetId="17">#REF!</definedName>
    <definedName name="intexp" localSheetId="5">#REF!</definedName>
    <definedName name="intexp" localSheetId="9">#REF!</definedName>
    <definedName name="intexp" localSheetId="2">#REF!</definedName>
    <definedName name="intexp" localSheetId="25">#REF!</definedName>
    <definedName name="intexp">#REF!</definedName>
    <definedName name="inv_00" localSheetId="4">#REF!</definedName>
    <definedName name="inv_00" localSheetId="17">#REF!</definedName>
    <definedName name="inv_00" localSheetId="5">#REF!</definedName>
    <definedName name="inv_00" localSheetId="9">#REF!</definedName>
    <definedName name="inv_00" localSheetId="2">#REF!</definedName>
    <definedName name="inv_00" localSheetId="25">#REF!</definedName>
    <definedName name="inv_00">#REF!</definedName>
    <definedName name="inv_01">[1]CASINO2!$U$541</definedName>
    <definedName name="inv_02">[1]CASINO2!$V$541</definedName>
    <definedName name="inv_03">[1]CASINO2!$W$541</definedName>
    <definedName name="inv_99" localSheetId="4">#REF!</definedName>
    <definedName name="inv_99" localSheetId="17">#REF!</definedName>
    <definedName name="inv_99" localSheetId="5">#REF!</definedName>
    <definedName name="inv_99" localSheetId="9">#REF!</definedName>
    <definedName name="inv_99" localSheetId="2">#REF!</definedName>
    <definedName name="inv_99" localSheetId="25">#REF!</definedName>
    <definedName name="inv_99">#REF!</definedName>
    <definedName name="inv_s00" localSheetId="4">#REF!</definedName>
    <definedName name="inv_s00" localSheetId="17">#REF!</definedName>
    <definedName name="inv_s00" localSheetId="5">#REF!</definedName>
    <definedName name="inv_s00" localSheetId="9">#REF!</definedName>
    <definedName name="inv_s00" localSheetId="2">#REF!</definedName>
    <definedName name="inv_s00" localSheetId="25">#REF!</definedName>
    <definedName name="inv_s00">#REF!</definedName>
    <definedName name="inv_s01">[1]CASINO2!$U$542</definedName>
    <definedName name="inv_s02" localSheetId="4">#REF!</definedName>
    <definedName name="inv_s02" localSheetId="17">#REF!</definedName>
    <definedName name="inv_s02" localSheetId="5">#REF!</definedName>
    <definedName name="inv_s02" localSheetId="9">#REF!</definedName>
    <definedName name="inv_s02" localSheetId="2">#REF!</definedName>
    <definedName name="inv_s02" localSheetId="25">#REF!</definedName>
    <definedName name="inv_s02">#REF!</definedName>
    <definedName name="inv_s03">[1]CASINO2!$W$542</definedName>
    <definedName name="inv_s99" localSheetId="4">#REF!</definedName>
    <definedName name="inv_s99" localSheetId="17">#REF!</definedName>
    <definedName name="inv_s99" localSheetId="5">#REF!</definedName>
    <definedName name="inv_s99" localSheetId="9">#REF!</definedName>
    <definedName name="inv_s99" localSheetId="2">#REF!</definedName>
    <definedName name="inv_s99" localSheetId="25">#REF!</definedName>
    <definedName name="inv_s99">#REF!</definedName>
    <definedName name="inve" localSheetId="4">'[3]DCF old'!#REF!</definedName>
    <definedName name="inve" localSheetId="17">'[3]DCF old'!#REF!</definedName>
    <definedName name="inve" localSheetId="5">'[3]DCF old'!#REF!</definedName>
    <definedName name="inve" localSheetId="9">'[3]DCF old'!#REF!</definedName>
    <definedName name="inve" localSheetId="2">'[3]DCF old'!#REF!</definedName>
    <definedName name="inve" localSheetId="25">'[3]DCF old'!#REF!</definedName>
    <definedName name="inve">'[3]DCF old'!#REF!</definedName>
    <definedName name="Inventories" localSheetId="4">#REF!</definedName>
    <definedName name="Inventories" localSheetId="17">#REF!</definedName>
    <definedName name="Inventories" localSheetId="5">#REF!</definedName>
    <definedName name="Inventories" localSheetId="9">#REF!</definedName>
    <definedName name="Inventories" localSheetId="2">#REF!</definedName>
    <definedName name="Inventories" localSheetId="25">#REF!</definedName>
    <definedName name="Inventories">#REF!</definedName>
    <definedName name="inventory" localSheetId="4">'[3]DCF old'!#REF!</definedName>
    <definedName name="inventory" localSheetId="17">'[3]DCF old'!#REF!</definedName>
    <definedName name="inventory" localSheetId="5">'[3]DCF old'!#REF!</definedName>
    <definedName name="inventory" localSheetId="9">'[3]DCF old'!#REF!</definedName>
    <definedName name="inventory" localSheetId="2">'[3]DCF old'!#REF!</definedName>
    <definedName name="inventory" localSheetId="25">'[3]DCF old'!#REF!</definedName>
    <definedName name="inventory">'[3]DCF old'!#REF!</definedName>
    <definedName name="Inventory_growth_fore">[8]Forecasts_VDF!$H$148:$K$148</definedName>
    <definedName name="Inventory_turns">'[8]Invested capital_VDF'!$C$96:$AU$96</definedName>
    <definedName name="InvestDepr" localSheetId="4">#REF!</definedName>
    <definedName name="InvestDepr" localSheetId="17">#REF!</definedName>
    <definedName name="InvestDepr" localSheetId="5">#REF!</definedName>
    <definedName name="InvestDepr" localSheetId="9">#REF!</definedName>
    <definedName name="InvestDepr" localSheetId="2">#REF!</definedName>
    <definedName name="InvestDepr" localSheetId="25">#REF!</definedName>
    <definedName name="InvestDepr">#REF!</definedName>
    <definedName name="Invested_capital">'[8]Invested capital_VDF'!$C$87:$AE$87</definedName>
    <definedName name="Invested_capital_DCF">[8]DCF_VDF!$C$77:$AZ$77</definedName>
    <definedName name="Invested_capital_growth_fore">[8]Forecasts_VDF!$H$146:$K$146</definedName>
    <definedName name="Invested_capital_turns">'[8]Invested capital_VDF'!$C$102:$AU$102</definedName>
    <definedName name="Invested_capital_turns_DCF">[8]DCF_VDF!$C$83:$AZ$83</definedName>
    <definedName name="Invested_capital_turns_fore">[8]Forecasts_VDF!$H$80:$K$80</definedName>
    <definedName name="Investment_in_fixed_assets" localSheetId="4">#REF!</definedName>
    <definedName name="Investment_in_fixed_assets" localSheetId="17">#REF!</definedName>
    <definedName name="Investment_in_fixed_assets" localSheetId="5">#REF!</definedName>
    <definedName name="Investment_in_fixed_assets" localSheetId="9">#REF!</definedName>
    <definedName name="Investment_in_fixed_assets" localSheetId="2">#REF!</definedName>
    <definedName name="Investment_in_fixed_assets" localSheetId="25">#REF!</definedName>
    <definedName name="Investment_in_fixed_assets">#REF!</definedName>
    <definedName name="investmentcost" localSheetId="4">#REF!</definedName>
    <definedName name="investmentcost" localSheetId="17">#REF!</definedName>
    <definedName name="investmentcost" localSheetId="5">#REF!</definedName>
    <definedName name="investmentcost" localSheetId="9">#REF!</definedName>
    <definedName name="investmentcost" localSheetId="2">#REF!</definedName>
    <definedName name="investmentcost" localSheetId="25">#REF!</definedName>
    <definedName name="investmentcost">#REF!</definedName>
    <definedName name="Investments_in_Unconsolidated_Subs">'[8]Invested capital_VDF'!$C$76:$AZ$76</definedName>
    <definedName name="IS_1">'[8]Income Statement_VDF'!$Q$1:$Q$65536</definedName>
    <definedName name="IS_10">'[8]Income Statement_VDF'!$H$1:$H$65536</definedName>
    <definedName name="IS_11">'[8]Income Statement_VDF'!$G$1:$G$65536</definedName>
    <definedName name="IS_12">'[8]Income Statement_VDF'!$F$1:$F$65536</definedName>
    <definedName name="IS_13">'[8]Income Statement_VDF'!$E$1:$E$65536</definedName>
    <definedName name="IS_14">'[8]Income Statement_VDF'!$D$1:$D$65536</definedName>
    <definedName name="IS_2">'[8]Income Statement_VDF'!$P$1:$P$65536</definedName>
    <definedName name="IS_3">'[8]Income Statement_VDF'!$O$1:$O$65536</definedName>
    <definedName name="IS_4">'[8]Income Statement_VDF'!$N$1:$N$65536</definedName>
    <definedName name="IS_5">'[8]Income Statement_VDF'!$M$1:$M$65536</definedName>
    <definedName name="IS_6">'[8]Income Statement_VDF'!$L$1:$L$65536</definedName>
    <definedName name="IS_7">'[8]Income Statement_VDF'!$K$1:$K$65536</definedName>
    <definedName name="IS_8">'[8]Income Statement_VDF'!$J$1:$J$65536</definedName>
    <definedName name="IS_9">'[8]Income Statement_VDF'!$I$1:$I$65536</definedName>
    <definedName name="IS_p">'[8]Income Statement_VDF'!$R$1:$R$65536</definedName>
    <definedName name="isbs" localSheetId="4">#REF!</definedName>
    <definedName name="isbs" localSheetId="17">#REF!</definedName>
    <definedName name="isbs" localSheetId="5">#REF!</definedName>
    <definedName name="isbs" localSheetId="9">#REF!</definedName>
    <definedName name="isbs" localSheetId="2">#REF!</definedName>
    <definedName name="isbs" localSheetId="25">#REF!</definedName>
    <definedName name="isbs">#REF!</definedName>
    <definedName name="ISBSEXTRA" localSheetId="4">#REF!</definedName>
    <definedName name="ISBSEXTRA" localSheetId="17">#REF!</definedName>
    <definedName name="ISBSEXTRA" localSheetId="5">#REF!</definedName>
    <definedName name="ISBSEXTRA" localSheetId="9">#REF!</definedName>
    <definedName name="ISBSEXTRA" localSheetId="2">#REF!</definedName>
    <definedName name="ISBSEXTRA" localSheetId="25">#REF!</definedName>
    <definedName name="ISBSEXTRA">#REF!</definedName>
    <definedName name="Italy" localSheetId="4">#REF!</definedName>
    <definedName name="Italy" localSheetId="17">#REF!</definedName>
    <definedName name="Italy" localSheetId="5">#REF!</definedName>
    <definedName name="Italy" localSheetId="9">#REF!</definedName>
    <definedName name="Italy" localSheetId="2">#REF!</definedName>
    <definedName name="Italy" localSheetId="25">#REF!</definedName>
    <definedName name="Italy">#REF!</definedName>
    <definedName name="Italy_w" localSheetId="4">#REF!</definedName>
    <definedName name="Italy_w" localSheetId="17">#REF!</definedName>
    <definedName name="Italy_w" localSheetId="5">#REF!</definedName>
    <definedName name="Italy_w" localSheetId="9">#REF!</definedName>
    <definedName name="Italy_w" localSheetId="2">#REF!</definedName>
    <definedName name="Italy_w" localSheetId="25">#REF!</definedName>
    <definedName name="Italy_w">#REF!</definedName>
    <definedName name="iteratename" localSheetId="4">#REF!</definedName>
    <definedName name="iteratename" localSheetId="17">#REF!</definedName>
    <definedName name="iteratename" localSheetId="5">#REF!</definedName>
    <definedName name="iteratename" localSheetId="9">#REF!</definedName>
    <definedName name="iteratename" localSheetId="2">#REF!</definedName>
    <definedName name="iteratename" localSheetId="25">#REF!</definedName>
    <definedName name="iteratename">#REF!</definedName>
    <definedName name="iteration_target_price" localSheetId="4">#REF!</definedName>
    <definedName name="iteration_target_price" localSheetId="17">#REF!</definedName>
    <definedName name="iteration_target_price" localSheetId="5">#REF!</definedName>
    <definedName name="iteration_target_price" localSheetId="9">#REF!</definedName>
    <definedName name="iteration_target_price" localSheetId="2">#REF!</definedName>
    <definedName name="iteration_target_price" localSheetId="25">#REF!</definedName>
    <definedName name="iteration_target_price">#REF!</definedName>
    <definedName name="IterationSheet" localSheetId="4">#REF!</definedName>
    <definedName name="IterationSheet" localSheetId="17">#REF!</definedName>
    <definedName name="IterationSheet" localSheetId="5">#REF!</definedName>
    <definedName name="IterationSheet" localSheetId="9">#REF!</definedName>
    <definedName name="IterationSheet" localSheetId="2">#REF!</definedName>
    <definedName name="IterationSheet" localSheetId="25">#REF!</definedName>
    <definedName name="IterationSheet">#REF!</definedName>
    <definedName name="k">[24]TV4SVA!$B$102</definedName>
    <definedName name="Kd" localSheetId="4">[8]WACC_VDF!#REF!</definedName>
    <definedName name="Kd" localSheetId="17">[8]WACC_VDF!#REF!</definedName>
    <definedName name="Kd" localSheetId="5">[8]WACC_VDF!#REF!</definedName>
    <definedName name="Kd" localSheetId="9">[8]WACC_VDF!#REF!</definedName>
    <definedName name="Kd" localSheetId="2">[8]WACC_VDF!#REF!</definedName>
    <definedName name="Kd" localSheetId="25">[8]WACC_VDF!#REF!</definedName>
    <definedName name="Kd">[8]WACC_VDF!#REF!</definedName>
    <definedName name="Ke">[8]WACC_VDF!$D$11</definedName>
    <definedName name="Key_Data" localSheetId="4">#REF!</definedName>
    <definedName name="Key_Data" localSheetId="17">#REF!</definedName>
    <definedName name="Key_Data" localSheetId="5">#REF!</definedName>
    <definedName name="Key_Data" localSheetId="9">#REF!</definedName>
    <definedName name="Key_Data" localSheetId="2">#REF!</definedName>
    <definedName name="Key_Data" localSheetId="25">#REF!</definedName>
    <definedName name="Key_Data">#REF!</definedName>
    <definedName name="KeyRatios" localSheetId="4">#REF!</definedName>
    <definedName name="KeyRatios" localSheetId="17">#REF!</definedName>
    <definedName name="KeyRatios" localSheetId="5">#REF!</definedName>
    <definedName name="KeyRatios" localSheetId="9">#REF!</definedName>
    <definedName name="KeyRatios" localSheetId="2">#REF!</definedName>
    <definedName name="KeyRatios" localSheetId="25">#REF!</definedName>
    <definedName name="KeyRatios">#REF!</definedName>
    <definedName name="kommentar" localSheetId="4">#REF!</definedName>
    <definedName name="kommentar" localSheetId="17">#REF!</definedName>
    <definedName name="kommentar" localSheetId="5">#REF!</definedName>
    <definedName name="kommentar" localSheetId="9">#REF!</definedName>
    <definedName name="kommentar" localSheetId="2">#REF!</definedName>
    <definedName name="kommentar" localSheetId="25">#REF!</definedName>
    <definedName name="kommentar">#REF!</definedName>
    <definedName name="konc" localSheetId="4">[4]Börskurser!#REF!</definedName>
    <definedName name="konc" localSheetId="17">[4]Börskurser!#REF!</definedName>
    <definedName name="konc" localSheetId="5">[4]Börskurser!#REF!</definedName>
    <definedName name="konc" localSheetId="9">[4]Börskurser!#REF!</definedName>
    <definedName name="konc" localSheetId="2">[4]Börskurser!#REF!</definedName>
    <definedName name="konc" localSheetId="25">[4]Börskurser!#REF!</definedName>
    <definedName name="konc">[4]Börskurser!#REF!</definedName>
    <definedName name="kost" localSheetId="4">[4]Börskurser!#REF!</definedName>
    <definedName name="kost" localSheetId="17">[4]Börskurser!#REF!</definedName>
    <definedName name="kost" localSheetId="5">[4]Börskurser!#REF!</definedName>
    <definedName name="kost" localSheetId="9">[4]Börskurser!#REF!</definedName>
    <definedName name="kost" localSheetId="2">[4]Börskurser!#REF!</definedName>
    <definedName name="kost" localSheetId="25">[4]Börskurser!#REF!</definedName>
    <definedName name="kost">[4]Börskurser!#REF!</definedName>
    <definedName name="L_T_obligations_under_cap_leases">'[8]Invested capital_VDF'!$C$58:$AU$58</definedName>
    <definedName name="label2" localSheetId="4">#REF!</definedName>
    <definedName name="label2" localSheetId="17">#REF!</definedName>
    <definedName name="label2" localSheetId="5">#REF!</definedName>
    <definedName name="label2" localSheetId="9">#REF!</definedName>
    <definedName name="label2" localSheetId="2">#REF!</definedName>
    <definedName name="label2" localSheetId="25">#REF!</definedName>
    <definedName name="label2">#REF!</definedName>
    <definedName name="label3" localSheetId="4">#REF!</definedName>
    <definedName name="label3" localSheetId="17">#REF!</definedName>
    <definedName name="label3" localSheetId="5">#REF!</definedName>
    <definedName name="label3" localSheetId="9">#REF!</definedName>
    <definedName name="label3" localSheetId="2">#REF!</definedName>
    <definedName name="label3" localSheetId="25">#REF!</definedName>
    <definedName name="label3">#REF!</definedName>
    <definedName name="label4" localSheetId="4">#REF!</definedName>
    <definedName name="label4" localSheetId="17">#REF!</definedName>
    <definedName name="label4" localSheetId="5">#REF!</definedName>
    <definedName name="label4" localSheetId="9">#REF!</definedName>
    <definedName name="label4" localSheetId="2">#REF!</definedName>
    <definedName name="label4" localSheetId="25">#REF!</definedName>
    <definedName name="label4">#REF!</definedName>
    <definedName name="label5" localSheetId="4">#REF!</definedName>
    <definedName name="label5" localSheetId="17">#REF!</definedName>
    <definedName name="label5" localSheetId="5">#REF!</definedName>
    <definedName name="label5" localSheetId="9">#REF!</definedName>
    <definedName name="label5" localSheetId="2">#REF!</definedName>
    <definedName name="label5" localSheetId="25">#REF!</definedName>
    <definedName name="label5">#REF!</definedName>
    <definedName name="label6" localSheetId="4">#REF!</definedName>
    <definedName name="label6" localSheetId="17">#REF!</definedName>
    <definedName name="label6" localSheetId="5">#REF!</definedName>
    <definedName name="label6" localSheetId="9">#REF!</definedName>
    <definedName name="label6" localSheetId="2">#REF!</definedName>
    <definedName name="label6" localSheetId="25">#REF!</definedName>
    <definedName name="label6">#REF!</definedName>
    <definedName name="label7" localSheetId="4">#REF!</definedName>
    <definedName name="label7" localSheetId="17">#REF!</definedName>
    <definedName name="label7" localSheetId="5">#REF!</definedName>
    <definedName name="label7" localSheetId="9">#REF!</definedName>
    <definedName name="label7" localSheetId="2">#REF!</definedName>
    <definedName name="label7" localSheetId="25">#REF!</definedName>
    <definedName name="label7">#REF!</definedName>
    <definedName name="Last_Historic_Period" localSheetId="4">#REF!</definedName>
    <definedName name="Last_Historic_Period" localSheetId="17">#REF!</definedName>
    <definedName name="Last_Historic_Period" localSheetId="5">#REF!</definedName>
    <definedName name="Last_Historic_Period" localSheetId="9">#REF!</definedName>
    <definedName name="Last_Historic_Period" localSheetId="2">#REF!</definedName>
    <definedName name="Last_Historic_Period" localSheetId="25">#REF!</definedName>
    <definedName name="Last_Historic_Period">#REF!</definedName>
    <definedName name="last_input_year">'[3]DCF old'!$T:$T</definedName>
    <definedName name="lastknownyear" localSheetId="4">'[3]DCF old'!#REF!</definedName>
    <definedName name="lastknownyear" localSheetId="17">'[3]DCF old'!#REF!</definedName>
    <definedName name="lastknownyear" localSheetId="5">'[3]DCF old'!#REF!</definedName>
    <definedName name="lastknownyear" localSheetId="9">'[3]DCF old'!#REF!</definedName>
    <definedName name="lastknownyear" localSheetId="2">'[3]DCF old'!#REF!</definedName>
    <definedName name="lastknownyear" localSheetId="25">'[3]DCF old'!#REF!</definedName>
    <definedName name="lastknownyear">'[3]DCF old'!#REF!</definedName>
    <definedName name="Latin_Amercia" localSheetId="4">#REF!</definedName>
    <definedName name="Latin_Amercia" localSheetId="17">#REF!</definedName>
    <definedName name="Latin_Amercia" localSheetId="5">#REF!</definedName>
    <definedName name="Latin_Amercia" localSheetId="9">#REF!</definedName>
    <definedName name="Latin_Amercia" localSheetId="2">#REF!</definedName>
    <definedName name="Latin_Amercia" localSheetId="25">#REF!</definedName>
    <definedName name="Latin_Amercia">#REF!</definedName>
    <definedName name="Lease_thereafter">'[8]PV of Op Leases_VDF'!$C$10:$AX$10</definedName>
    <definedName name="Lease_years">'[8]PV of Op Leases_VDF'!$B$20:$B$61</definedName>
    <definedName name="Lease_yr_1">'[8]PV of Op Leases_VDF'!$C$5:$AX$5</definedName>
    <definedName name="Lease_yr_2">'[8]PV of Op Leases_VDF'!$C$6:$AX$6</definedName>
    <definedName name="Lease_yr_3">'[8]PV of Op Leases_VDF'!$C$7:$AX$7</definedName>
    <definedName name="Lease_yr_4">'[8]PV of Op Leases_VDF'!$C$8:$AX$8</definedName>
    <definedName name="Lease_yr_5">'[8]PV of Op Leases_VDF'!$C$9:$AX$9</definedName>
    <definedName name="LIFO_Reserve">'[8]Invested capital_VDF'!$C$9:$AE$9</definedName>
    <definedName name="ListingCcy" localSheetId="4">#REF!</definedName>
    <definedName name="ListingCcy" localSheetId="17">#REF!</definedName>
    <definedName name="ListingCcy" localSheetId="5">#REF!</definedName>
    <definedName name="ListingCcy" localSheetId="9">#REF!</definedName>
    <definedName name="ListingCcy" localSheetId="2">#REF!</definedName>
    <definedName name="ListingCcy" localSheetId="25">#REF!</definedName>
    <definedName name="ListingCcy">#REF!</definedName>
    <definedName name="ListingType" localSheetId="4">#REF!</definedName>
    <definedName name="ListingType" localSheetId="17">#REF!</definedName>
    <definedName name="ListingType" localSheetId="5">#REF!</definedName>
    <definedName name="ListingType" localSheetId="9">#REF!</definedName>
    <definedName name="ListingType" localSheetId="2">#REF!</definedName>
    <definedName name="ListingType" localSheetId="25">#REF!</definedName>
    <definedName name="ListingType">#REF!</definedName>
    <definedName name="ListOffset" hidden="1">15</definedName>
    <definedName name="lnk_ccy_asreported" localSheetId="4">#REF!</definedName>
    <definedName name="lnk_ccy_asreported" localSheetId="17">#REF!</definedName>
    <definedName name="lnk_ccy_asreported" localSheetId="5">#REF!</definedName>
    <definedName name="lnk_ccy_asreported" localSheetId="9">#REF!</definedName>
    <definedName name="lnk_ccy_asreported" localSheetId="2">#REF!</definedName>
    <definedName name="lnk_ccy_asreported" localSheetId="25">#REF!</definedName>
    <definedName name="lnk_ccy_asreported">#REF!</definedName>
    <definedName name="lnk_CoName" localSheetId="4" hidden="1">#REF!</definedName>
    <definedName name="lnk_CoName" localSheetId="17" hidden="1">#REF!</definedName>
    <definedName name="lnk_CoName" localSheetId="5" hidden="1">#REF!</definedName>
    <definedName name="lnk_CoName" localSheetId="9" hidden="1">#REF!</definedName>
    <definedName name="lnk_CoName" localSheetId="2" hidden="1">#REF!</definedName>
    <definedName name="lnk_CoName" localSheetId="25" hidden="1">#REF!</definedName>
    <definedName name="lnk_CoName" hidden="1">#REF!</definedName>
    <definedName name="lnk_countryID" localSheetId="4" hidden="1">#REF!</definedName>
    <definedName name="lnk_countryID" localSheetId="17" hidden="1">#REF!</definedName>
    <definedName name="lnk_countryID" localSheetId="5" hidden="1">#REF!</definedName>
    <definedName name="lnk_countryID" localSheetId="9" hidden="1">#REF!</definedName>
    <definedName name="lnk_countryID" localSheetId="2" hidden="1">#REF!</definedName>
    <definedName name="lnk_countryID" localSheetId="25" hidden="1">#REF!</definedName>
    <definedName name="lnk_countryID" hidden="1">#REF!</definedName>
    <definedName name="lnk_cpyID" localSheetId="4" hidden="1">#REF!</definedName>
    <definedName name="lnk_cpyID" localSheetId="17" hidden="1">#REF!</definedName>
    <definedName name="lnk_cpyID" localSheetId="5" hidden="1">#REF!</definedName>
    <definedName name="lnk_cpyID" localSheetId="9" hidden="1">#REF!</definedName>
    <definedName name="lnk_cpyID" localSheetId="2" hidden="1">#REF!</definedName>
    <definedName name="lnk_cpyID" localSheetId="25" hidden="1">#REF!</definedName>
    <definedName name="lnk_cpyID" hidden="1">#REF!</definedName>
    <definedName name="lnk_display_Currency" localSheetId="4" hidden="1">#REF!</definedName>
    <definedName name="lnk_display_Currency" localSheetId="17" hidden="1">#REF!</definedName>
    <definedName name="lnk_display_Currency" localSheetId="5" hidden="1">#REF!</definedName>
    <definedName name="lnk_display_Currency" localSheetId="9" hidden="1">#REF!</definedName>
    <definedName name="lnk_display_Currency" localSheetId="2" hidden="1">#REF!</definedName>
    <definedName name="lnk_display_Currency" localSheetId="25" hidden="1">#REF!</definedName>
    <definedName name="lnk_display_Currency" hidden="1">#REF!</definedName>
    <definedName name="lnk_drate_update" localSheetId="4">#REF!</definedName>
    <definedName name="lnk_drate_update" localSheetId="17">#REF!</definedName>
    <definedName name="lnk_drate_update" localSheetId="5">#REF!</definedName>
    <definedName name="lnk_drate_update" localSheetId="9">#REF!</definedName>
    <definedName name="lnk_drate_update" localSheetId="2">#REF!</definedName>
    <definedName name="lnk_drate_update" localSheetId="25">#REF!</definedName>
    <definedName name="lnk_drate_update">#REF!</definedName>
    <definedName name="lnk_IndustryType" localSheetId="4" hidden="1">#REF!</definedName>
    <definedName name="lnk_IndustryType" localSheetId="17" hidden="1">#REF!</definedName>
    <definedName name="lnk_IndustryType" localSheetId="5" hidden="1">#REF!</definedName>
    <definedName name="lnk_IndustryType" localSheetId="9" hidden="1">#REF!</definedName>
    <definedName name="lnk_IndustryType" localSheetId="2" hidden="1">#REF!</definedName>
    <definedName name="lnk_IndustryType" localSheetId="25" hidden="1">#REF!</definedName>
    <definedName name="lnk_IndustryType" hidden="1">#REF!</definedName>
    <definedName name="lnk_LastFiscalYear" localSheetId="4" hidden="1">#REF!</definedName>
    <definedName name="lnk_LastFiscalYear" localSheetId="17" hidden="1">#REF!</definedName>
    <definedName name="lnk_LastFiscalYear" localSheetId="5" hidden="1">#REF!</definedName>
    <definedName name="lnk_LastFiscalYear" localSheetId="9" hidden="1">#REF!</definedName>
    <definedName name="lnk_LastFiscalYear" localSheetId="2" hidden="1">#REF!</definedName>
    <definedName name="lnk_LastFiscalYear" localSheetId="25" hidden="1">#REF!</definedName>
    <definedName name="lnk_LastFiscalYear" hidden="1">#REF!</definedName>
    <definedName name="lnk_lfy_rolled" localSheetId="4">#REF!</definedName>
    <definedName name="lnk_lfy_rolled" localSheetId="17">#REF!</definedName>
    <definedName name="lnk_lfy_rolled" localSheetId="5">#REF!</definedName>
    <definedName name="lnk_lfy_rolled" localSheetId="9">#REF!</definedName>
    <definedName name="lnk_lfy_rolled" localSheetId="2">#REF!</definedName>
    <definedName name="lnk_lfy_rolled" localSheetId="25">#REF!</definedName>
    <definedName name="lnk_lfy_rolled">#REF!</definedName>
    <definedName name="lnk_numForecastYears" localSheetId="4" hidden="1">#REF!</definedName>
    <definedName name="lnk_numForecastYears" localSheetId="17" hidden="1">#REF!</definedName>
    <definedName name="lnk_numForecastYears" localSheetId="5" hidden="1">#REF!</definedName>
    <definedName name="lnk_numForecastYears" localSheetId="9" hidden="1">#REF!</definedName>
    <definedName name="lnk_numForecastYears" localSheetId="2" hidden="1">#REF!</definedName>
    <definedName name="lnk_numForecastYears" localSheetId="25" hidden="1">#REF!</definedName>
    <definedName name="lnk_numForecastYears" hidden="1">#REF!</definedName>
    <definedName name="lnk_numHistoricalYears" localSheetId="4" hidden="1">#REF!</definedName>
    <definedName name="lnk_numHistoricalYears" localSheetId="17" hidden="1">#REF!</definedName>
    <definedName name="lnk_numHistoricalYears" localSheetId="5" hidden="1">#REF!</definedName>
    <definedName name="lnk_numHistoricalYears" localSheetId="9" hidden="1">#REF!</definedName>
    <definedName name="lnk_numHistoricalYears" localSheetId="2" hidden="1">#REF!</definedName>
    <definedName name="lnk_numHistoricalYears" localSheetId="25" hidden="1">#REF!</definedName>
    <definedName name="lnk_numHistoricalYears" hidden="1">#REF!</definedName>
    <definedName name="lnk_Print_Area" localSheetId="4" hidden="1">#REF!</definedName>
    <definedName name="lnk_Print_Area" localSheetId="17" hidden="1">#REF!</definedName>
    <definedName name="lnk_Print_Area" localSheetId="5" hidden="1">#REF!</definedName>
    <definedName name="lnk_Print_Area" localSheetId="9" hidden="1">#REF!</definedName>
    <definedName name="lnk_Print_Area" localSheetId="2" hidden="1">#REF!</definedName>
    <definedName name="lnk_Print_Area" localSheetId="25" hidden="1">#REF!</definedName>
    <definedName name="lnk_Print_Area" hidden="1">#REF!</definedName>
    <definedName name="lnk_rData_Start_Result" localSheetId="4" hidden="1">#REF!</definedName>
    <definedName name="lnk_rData_Start_Result" localSheetId="17" hidden="1">#REF!</definedName>
    <definedName name="lnk_rData_Start_Result" localSheetId="5" hidden="1">#REF!</definedName>
    <definedName name="lnk_rData_Start_Result" localSheetId="9" hidden="1">#REF!</definedName>
    <definedName name="lnk_rData_Start_Result" localSheetId="2" hidden="1">#REF!</definedName>
    <definedName name="lnk_rData_Start_Result" localSheetId="25" hidden="1">#REF!</definedName>
    <definedName name="lnk_rData_Start_Result" hidden="1">#REF!</definedName>
    <definedName name="lnk_rDataStart" localSheetId="4" hidden="1">#REF!</definedName>
    <definedName name="lnk_rDataStart" localSheetId="17" hidden="1">#REF!</definedName>
    <definedName name="lnk_rDataStart" localSheetId="5" hidden="1">#REF!</definedName>
    <definedName name="lnk_rDataStart" localSheetId="9" hidden="1">#REF!</definedName>
    <definedName name="lnk_rDataStart" localSheetId="2" hidden="1">#REF!</definedName>
    <definedName name="lnk_rDataStart" localSheetId="25" hidden="1">#REF!</definedName>
    <definedName name="lnk_rDataStart" hidden="1">#REF!</definedName>
    <definedName name="lnk_rSourceFore" localSheetId="4" hidden="1">#REF!</definedName>
    <definedName name="lnk_rSourceFore" localSheetId="17" hidden="1">#REF!</definedName>
    <definedName name="lnk_rSourceFore" localSheetId="5" hidden="1">#REF!</definedName>
    <definedName name="lnk_rSourceFore" localSheetId="9" hidden="1">#REF!</definedName>
    <definedName name="lnk_rSourceFore" localSheetId="2" hidden="1">#REF!</definedName>
    <definedName name="lnk_rSourceFore" localSheetId="25" hidden="1">#REF!</definedName>
    <definedName name="lnk_rSourceFore" hidden="1">#REF!</definedName>
    <definedName name="lnk_rSourceFore1st" localSheetId="4" hidden="1">#REF!</definedName>
    <definedName name="lnk_rSourceFore1st" localSheetId="17" hidden="1">#REF!</definedName>
    <definedName name="lnk_rSourceFore1st" localSheetId="5" hidden="1">#REF!</definedName>
    <definedName name="lnk_rSourceFore1st" localSheetId="9" hidden="1">#REF!</definedName>
    <definedName name="lnk_rSourceFore1st" localSheetId="2" hidden="1">#REF!</definedName>
    <definedName name="lnk_rSourceFore1st" localSheetId="25" hidden="1">#REF!</definedName>
    <definedName name="lnk_rSourceFore1st" hidden="1">#REF!</definedName>
    <definedName name="lnk_rSourceHist" localSheetId="4" hidden="1">#REF!</definedName>
    <definedName name="lnk_rSourceHist" localSheetId="17" hidden="1">#REF!</definedName>
    <definedName name="lnk_rSourceHist" localSheetId="5" hidden="1">#REF!</definedName>
    <definedName name="lnk_rSourceHist" localSheetId="9" hidden="1">#REF!</definedName>
    <definedName name="lnk_rSourceHist" localSheetId="2" hidden="1">#REF!</definedName>
    <definedName name="lnk_rSourceHist" localSheetId="25" hidden="1">#REF!</definedName>
    <definedName name="lnk_rSourceHist" hidden="1">#REF!</definedName>
    <definedName name="lnk_rYearRow" localSheetId="4" hidden="1">#REF!</definedName>
    <definedName name="lnk_rYearRow" localSheetId="17" hidden="1">#REF!</definedName>
    <definedName name="lnk_rYearRow" localSheetId="5" hidden="1">#REF!</definedName>
    <definedName name="lnk_rYearRow" localSheetId="9" hidden="1">#REF!</definedName>
    <definedName name="lnk_rYearRow" localSheetId="2" hidden="1">#REF!</definedName>
    <definedName name="lnk_rYearRow" localSheetId="25" hidden="1">#REF!</definedName>
    <definedName name="lnk_rYearRow" hidden="1">#REF!</definedName>
    <definedName name="lnk_rYearRow_Result" localSheetId="4" hidden="1">#REF!</definedName>
    <definedName name="lnk_rYearRow_Result" localSheetId="17" hidden="1">#REF!</definedName>
    <definedName name="lnk_rYearRow_Result" localSheetId="5" hidden="1">#REF!</definedName>
    <definedName name="lnk_rYearRow_Result" localSheetId="9" hidden="1">#REF!</definedName>
    <definedName name="lnk_rYearRow_Result" localSheetId="2" hidden="1">#REF!</definedName>
    <definedName name="lnk_rYearRow_Result" localSheetId="25" hidden="1">#REF!</definedName>
    <definedName name="lnk_rYearRow_Result" hidden="1">#REF!</definedName>
    <definedName name="lnk_ScenarioName" localSheetId="4" hidden="1">#REF!</definedName>
    <definedName name="lnk_ScenarioName" localSheetId="17" hidden="1">#REF!</definedName>
    <definedName name="lnk_ScenarioName" localSheetId="5" hidden="1">#REF!</definedName>
    <definedName name="lnk_ScenarioName" localSheetId="9" hidden="1">#REF!</definedName>
    <definedName name="lnk_ScenarioName" localSheetId="2" hidden="1">#REF!</definedName>
    <definedName name="lnk_ScenarioName" localSheetId="25" hidden="1">#REF!</definedName>
    <definedName name="lnk_ScenarioName" hidden="1">#REF!</definedName>
    <definedName name="lnk_TICK" localSheetId="4" hidden="1">#REF!</definedName>
    <definedName name="lnk_TICK" localSheetId="17" hidden="1">#REF!</definedName>
    <definedName name="lnk_TICK" localSheetId="5" hidden="1">#REF!</definedName>
    <definedName name="lnk_TICK" localSheetId="9" hidden="1">#REF!</definedName>
    <definedName name="lnk_TICK" localSheetId="2" hidden="1">#REF!</definedName>
    <definedName name="lnk_TICK" localSheetId="25" hidden="1">#REF!</definedName>
    <definedName name="lnk_TICK" hidden="1">#REF!</definedName>
    <definedName name="lnk_update" localSheetId="4" hidden="1">#REF!</definedName>
    <definedName name="lnk_update" localSheetId="17" hidden="1">#REF!</definedName>
    <definedName name="lnk_update" localSheetId="5" hidden="1">#REF!</definedName>
    <definedName name="lnk_update" localSheetId="9" hidden="1">#REF!</definedName>
    <definedName name="lnk_update" localSheetId="2" hidden="1">#REF!</definedName>
    <definedName name="lnk_update" localSheetId="25" hidden="1">#REF!</definedName>
    <definedName name="lnk_update" hidden="1">#REF!</definedName>
    <definedName name="lnk_version" localSheetId="4" hidden="1">#REF!</definedName>
    <definedName name="lnk_version" localSheetId="17" hidden="1">#REF!</definedName>
    <definedName name="lnk_version" localSheetId="5" hidden="1">#REF!</definedName>
    <definedName name="lnk_version" localSheetId="9" hidden="1">#REF!</definedName>
    <definedName name="lnk_version" localSheetId="2" hidden="1">#REF!</definedName>
    <definedName name="lnk_version" localSheetId="25" hidden="1">#REF!</definedName>
    <definedName name="lnk_version" hidden="1">#REF!</definedName>
    <definedName name="Loan_Loss_Provision_fore" localSheetId="4">[8]Forecasts_VDF!#REF!</definedName>
    <definedName name="Loan_Loss_Provision_fore" localSheetId="17">[8]Forecasts_VDF!#REF!</definedName>
    <definedName name="Loan_Loss_Provision_fore" localSheetId="5">[8]Forecasts_VDF!#REF!</definedName>
    <definedName name="Loan_Loss_Provision_fore" localSheetId="9">[8]Forecasts_VDF!#REF!</definedName>
    <definedName name="Loan_Loss_Provision_fore" localSheetId="2">[8]Forecasts_VDF!#REF!</definedName>
    <definedName name="Loan_Loss_Provision_fore" localSheetId="25">[8]Forecasts_VDF!#REF!</definedName>
    <definedName name="Loan_Loss_Provision_fore">[8]Forecasts_VDF!#REF!</definedName>
    <definedName name="Long_term_debt" localSheetId="4">#REF!</definedName>
    <definedName name="Long_term_debt" localSheetId="17">#REF!</definedName>
    <definedName name="Long_term_debt" localSheetId="5">#REF!</definedName>
    <definedName name="Long_term_debt" localSheetId="9">#REF!</definedName>
    <definedName name="Long_term_debt" localSheetId="2">#REF!</definedName>
    <definedName name="Long_term_debt" localSheetId="25">#REF!</definedName>
    <definedName name="Long_term_debt">#REF!</definedName>
    <definedName name="LT_debt">'[8]Invested capital_VDF'!$C$57:$AE$57</definedName>
    <definedName name="LT_debt_growth_fore">[8]Forecasts_VDF!$H$160:$K$160</definedName>
    <definedName name="LT_int_bearing_assets" localSheetId="4">#REF!</definedName>
    <definedName name="LT_int_bearing_assets" localSheetId="17">#REF!</definedName>
    <definedName name="LT_int_bearing_assets" localSheetId="5">#REF!</definedName>
    <definedName name="LT_int_bearing_assets" localSheetId="9">#REF!</definedName>
    <definedName name="LT_int_bearing_assets" localSheetId="2">#REF!</definedName>
    <definedName name="LT_int_bearing_assets" localSheetId="25">#REF!</definedName>
    <definedName name="LT_int_bearing_assets">#REF!</definedName>
    <definedName name="lt_nintb_d" localSheetId="4">'[3]DCF old'!#REF!</definedName>
    <definedName name="lt_nintb_d" localSheetId="17">'[3]DCF old'!#REF!</definedName>
    <definedName name="lt_nintb_d" localSheetId="5">'[3]DCF old'!#REF!</definedName>
    <definedName name="lt_nintb_d" localSheetId="9">'[3]DCF old'!#REF!</definedName>
    <definedName name="lt_nintb_d" localSheetId="2">'[3]DCF old'!#REF!</definedName>
    <definedName name="lt_nintb_d" localSheetId="25">'[3]DCF old'!#REF!</definedName>
    <definedName name="lt_nintb_d">'[3]DCF old'!#REF!</definedName>
    <definedName name="lt_nonop_as" localSheetId="4">'[3]DCF old'!#REF!</definedName>
    <definedName name="lt_nonop_as" localSheetId="17">'[3]DCF old'!#REF!</definedName>
    <definedName name="lt_nonop_as" localSheetId="5">'[3]DCF old'!#REF!</definedName>
    <definedName name="lt_nonop_as" localSheetId="9">'[3]DCF old'!#REF!</definedName>
    <definedName name="lt_nonop_as" localSheetId="2">'[3]DCF old'!#REF!</definedName>
    <definedName name="lt_nonop_as" localSheetId="25">'[3]DCF old'!#REF!</definedName>
    <definedName name="lt_nonop_as">'[3]DCF old'!#REF!</definedName>
    <definedName name="Macro1" localSheetId="4">[25]!Macro1</definedName>
    <definedName name="Macro1" localSheetId="17">[25]!Macro1</definedName>
    <definedName name="Macro1" localSheetId="22">[25]!Macro1</definedName>
    <definedName name="Macro1" localSheetId="5">[25]!Macro1</definedName>
    <definedName name="Macro1" localSheetId="9">[25]!Macro1</definedName>
    <definedName name="Macro1" localSheetId="2">[25]!Macro1</definedName>
    <definedName name="Macro1" localSheetId="25">[25]!Macro1</definedName>
    <definedName name="Macro1">[25]!Macro1</definedName>
    <definedName name="Macro10" localSheetId="4">[25]!Macro10</definedName>
    <definedName name="Macro10" localSheetId="17">[25]!Macro10</definedName>
    <definedName name="Macro10" localSheetId="22">[25]!Macro10</definedName>
    <definedName name="Macro10" localSheetId="5">[25]!Macro10</definedName>
    <definedName name="Macro10" localSheetId="9">[25]!Macro10</definedName>
    <definedName name="Macro10" localSheetId="2">[25]!Macro10</definedName>
    <definedName name="Macro10" localSheetId="25">[25]!Macro10</definedName>
    <definedName name="Macro10">[25]!Macro10</definedName>
    <definedName name="Macro11" localSheetId="4">[25]!Macro11</definedName>
    <definedName name="Macro11" localSheetId="17">[25]!Macro11</definedName>
    <definedName name="Macro11" localSheetId="22">[25]!Macro11</definedName>
    <definedName name="Macro11" localSheetId="5">[25]!Macro11</definedName>
    <definedName name="Macro11" localSheetId="9">[25]!Macro11</definedName>
    <definedName name="Macro11" localSheetId="2">[25]!Macro11</definedName>
    <definedName name="Macro11" localSheetId="25">[25]!Macro11</definedName>
    <definedName name="Macro11">[25]!Macro11</definedName>
    <definedName name="Macro12" localSheetId="4">[25]!Macro12</definedName>
    <definedName name="Macro12" localSheetId="17">[25]!Macro12</definedName>
    <definedName name="Macro12" localSheetId="22">[25]!Macro12</definedName>
    <definedName name="Macro12" localSheetId="5">[25]!Macro12</definedName>
    <definedName name="Macro12" localSheetId="9">[25]!Macro12</definedName>
    <definedName name="Macro12" localSheetId="2">[25]!Macro12</definedName>
    <definedName name="Macro12" localSheetId="25">[25]!Macro12</definedName>
    <definedName name="Macro12">[25]!Macro12</definedName>
    <definedName name="Macro13" localSheetId="4">[25]!Macro13</definedName>
    <definedName name="Macro13" localSheetId="17">[25]!Macro13</definedName>
    <definedName name="Macro13" localSheetId="22">[25]!Macro13</definedName>
    <definedName name="Macro13" localSheetId="5">[25]!Macro13</definedName>
    <definedName name="Macro13" localSheetId="9">[25]!Macro13</definedName>
    <definedName name="Macro13" localSheetId="2">[25]!Macro13</definedName>
    <definedName name="Macro13" localSheetId="25">[25]!Macro13</definedName>
    <definedName name="Macro13">[25]!Macro13</definedName>
    <definedName name="Macro14" localSheetId="4">[25]!Macro14</definedName>
    <definedName name="Macro14" localSheetId="17">[25]!Macro14</definedName>
    <definedName name="Macro14" localSheetId="22">[25]!Macro14</definedName>
    <definedName name="Macro14" localSheetId="5">[25]!Macro14</definedName>
    <definedName name="Macro14" localSheetId="9">[25]!Macro14</definedName>
    <definedName name="Macro14" localSheetId="2">[25]!Macro14</definedName>
    <definedName name="Macro14" localSheetId="25">[25]!Macro14</definedName>
    <definedName name="Macro14">[25]!Macro14</definedName>
    <definedName name="Macro15" localSheetId="4">[25]!Macro15</definedName>
    <definedName name="Macro15" localSheetId="17">[25]!Macro15</definedName>
    <definedName name="Macro15" localSheetId="22">[25]!Macro15</definedName>
    <definedName name="Macro15" localSheetId="5">[25]!Macro15</definedName>
    <definedName name="Macro15" localSheetId="9">[25]!Macro15</definedName>
    <definedName name="Macro15" localSheetId="2">[25]!Macro15</definedName>
    <definedName name="Macro15" localSheetId="25">[25]!Macro15</definedName>
    <definedName name="Macro15">[25]!Macro15</definedName>
    <definedName name="Macro16" localSheetId="4">[25]!Macro16</definedName>
    <definedName name="Macro16" localSheetId="17">[25]!Macro16</definedName>
    <definedName name="Macro16" localSheetId="22">[25]!Macro16</definedName>
    <definedName name="Macro16" localSheetId="5">[25]!Macro16</definedName>
    <definedName name="Macro16" localSheetId="9">[25]!Macro16</definedName>
    <definedName name="Macro16" localSheetId="2">[25]!Macro16</definedName>
    <definedName name="Macro16" localSheetId="25">[25]!Macro16</definedName>
    <definedName name="Macro16">[25]!Macro16</definedName>
    <definedName name="Macro17" localSheetId="4">[25]!Macro17</definedName>
    <definedName name="Macro17" localSheetId="17">[25]!Macro17</definedName>
    <definedName name="Macro17" localSheetId="22">[25]!Macro17</definedName>
    <definedName name="Macro17" localSheetId="5">[25]!Macro17</definedName>
    <definedName name="Macro17" localSheetId="9">[25]!Macro17</definedName>
    <definedName name="Macro17" localSheetId="2">[25]!Macro17</definedName>
    <definedName name="Macro17" localSheetId="25">[25]!Macro17</definedName>
    <definedName name="Macro17">[25]!Macro17</definedName>
    <definedName name="Macro18" localSheetId="4">[25]!Macro18</definedName>
    <definedName name="Macro18" localSheetId="17">[25]!Macro18</definedName>
    <definedName name="Macro18" localSheetId="22">[25]!Macro18</definedName>
    <definedName name="Macro18" localSheetId="5">[25]!Macro18</definedName>
    <definedName name="Macro18" localSheetId="9">[25]!Macro18</definedName>
    <definedName name="Macro18" localSheetId="2">[25]!Macro18</definedName>
    <definedName name="Macro18" localSheetId="25">[25]!Macro18</definedName>
    <definedName name="Macro18">[25]!Macro18</definedName>
    <definedName name="Macro19" localSheetId="4">[25]!Macro19</definedName>
    <definedName name="Macro19" localSheetId="17">[25]!Macro19</definedName>
    <definedName name="Macro19" localSheetId="22">[25]!Macro19</definedName>
    <definedName name="Macro19" localSheetId="5">[25]!Macro19</definedName>
    <definedName name="Macro19" localSheetId="9">[25]!Macro19</definedName>
    <definedName name="Macro19" localSheetId="2">[25]!Macro19</definedName>
    <definedName name="Macro19" localSheetId="25">[25]!Macro19</definedName>
    <definedName name="Macro19">[25]!Macro19</definedName>
    <definedName name="Macro2" localSheetId="4">[25]!Macro2</definedName>
    <definedName name="Macro2" localSheetId="17">[25]!Macro2</definedName>
    <definedName name="Macro2" localSheetId="22">[25]!Macro2</definedName>
    <definedName name="Macro2" localSheetId="5">[25]!Macro2</definedName>
    <definedName name="Macro2" localSheetId="9">[25]!Macro2</definedName>
    <definedName name="Macro2" localSheetId="2">[25]!Macro2</definedName>
    <definedName name="Macro2" localSheetId="25">[25]!Macro2</definedName>
    <definedName name="Macro2">[25]!Macro2</definedName>
    <definedName name="Macro20" localSheetId="4">[25]!Macro20</definedName>
    <definedName name="Macro20" localSheetId="17">[25]!Macro20</definedName>
    <definedName name="Macro20" localSheetId="22">[25]!Macro20</definedName>
    <definedName name="Macro20" localSheetId="5">[25]!Macro20</definedName>
    <definedName name="Macro20" localSheetId="9">[25]!Macro20</definedName>
    <definedName name="Macro20" localSheetId="2">[25]!Macro20</definedName>
    <definedName name="Macro20" localSheetId="25">[25]!Macro20</definedName>
    <definedName name="Macro20">[25]!Macro20</definedName>
    <definedName name="Macro21" localSheetId="4">[25]!Macro21</definedName>
    <definedName name="Macro21" localSheetId="17">[25]!Macro21</definedName>
    <definedName name="Macro21" localSheetId="22">[25]!Macro21</definedName>
    <definedName name="Macro21" localSheetId="5">[25]!Macro21</definedName>
    <definedName name="Macro21" localSheetId="9">[25]!Macro21</definedName>
    <definedName name="Macro21" localSheetId="2">[25]!Macro21</definedName>
    <definedName name="Macro21" localSheetId="25">[25]!Macro21</definedName>
    <definedName name="Macro21">[25]!Macro21</definedName>
    <definedName name="Macro22" localSheetId="4">[25]!Macro22</definedName>
    <definedName name="Macro22" localSheetId="17">[25]!Macro22</definedName>
    <definedName name="Macro22" localSheetId="22">[25]!Macro22</definedName>
    <definedName name="Macro22" localSheetId="5">[25]!Macro22</definedName>
    <definedName name="Macro22" localSheetId="9">[25]!Macro22</definedName>
    <definedName name="Macro22" localSheetId="2">[25]!Macro22</definedName>
    <definedName name="Macro22" localSheetId="25">[25]!Macro22</definedName>
    <definedName name="Macro22">[25]!Macro22</definedName>
    <definedName name="Macro23" localSheetId="4">[25]!Macro23</definedName>
    <definedName name="Macro23" localSheetId="17">[25]!Macro23</definedName>
    <definedName name="Macro23" localSheetId="22">[25]!Macro23</definedName>
    <definedName name="Macro23" localSheetId="5">[25]!Macro23</definedName>
    <definedName name="Macro23" localSheetId="9">[25]!Macro23</definedName>
    <definedName name="Macro23" localSheetId="2">[25]!Macro23</definedName>
    <definedName name="Macro23" localSheetId="25">[25]!Macro23</definedName>
    <definedName name="Macro23">[25]!Macro23</definedName>
    <definedName name="Macro24" localSheetId="4">[25]!Macro24</definedName>
    <definedName name="Macro24" localSheetId="17">[25]!Macro24</definedName>
    <definedName name="Macro24" localSheetId="22">[25]!Macro24</definedName>
    <definedName name="Macro24" localSheetId="5">[25]!Macro24</definedName>
    <definedName name="Macro24" localSheetId="9">[25]!Macro24</definedName>
    <definedName name="Macro24" localSheetId="2">[25]!Macro24</definedName>
    <definedName name="Macro24" localSheetId="25">[25]!Macro24</definedName>
    <definedName name="Macro24">[25]!Macro24</definedName>
    <definedName name="Macro25" localSheetId="4">[25]!Macro25</definedName>
    <definedName name="Macro25" localSheetId="17">[25]!Macro25</definedName>
    <definedName name="Macro25" localSheetId="22">[25]!Macro25</definedName>
    <definedName name="Macro25" localSheetId="5">[25]!Macro25</definedName>
    <definedName name="Macro25" localSheetId="9">[25]!Macro25</definedName>
    <definedName name="Macro25" localSheetId="2">[25]!Macro25</definedName>
    <definedName name="Macro25" localSheetId="25">[25]!Macro25</definedName>
    <definedName name="Macro25">[25]!Macro25</definedName>
    <definedName name="Macro3" localSheetId="4">[25]!Macro3</definedName>
    <definedName name="Macro3" localSheetId="17">[25]!Macro3</definedName>
    <definedName name="Macro3" localSheetId="22">[25]!Macro3</definedName>
    <definedName name="Macro3" localSheetId="5">[25]!Macro3</definedName>
    <definedName name="Macro3" localSheetId="9">[25]!Macro3</definedName>
    <definedName name="Macro3" localSheetId="2">[25]!Macro3</definedName>
    <definedName name="Macro3" localSheetId="25">[25]!Macro3</definedName>
    <definedName name="Macro3">[25]!Macro3</definedName>
    <definedName name="Macro30" localSheetId="4">[25]!Macro30</definedName>
    <definedName name="Macro30" localSheetId="17">[25]!Macro30</definedName>
    <definedName name="Macro30" localSheetId="22">[25]!Macro30</definedName>
    <definedName name="Macro30" localSheetId="5">[25]!Macro30</definedName>
    <definedName name="Macro30" localSheetId="9">[25]!Macro30</definedName>
    <definedName name="Macro30" localSheetId="2">[25]!Macro30</definedName>
    <definedName name="Macro30" localSheetId="25">[25]!Macro30</definedName>
    <definedName name="Macro30">[25]!Macro30</definedName>
    <definedName name="Macro4" localSheetId="4">[25]!Macro4</definedName>
    <definedName name="Macro4" localSheetId="17">[25]!Macro4</definedName>
    <definedName name="Macro4" localSheetId="22">[25]!Macro4</definedName>
    <definedName name="Macro4" localSheetId="5">[25]!Macro4</definedName>
    <definedName name="Macro4" localSheetId="9">[25]!Macro4</definedName>
    <definedName name="Macro4" localSheetId="2">[25]!Macro4</definedName>
    <definedName name="Macro4" localSheetId="25">[25]!Macro4</definedName>
    <definedName name="Macro4">[25]!Macro4</definedName>
    <definedName name="Macro6" localSheetId="4">[25]!Macro6</definedName>
    <definedName name="Macro6" localSheetId="17">[25]!Macro6</definedName>
    <definedName name="Macro6" localSheetId="22">[25]!Macro6</definedName>
    <definedName name="Macro6" localSheetId="5">[25]!Macro6</definedName>
    <definedName name="Macro6" localSheetId="9">[25]!Macro6</definedName>
    <definedName name="Macro6" localSheetId="2">[25]!Macro6</definedName>
    <definedName name="Macro6" localSheetId="25">[25]!Macro6</definedName>
    <definedName name="Macro6">[25]!Macro6</definedName>
    <definedName name="Macro7" localSheetId="4">[25]!Macro7</definedName>
    <definedName name="Macro7" localSheetId="17">[25]!Macro7</definedName>
    <definedName name="Macro7" localSheetId="22">[25]!Macro7</definedName>
    <definedName name="Macro7" localSheetId="5">[25]!Macro7</definedName>
    <definedName name="Macro7" localSheetId="9">[25]!Macro7</definedName>
    <definedName name="Macro7" localSheetId="2">[25]!Macro7</definedName>
    <definedName name="Macro7" localSheetId="25">[25]!Macro7</definedName>
    <definedName name="Macro7">[25]!Macro7</definedName>
    <definedName name="Macro8" localSheetId="4">[25]!Macro8</definedName>
    <definedName name="Macro8" localSheetId="17">[25]!Macro8</definedName>
    <definedName name="Macro8" localSheetId="22">[25]!Macro8</definedName>
    <definedName name="Macro8" localSheetId="5">[25]!Macro8</definedName>
    <definedName name="Macro8" localSheetId="9">[25]!Macro8</definedName>
    <definedName name="Macro8" localSheetId="2">[25]!Macro8</definedName>
    <definedName name="Macro8" localSheetId="25">[25]!Macro8</definedName>
    <definedName name="Macro8">[25]!Macro8</definedName>
    <definedName name="Macro9" localSheetId="4">[25]!Macro9</definedName>
    <definedName name="Macro9" localSheetId="17">[25]!Macro9</definedName>
    <definedName name="Macro9" localSheetId="22">[25]!Macro9</definedName>
    <definedName name="Macro9" localSheetId="5">[25]!Macro9</definedName>
    <definedName name="Macro9" localSheetId="9">[25]!Macro9</definedName>
    <definedName name="Macro9" localSheetId="2">[25]!Macro9</definedName>
    <definedName name="Macro9" localSheetId="25">[25]!Macro9</definedName>
    <definedName name="Macro9">[25]!Macro9</definedName>
    <definedName name="Maindata" localSheetId="4">#REF!</definedName>
    <definedName name="Maindata" localSheetId="17">#REF!</definedName>
    <definedName name="Maindata" localSheetId="5">#REF!</definedName>
    <definedName name="Maindata" localSheetId="9">#REF!</definedName>
    <definedName name="Maindata" localSheetId="2">#REF!</definedName>
    <definedName name="Maindata" localSheetId="25">#REF!</definedName>
    <definedName name="Maindata">#REF!</definedName>
    <definedName name="Map_Legend_position" localSheetId="4">#REF!</definedName>
    <definedName name="Map_Legend_position" localSheetId="17">#REF!</definedName>
    <definedName name="Map_Legend_position" localSheetId="5">#REF!</definedName>
    <definedName name="Map_Legend_position" localSheetId="9">#REF!</definedName>
    <definedName name="Map_Legend_position" localSheetId="2">#REF!</definedName>
    <definedName name="Map_Legend_position" localSheetId="25">#REF!</definedName>
    <definedName name="Map_Legend_position">#REF!</definedName>
    <definedName name="Map_select" localSheetId="4">#REF!</definedName>
    <definedName name="Map_select" localSheetId="17">#REF!</definedName>
    <definedName name="Map_select" localSheetId="5">#REF!</definedName>
    <definedName name="Map_select" localSheetId="9">#REF!</definedName>
    <definedName name="Map_select" localSheetId="2">#REF!</definedName>
    <definedName name="Map_select" localSheetId="25">#REF!</definedName>
    <definedName name="Map_select">#REF!</definedName>
    <definedName name="Map_table_start" localSheetId="4">#REF!</definedName>
    <definedName name="Map_table_start" localSheetId="17">#REF!</definedName>
    <definedName name="Map_table_start" localSheetId="5">#REF!</definedName>
    <definedName name="Map_table_start" localSheetId="9">#REF!</definedName>
    <definedName name="Map_table_start" localSheetId="2">#REF!</definedName>
    <definedName name="Map_table_start" localSheetId="25">#REF!</definedName>
    <definedName name="Map_table_start">#REF!</definedName>
    <definedName name="Market_capitalization" localSheetId="4">'[8]Summary Page_VDF'!#REF!</definedName>
    <definedName name="Market_capitalization" localSheetId="17">'[8]Summary Page_VDF'!#REF!</definedName>
    <definedName name="Market_capitalization" localSheetId="5">'[8]Summary Page_VDF'!#REF!</definedName>
    <definedName name="Market_capitalization" localSheetId="9">'[8]Summary Page_VDF'!#REF!</definedName>
    <definedName name="Market_capitalization" localSheetId="2">'[8]Summary Page_VDF'!#REF!</definedName>
    <definedName name="Market_capitalization" localSheetId="25">'[8]Summary Page_VDF'!#REF!</definedName>
    <definedName name="Market_capitalization">'[8]Summary Page_VDF'!#REF!</definedName>
    <definedName name="Market_Implied_CAP">[8]Charts_VDF!$C$90</definedName>
    <definedName name="Marketing___Admin._costs" localSheetId="4">#REF!</definedName>
    <definedName name="Marketing___Admin._costs" localSheetId="17">#REF!</definedName>
    <definedName name="Marketing___Admin._costs" localSheetId="5">#REF!</definedName>
    <definedName name="Marketing___Admin._costs" localSheetId="9">#REF!</definedName>
    <definedName name="Marketing___Admin._costs" localSheetId="2">#REF!</definedName>
    <definedName name="Marketing___Admin._costs" localSheetId="25">#REF!</definedName>
    <definedName name="Marketing___Admin._costs">#REF!</definedName>
    <definedName name="mc_00" localSheetId="4">#REF!</definedName>
    <definedName name="mc_00" localSheetId="17">#REF!</definedName>
    <definedName name="mc_00" localSheetId="5">#REF!</definedName>
    <definedName name="mc_00" localSheetId="9">#REF!</definedName>
    <definedName name="mc_00" localSheetId="2">#REF!</definedName>
    <definedName name="mc_00" localSheetId="25">#REF!</definedName>
    <definedName name="mc_00">#REF!</definedName>
    <definedName name="mc_01" localSheetId="4">#REF!</definedName>
    <definedName name="mc_01" localSheetId="17">#REF!</definedName>
    <definedName name="mc_01" localSheetId="5">#REF!</definedName>
    <definedName name="mc_01" localSheetId="9">#REF!</definedName>
    <definedName name="mc_01" localSheetId="2">#REF!</definedName>
    <definedName name="mc_01" localSheetId="25">#REF!</definedName>
    <definedName name="mc_01">#REF!</definedName>
    <definedName name="mc_02" localSheetId="4">#REF!</definedName>
    <definedName name="mc_02" localSheetId="17">#REF!</definedName>
    <definedName name="mc_02" localSheetId="5">#REF!</definedName>
    <definedName name="mc_02" localSheetId="9">#REF!</definedName>
    <definedName name="mc_02" localSheetId="2">#REF!</definedName>
    <definedName name="mc_02" localSheetId="25">#REF!</definedName>
    <definedName name="mc_02">#REF!</definedName>
    <definedName name="mc_03">[1]CASINO2!$W$707</definedName>
    <definedName name="mc_99" localSheetId="4">#REF!</definedName>
    <definedName name="mc_99" localSheetId="17">#REF!</definedName>
    <definedName name="mc_99" localSheetId="5">#REF!</definedName>
    <definedName name="mc_99" localSheetId="9">#REF!</definedName>
    <definedName name="mc_99" localSheetId="2">#REF!</definedName>
    <definedName name="mc_99" localSheetId="25">#REF!</definedName>
    <definedName name="mc_99">#REF!</definedName>
    <definedName name="mcap" localSheetId="4">'[3]DCF old'!#REF!</definedName>
    <definedName name="mcap" localSheetId="17">'[3]DCF old'!#REF!</definedName>
    <definedName name="mcap" localSheetId="5">'[3]DCF old'!#REF!</definedName>
    <definedName name="mcap" localSheetId="9">'[3]DCF old'!#REF!</definedName>
    <definedName name="mcap" localSheetId="2">'[3]DCF old'!#REF!</definedName>
    <definedName name="mcap" localSheetId="25">'[3]DCF old'!#REF!</definedName>
    <definedName name="mcap">'[3]DCF old'!#REF!</definedName>
    <definedName name="mcap_now">'[3]DCF old'!$C$30</definedName>
    <definedName name="menu_insertreport" localSheetId="4">#REF!</definedName>
    <definedName name="menu_insertreport" localSheetId="17">#REF!</definedName>
    <definedName name="menu_insertreport" localSheetId="5">#REF!</definedName>
    <definedName name="menu_insertreport" localSheetId="9">#REF!</definedName>
    <definedName name="menu_insertreport" localSheetId="2">#REF!</definedName>
    <definedName name="menu_insertreport" localSheetId="25">#REF!</definedName>
    <definedName name="menu_insertreport">#REF!</definedName>
    <definedName name="menu_prognostic" localSheetId="4">#REF!</definedName>
    <definedName name="menu_prognostic" localSheetId="17">#REF!</definedName>
    <definedName name="menu_prognostic" localSheetId="5">#REF!</definedName>
    <definedName name="menu_prognostic" localSheetId="9">#REF!</definedName>
    <definedName name="menu_prognostic" localSheetId="2">#REF!</definedName>
    <definedName name="menu_prognostic" localSheetId="25">#REF!</definedName>
    <definedName name="menu_prognostic">#REF!</definedName>
    <definedName name="menu_year" localSheetId="4">#REF!</definedName>
    <definedName name="menu_year" localSheetId="17">#REF!</definedName>
    <definedName name="menu_year" localSheetId="5">#REF!</definedName>
    <definedName name="menu_year" localSheetId="9">#REF!</definedName>
    <definedName name="menu_year" localSheetId="2">#REF!</definedName>
    <definedName name="menu_year" localSheetId="25">#REF!</definedName>
    <definedName name="menu_year">#REF!</definedName>
    <definedName name="Mininterest" localSheetId="4">#REF!</definedName>
    <definedName name="Mininterest" localSheetId="17">#REF!</definedName>
    <definedName name="Mininterest" localSheetId="5">#REF!</definedName>
    <definedName name="Mininterest" localSheetId="9">#REF!</definedName>
    <definedName name="Mininterest" localSheetId="2">#REF!</definedName>
    <definedName name="Mininterest" localSheetId="25">#REF!</definedName>
    <definedName name="Mininterest">#REF!</definedName>
    <definedName name="minor" localSheetId="4">'[3]DCF old'!#REF!</definedName>
    <definedName name="minor" localSheetId="17">'[3]DCF old'!#REF!</definedName>
    <definedName name="minor" localSheetId="5">'[3]DCF old'!#REF!</definedName>
    <definedName name="minor" localSheetId="9">'[3]DCF old'!#REF!</definedName>
    <definedName name="minor" localSheetId="2">'[3]DCF old'!#REF!</definedName>
    <definedName name="minor" localSheetId="25">'[3]DCF old'!#REF!</definedName>
    <definedName name="minor">'[3]DCF old'!#REF!</definedName>
    <definedName name="Minorities" localSheetId="4">#REF!</definedName>
    <definedName name="Minorities" localSheetId="17">#REF!</definedName>
    <definedName name="Minorities" localSheetId="5">#REF!</definedName>
    <definedName name="Minorities" localSheetId="9">#REF!</definedName>
    <definedName name="Minorities" localSheetId="2">#REF!</definedName>
    <definedName name="Minorities" localSheetId="25">#REF!</definedName>
    <definedName name="Minorities">#REF!</definedName>
    <definedName name="Minority" localSheetId="4">#REF!</definedName>
    <definedName name="Minority" localSheetId="17">#REF!</definedName>
    <definedName name="Minority" localSheetId="5">#REF!</definedName>
    <definedName name="Minority" localSheetId="9">#REF!</definedName>
    <definedName name="Minority" localSheetId="2">#REF!</definedName>
    <definedName name="Minority" localSheetId="25">#REF!</definedName>
    <definedName name="Minority">#REF!</definedName>
    <definedName name="Minority_Dividends" localSheetId="4">#REF!</definedName>
    <definedName name="Minority_Dividends" localSheetId="17">#REF!</definedName>
    <definedName name="Minority_Dividends" localSheetId="5">#REF!</definedName>
    <definedName name="Minority_Dividends" localSheetId="9">#REF!</definedName>
    <definedName name="Minority_Dividends" localSheetId="2">#REF!</definedName>
    <definedName name="Minority_Dividends" localSheetId="25">#REF!</definedName>
    <definedName name="Minority_Dividends">#REF!</definedName>
    <definedName name="Minority_Interests">'[8]Invested capital_VDF'!$C$74:$AZ$74</definedName>
    <definedName name="mm" localSheetId="4">#REF!</definedName>
    <definedName name="mm" localSheetId="17">#REF!</definedName>
    <definedName name="mm" localSheetId="5">#REF!</definedName>
    <definedName name="mm" localSheetId="9">#REF!</definedName>
    <definedName name="mm" localSheetId="2">#REF!</definedName>
    <definedName name="mm" localSheetId="25">#REF!</definedName>
    <definedName name="mm">#REF!</definedName>
    <definedName name="mv">[7]bilisva!$B$139</definedName>
    <definedName name="N_A">[8]NOPAT_VDF!$C$140</definedName>
    <definedName name="n_intb_d" localSheetId="4">'[3]DCF old'!#REF!</definedName>
    <definedName name="n_intb_d" localSheetId="17">'[3]DCF old'!#REF!</definedName>
    <definedName name="n_intb_d" localSheetId="5">'[3]DCF old'!#REF!</definedName>
    <definedName name="n_intb_d" localSheetId="9">'[3]DCF old'!#REF!</definedName>
    <definedName name="n_intb_d" localSheetId="2">'[3]DCF old'!#REF!</definedName>
    <definedName name="n_intb_d" localSheetId="25">'[3]DCF old'!#REF!</definedName>
    <definedName name="n_intb_d">'[3]DCF old'!#REF!</definedName>
    <definedName name="NAME">[10]Sheet1!$B$2</definedName>
    <definedName name="NameFile" localSheetId="4">#REF!</definedName>
    <definedName name="NameFile" localSheetId="17">#REF!</definedName>
    <definedName name="NameFile" localSheetId="5">#REF!</definedName>
    <definedName name="NameFile" localSheetId="9">#REF!</definedName>
    <definedName name="NameFile" localSheetId="2">#REF!</definedName>
    <definedName name="NameFile" localSheetId="25">#REF!</definedName>
    <definedName name="NameFile">#REF!</definedName>
    <definedName name="nav_00" localSheetId="4">#REF!</definedName>
    <definedName name="nav_00" localSheetId="17">#REF!</definedName>
    <definedName name="nav_00" localSheetId="5">#REF!</definedName>
    <definedName name="nav_00" localSheetId="9">#REF!</definedName>
    <definedName name="nav_00" localSheetId="2">#REF!</definedName>
    <definedName name="nav_00" localSheetId="25">#REF!</definedName>
    <definedName name="nav_00">#REF!</definedName>
    <definedName name="nav_01" localSheetId="4">#REF!</definedName>
    <definedName name="nav_01" localSheetId="17">#REF!</definedName>
    <definedName name="nav_01" localSheetId="5">#REF!</definedName>
    <definedName name="nav_01" localSheetId="9">#REF!</definedName>
    <definedName name="nav_01" localSheetId="2">#REF!</definedName>
    <definedName name="nav_01" localSheetId="25">#REF!</definedName>
    <definedName name="nav_01">#REF!</definedName>
    <definedName name="nav_02" localSheetId="4">#REF!</definedName>
    <definedName name="nav_02" localSheetId="17">#REF!</definedName>
    <definedName name="nav_02" localSheetId="5">#REF!</definedName>
    <definedName name="nav_02" localSheetId="9">#REF!</definedName>
    <definedName name="nav_02" localSheetId="2">#REF!</definedName>
    <definedName name="nav_02" localSheetId="25">#REF!</definedName>
    <definedName name="nav_02">#REF!</definedName>
    <definedName name="nav_03">[1]CASINO2!$W$632</definedName>
    <definedName name="nav_99" localSheetId="4">#REF!</definedName>
    <definedName name="nav_99" localSheetId="17">#REF!</definedName>
    <definedName name="nav_99" localSheetId="5">#REF!</definedName>
    <definedName name="nav_99" localSheetId="9">#REF!</definedName>
    <definedName name="nav_99" localSheetId="2">#REF!</definedName>
    <definedName name="nav_99" localSheetId="25">#REF!</definedName>
    <definedName name="nav_99">#REF!</definedName>
    <definedName name="nav_p00" localSheetId="4">#REF!</definedName>
    <definedName name="nav_p00" localSheetId="17">#REF!</definedName>
    <definedName name="nav_p00" localSheetId="5">#REF!</definedName>
    <definedName name="nav_p00" localSheetId="9">#REF!</definedName>
    <definedName name="nav_p00" localSheetId="2">#REF!</definedName>
    <definedName name="nav_p00" localSheetId="25">#REF!</definedName>
    <definedName name="nav_p00">#REF!</definedName>
    <definedName name="nav_p01" localSheetId="4">#REF!</definedName>
    <definedName name="nav_p01" localSheetId="17">#REF!</definedName>
    <definedName name="nav_p01" localSheetId="5">#REF!</definedName>
    <definedName name="nav_p01" localSheetId="9">#REF!</definedName>
    <definedName name="nav_p01" localSheetId="2">#REF!</definedName>
    <definedName name="nav_p01" localSheetId="25">#REF!</definedName>
    <definedName name="nav_p01">#REF!</definedName>
    <definedName name="nav_p02" localSheetId="4">#REF!</definedName>
    <definedName name="nav_p02" localSheetId="17">#REF!</definedName>
    <definedName name="nav_p02" localSheetId="5">#REF!</definedName>
    <definedName name="nav_p02" localSheetId="9">#REF!</definedName>
    <definedName name="nav_p02" localSheetId="2">#REF!</definedName>
    <definedName name="nav_p02" localSheetId="25">#REF!</definedName>
    <definedName name="nav_p02">#REF!</definedName>
    <definedName name="nav_p03">[1]CASINO2!$W$633</definedName>
    <definedName name="NAV_P97" localSheetId="4">#REF!</definedName>
    <definedName name="NAV_P97" localSheetId="17">#REF!</definedName>
    <definedName name="NAV_P97" localSheetId="5">#REF!</definedName>
    <definedName name="NAV_P97" localSheetId="9">#REF!</definedName>
    <definedName name="NAV_P97" localSheetId="2">#REF!</definedName>
    <definedName name="NAV_P97" localSheetId="25">#REF!</definedName>
    <definedName name="NAV_P97">#REF!</definedName>
    <definedName name="nav_p99" localSheetId="4">#REF!</definedName>
    <definedName name="nav_p99" localSheetId="17">#REF!</definedName>
    <definedName name="nav_p99" localSheetId="5">#REF!</definedName>
    <definedName name="nav_p99" localSheetId="9">#REF!</definedName>
    <definedName name="nav_p99" localSheetId="2">#REF!</definedName>
    <definedName name="nav_p99" localSheetId="25">#REF!</definedName>
    <definedName name="nav_p99">#REF!</definedName>
    <definedName name="Nbr_of_employees__avg" localSheetId="4">#REF!</definedName>
    <definedName name="Nbr_of_employees__avg" localSheetId="17">#REF!</definedName>
    <definedName name="Nbr_of_employees__avg" localSheetId="5">#REF!</definedName>
    <definedName name="Nbr_of_employees__avg" localSheetId="9">#REF!</definedName>
    <definedName name="Nbr_of_employees__avg" localSheetId="2">#REF!</definedName>
    <definedName name="Nbr_of_employees__avg" localSheetId="25">#REF!</definedName>
    <definedName name="Nbr_of_employees__avg">#REF!</definedName>
    <definedName name="Nbr_of_employees__Y_E" localSheetId="4">#REF!</definedName>
    <definedName name="Nbr_of_employees__Y_E" localSheetId="17">#REF!</definedName>
    <definedName name="Nbr_of_employees__Y_E" localSheetId="5">#REF!</definedName>
    <definedName name="Nbr_of_employees__Y_E" localSheetId="9">#REF!</definedName>
    <definedName name="Nbr_of_employees__Y_E" localSheetId="2">#REF!</definedName>
    <definedName name="Nbr_of_employees__Y_E" localSheetId="25">#REF!</definedName>
    <definedName name="Nbr_of_employees__Y_E">#REF!</definedName>
    <definedName name="Nbr_of_employees_comp_units_Y_E" localSheetId="4">#REF!</definedName>
    <definedName name="Nbr_of_employees_comp_units_Y_E" localSheetId="17">#REF!</definedName>
    <definedName name="Nbr_of_employees_comp_units_Y_E" localSheetId="5">#REF!</definedName>
    <definedName name="Nbr_of_employees_comp_units_Y_E" localSheetId="9">#REF!</definedName>
    <definedName name="Nbr_of_employees_comp_units_Y_E" localSheetId="2">#REF!</definedName>
    <definedName name="Nbr_of_employees_comp_units_Y_E" localSheetId="25">#REF!</definedName>
    <definedName name="Nbr_of_employees_comp_units_Y_E">#REF!</definedName>
    <definedName name="nd" localSheetId="4">'[3]DCF old'!#REF!</definedName>
    <definedName name="nd" localSheetId="17">'[3]DCF old'!#REF!</definedName>
    <definedName name="nd" localSheetId="5">'[3]DCF old'!#REF!</definedName>
    <definedName name="nd" localSheetId="9">'[3]DCF old'!#REF!</definedName>
    <definedName name="nd" localSheetId="2">'[3]DCF old'!#REF!</definedName>
    <definedName name="nd" localSheetId="25">'[3]DCF old'!#REF!</definedName>
    <definedName name="nd">'[3]DCF old'!#REF!</definedName>
    <definedName name="ndps" localSheetId="4">'[3]DCF old'!#REF!</definedName>
    <definedName name="ndps" localSheetId="17">'[3]DCF old'!#REF!</definedName>
    <definedName name="ndps" localSheetId="5">'[3]DCF old'!#REF!</definedName>
    <definedName name="ndps" localSheetId="9">'[3]DCF old'!#REF!</definedName>
    <definedName name="ndps" localSheetId="2">'[3]DCF old'!#REF!</definedName>
    <definedName name="ndps" localSheetId="25">'[3]DCF old'!#REF!</definedName>
    <definedName name="ndps">'[3]DCF old'!#REF!</definedName>
    <definedName name="net" localSheetId="4">#REF!</definedName>
    <definedName name="net" localSheetId="17">#REF!</definedName>
    <definedName name="net" localSheetId="5">#REF!</definedName>
    <definedName name="net" localSheetId="9">#REF!</definedName>
    <definedName name="net" localSheetId="2">#REF!</definedName>
    <definedName name="net" localSheetId="25">#REF!</definedName>
    <definedName name="net">#REF!</definedName>
    <definedName name="Net_Adj_capitalized_expenses">[8]NOPAT_VDF!$C$24:$AZ$24</definedName>
    <definedName name="Net_adj_for_capitalized_expenses">[8]Forecasts_VDF!$E$23:$Z$23</definedName>
    <definedName name="Net_Income">[8]NOPAT_VDF!$C$94:$AZ$94</definedName>
    <definedName name="Net_income_adj_cap_expenses">[8]NOPAT_VDF!$C$46:$AZ$46</definedName>
    <definedName name="Net_income_fore">[8]Forecasts_VDF!$E$40:$M$40</definedName>
    <definedName name="Net_income_growth">[8]NOPAT_VDF!$C$141:$AU$141</definedName>
    <definedName name="Net_income_growth_avg" localSheetId="4">[8]NOPAT_VDF!#REF!</definedName>
    <definedName name="Net_income_growth_avg" localSheetId="17">[8]NOPAT_VDF!#REF!</definedName>
    <definedName name="Net_income_growth_avg" localSheetId="5">[8]NOPAT_VDF!#REF!</definedName>
    <definedName name="Net_income_growth_avg" localSheetId="9">[8]NOPAT_VDF!#REF!</definedName>
    <definedName name="Net_income_growth_avg" localSheetId="2">[8]NOPAT_VDF!#REF!</definedName>
    <definedName name="Net_income_growth_avg" localSheetId="25">[8]NOPAT_VDF!#REF!</definedName>
    <definedName name="Net_income_growth_avg">[8]NOPAT_VDF!#REF!</definedName>
    <definedName name="Net_Interest" localSheetId="4">#REF!</definedName>
    <definedName name="Net_Interest" localSheetId="17">#REF!</definedName>
    <definedName name="Net_Interest" localSheetId="5">#REF!</definedName>
    <definedName name="Net_Interest" localSheetId="9">#REF!</definedName>
    <definedName name="Net_Interest" localSheetId="2">#REF!</definedName>
    <definedName name="Net_Interest" localSheetId="25">#REF!</definedName>
    <definedName name="Net_Interest">#REF!</definedName>
    <definedName name="Net_margin">[8]NOPAT_VDF!$C$113:$AU$113</definedName>
    <definedName name="Net_margin_fore" localSheetId="4">[8]Forecasts_VDF!#REF!</definedName>
    <definedName name="Net_margin_fore" localSheetId="17">[8]Forecasts_VDF!#REF!</definedName>
    <definedName name="Net_margin_fore" localSheetId="5">[8]Forecasts_VDF!#REF!</definedName>
    <definedName name="Net_margin_fore" localSheetId="9">[8]Forecasts_VDF!#REF!</definedName>
    <definedName name="Net_margin_fore" localSheetId="2">[8]Forecasts_VDF!#REF!</definedName>
    <definedName name="Net_margin_fore" localSheetId="25">[8]Forecasts_VDF!#REF!</definedName>
    <definedName name="Net_margin_fore">[8]Forecasts_VDF!#REF!</definedName>
    <definedName name="Net_non_recurring_items" localSheetId="4">#REF!</definedName>
    <definedName name="Net_non_recurring_items" localSheetId="17">#REF!</definedName>
    <definedName name="Net_non_recurring_items" localSheetId="5">#REF!</definedName>
    <definedName name="Net_non_recurring_items" localSheetId="9">#REF!</definedName>
    <definedName name="Net_non_recurring_items" localSheetId="2">#REF!</definedName>
    <definedName name="Net_non_recurring_items" localSheetId="25">#REF!</definedName>
    <definedName name="Net_non_recurring_items">#REF!</definedName>
    <definedName name="net_op_expenditure_per_ASK_1985" localSheetId="4">[15]Global!#REF!</definedName>
    <definedName name="net_op_expenditure_per_ASK_1985" localSheetId="17">[15]Global!#REF!</definedName>
    <definedName name="net_op_expenditure_per_ASK_1985" localSheetId="5">[15]Global!#REF!</definedName>
    <definedName name="net_op_expenditure_per_ASK_1985" localSheetId="9">[15]Global!#REF!</definedName>
    <definedName name="net_op_expenditure_per_ASK_1985" localSheetId="2">[15]Global!#REF!</definedName>
    <definedName name="net_op_expenditure_per_ASK_1985" localSheetId="25">[15]Global!#REF!</definedName>
    <definedName name="net_op_expenditure_per_ASK_1985">[15]Global!#REF!</definedName>
    <definedName name="net_op_expenditure_per_ASK_1986" localSheetId="4">[15]Global!#REF!</definedName>
    <definedName name="net_op_expenditure_per_ASK_1986" localSheetId="17">[15]Global!#REF!</definedName>
    <definedName name="net_op_expenditure_per_ASK_1986" localSheetId="5">[15]Global!#REF!</definedName>
    <definedName name="net_op_expenditure_per_ASK_1986" localSheetId="9">[15]Global!#REF!</definedName>
    <definedName name="net_op_expenditure_per_ASK_1986" localSheetId="2">[15]Global!#REF!</definedName>
    <definedName name="net_op_expenditure_per_ASK_1986" localSheetId="25">[15]Global!#REF!</definedName>
    <definedName name="net_op_expenditure_per_ASK_1986">[15]Global!#REF!</definedName>
    <definedName name="net_op_expenditure_per_ASK_1987" localSheetId="4">[15]Global!#REF!</definedName>
    <definedName name="net_op_expenditure_per_ASK_1987" localSheetId="17">[15]Global!#REF!</definedName>
    <definedName name="net_op_expenditure_per_ASK_1987" localSheetId="5">[15]Global!#REF!</definedName>
    <definedName name="net_op_expenditure_per_ASK_1987" localSheetId="9">[15]Global!#REF!</definedName>
    <definedName name="net_op_expenditure_per_ASK_1987" localSheetId="2">[15]Global!#REF!</definedName>
    <definedName name="net_op_expenditure_per_ASK_1987" localSheetId="25">[15]Global!#REF!</definedName>
    <definedName name="net_op_expenditure_per_ASK_1987">[15]Global!#REF!</definedName>
    <definedName name="net_op_expenditure_per_ASK_1988" localSheetId="4">[15]Global!#REF!</definedName>
    <definedName name="net_op_expenditure_per_ASK_1988" localSheetId="17">[15]Global!#REF!</definedName>
    <definedName name="net_op_expenditure_per_ASK_1988" localSheetId="5">[15]Global!#REF!</definedName>
    <definedName name="net_op_expenditure_per_ASK_1988" localSheetId="9">[15]Global!#REF!</definedName>
    <definedName name="net_op_expenditure_per_ASK_1988" localSheetId="2">[15]Global!#REF!</definedName>
    <definedName name="net_op_expenditure_per_ASK_1988" localSheetId="25">[15]Global!#REF!</definedName>
    <definedName name="net_op_expenditure_per_ASK_1988">[15]Global!#REF!</definedName>
    <definedName name="net_op_expenditure_per_ASK_1989" localSheetId="4">[15]Global!#REF!</definedName>
    <definedName name="net_op_expenditure_per_ASK_1989" localSheetId="17">[15]Global!#REF!</definedName>
    <definedName name="net_op_expenditure_per_ASK_1989" localSheetId="5">[15]Global!#REF!</definedName>
    <definedName name="net_op_expenditure_per_ASK_1989" localSheetId="9">[15]Global!#REF!</definedName>
    <definedName name="net_op_expenditure_per_ASK_1989" localSheetId="2">[15]Global!#REF!</definedName>
    <definedName name="net_op_expenditure_per_ASK_1989" localSheetId="25">[15]Global!#REF!</definedName>
    <definedName name="net_op_expenditure_per_ASK_1989">[15]Global!#REF!</definedName>
    <definedName name="net_op_expenditure_per_ASK_1990" localSheetId="4">[15]Global!#REF!</definedName>
    <definedName name="net_op_expenditure_per_ASK_1990" localSheetId="17">[15]Global!#REF!</definedName>
    <definedName name="net_op_expenditure_per_ASK_1990" localSheetId="5">[15]Global!#REF!</definedName>
    <definedName name="net_op_expenditure_per_ASK_1990" localSheetId="9">[15]Global!#REF!</definedName>
    <definedName name="net_op_expenditure_per_ASK_1990" localSheetId="2">[15]Global!#REF!</definedName>
    <definedName name="net_op_expenditure_per_ASK_1990" localSheetId="25">[15]Global!#REF!</definedName>
    <definedName name="net_op_expenditure_per_ASK_1990">[15]Global!#REF!</definedName>
    <definedName name="net_op_expenditure_per_ASK_1991" localSheetId="4">[15]Global!#REF!</definedName>
    <definedName name="net_op_expenditure_per_ASK_1991" localSheetId="17">[15]Global!#REF!</definedName>
    <definedName name="net_op_expenditure_per_ASK_1991" localSheetId="5">[15]Global!#REF!</definedName>
    <definedName name="net_op_expenditure_per_ASK_1991" localSheetId="9">[15]Global!#REF!</definedName>
    <definedName name="net_op_expenditure_per_ASK_1991" localSheetId="2">[15]Global!#REF!</definedName>
    <definedName name="net_op_expenditure_per_ASK_1991" localSheetId="25">[15]Global!#REF!</definedName>
    <definedName name="net_op_expenditure_per_ASK_1991">[15]Global!#REF!</definedName>
    <definedName name="net_op_expenditure_per_ASK_1992" localSheetId="4">[15]Global!#REF!</definedName>
    <definedName name="net_op_expenditure_per_ASK_1992" localSheetId="17">[15]Global!#REF!</definedName>
    <definedName name="net_op_expenditure_per_ASK_1992" localSheetId="5">[15]Global!#REF!</definedName>
    <definedName name="net_op_expenditure_per_ASK_1992" localSheetId="9">[15]Global!#REF!</definedName>
    <definedName name="net_op_expenditure_per_ASK_1992" localSheetId="2">[15]Global!#REF!</definedName>
    <definedName name="net_op_expenditure_per_ASK_1992" localSheetId="25">[15]Global!#REF!</definedName>
    <definedName name="net_op_expenditure_per_ASK_1992">[15]Global!#REF!</definedName>
    <definedName name="net_op_expenditure_per_ASK_1993" localSheetId="4">[15]Global!#REF!</definedName>
    <definedName name="net_op_expenditure_per_ASK_1993" localSheetId="17">[15]Global!#REF!</definedName>
    <definedName name="net_op_expenditure_per_ASK_1993" localSheetId="5">[15]Global!#REF!</definedName>
    <definedName name="net_op_expenditure_per_ASK_1993" localSheetId="9">[15]Global!#REF!</definedName>
    <definedName name="net_op_expenditure_per_ASK_1993" localSheetId="2">[15]Global!#REF!</definedName>
    <definedName name="net_op_expenditure_per_ASK_1993" localSheetId="25">[15]Global!#REF!</definedName>
    <definedName name="net_op_expenditure_per_ASK_1993">[15]Global!#REF!</definedName>
    <definedName name="net_op_expenditure_per_ASK_1994" localSheetId="4">[15]Global!#REF!</definedName>
    <definedName name="net_op_expenditure_per_ASK_1994" localSheetId="17">[15]Global!#REF!</definedName>
    <definedName name="net_op_expenditure_per_ASK_1994" localSheetId="5">[15]Global!#REF!</definedName>
    <definedName name="net_op_expenditure_per_ASK_1994" localSheetId="9">[15]Global!#REF!</definedName>
    <definedName name="net_op_expenditure_per_ASK_1994" localSheetId="2">[15]Global!#REF!</definedName>
    <definedName name="net_op_expenditure_per_ASK_1994" localSheetId="25">[15]Global!#REF!</definedName>
    <definedName name="net_op_expenditure_per_ASK_1994">[15]Global!#REF!</definedName>
    <definedName name="net_op_expenditure_per_ASK_1995" localSheetId="4">[15]Global!#REF!</definedName>
    <definedName name="net_op_expenditure_per_ASK_1995" localSheetId="17">[15]Global!#REF!</definedName>
    <definedName name="net_op_expenditure_per_ASK_1995" localSheetId="5">[15]Global!#REF!</definedName>
    <definedName name="net_op_expenditure_per_ASK_1995" localSheetId="9">[15]Global!#REF!</definedName>
    <definedName name="net_op_expenditure_per_ASK_1995" localSheetId="2">[15]Global!#REF!</definedName>
    <definedName name="net_op_expenditure_per_ASK_1995" localSheetId="25">[15]Global!#REF!</definedName>
    <definedName name="net_op_expenditure_per_ASK_1995">[15]Global!#REF!</definedName>
    <definedName name="net_op_expenditure_per_ASK_1996" localSheetId="4">[15]Global!#REF!</definedName>
    <definedName name="net_op_expenditure_per_ASK_1996" localSheetId="17">[15]Global!#REF!</definedName>
    <definedName name="net_op_expenditure_per_ASK_1996" localSheetId="5">[15]Global!#REF!</definedName>
    <definedName name="net_op_expenditure_per_ASK_1996" localSheetId="9">[15]Global!#REF!</definedName>
    <definedName name="net_op_expenditure_per_ASK_1996" localSheetId="2">[15]Global!#REF!</definedName>
    <definedName name="net_op_expenditure_per_ASK_1996" localSheetId="25">[15]Global!#REF!</definedName>
    <definedName name="net_op_expenditure_per_ASK_1996">[15]Global!#REF!</definedName>
    <definedName name="net_op_expenditure_per_ASK_1997" localSheetId="4">[15]Global!#REF!</definedName>
    <definedName name="net_op_expenditure_per_ASK_1997" localSheetId="17">[15]Global!#REF!</definedName>
    <definedName name="net_op_expenditure_per_ASK_1997" localSheetId="5">[15]Global!#REF!</definedName>
    <definedName name="net_op_expenditure_per_ASK_1997" localSheetId="9">[15]Global!#REF!</definedName>
    <definedName name="net_op_expenditure_per_ASK_1997" localSheetId="2">[15]Global!#REF!</definedName>
    <definedName name="net_op_expenditure_per_ASK_1997" localSheetId="25">[15]Global!#REF!</definedName>
    <definedName name="net_op_expenditure_per_ASK_1997">[15]Global!#REF!</definedName>
    <definedName name="net_op_expenditure_per_ASK_1998" localSheetId="4">[15]Global!#REF!</definedName>
    <definedName name="net_op_expenditure_per_ASK_1998" localSheetId="17">[15]Global!#REF!</definedName>
    <definedName name="net_op_expenditure_per_ASK_1998" localSheetId="5">[15]Global!#REF!</definedName>
    <definedName name="net_op_expenditure_per_ASK_1998" localSheetId="9">[15]Global!#REF!</definedName>
    <definedName name="net_op_expenditure_per_ASK_1998" localSheetId="2">[15]Global!#REF!</definedName>
    <definedName name="net_op_expenditure_per_ASK_1998" localSheetId="25">[15]Global!#REF!</definedName>
    <definedName name="net_op_expenditure_per_ASK_1998">[15]Global!#REF!</definedName>
    <definedName name="net_op_expenditure_per_ASK_1999" localSheetId="4">[15]Global!#REF!</definedName>
    <definedName name="net_op_expenditure_per_ASK_1999" localSheetId="17">[15]Global!#REF!</definedName>
    <definedName name="net_op_expenditure_per_ASK_1999" localSheetId="5">[15]Global!#REF!</definedName>
    <definedName name="net_op_expenditure_per_ASK_1999" localSheetId="9">[15]Global!#REF!</definedName>
    <definedName name="net_op_expenditure_per_ASK_1999" localSheetId="2">[15]Global!#REF!</definedName>
    <definedName name="net_op_expenditure_per_ASK_1999" localSheetId="25">[15]Global!#REF!</definedName>
    <definedName name="net_op_expenditure_per_ASK_1999">[15]Global!#REF!</definedName>
    <definedName name="net_op_expenditure_per_ASK_2000" localSheetId="4">[15]Global!#REF!</definedName>
    <definedName name="net_op_expenditure_per_ASK_2000" localSheetId="17">[15]Global!#REF!</definedName>
    <definedName name="net_op_expenditure_per_ASK_2000" localSheetId="5">[15]Global!#REF!</definedName>
    <definedName name="net_op_expenditure_per_ASK_2000" localSheetId="9">[15]Global!#REF!</definedName>
    <definedName name="net_op_expenditure_per_ASK_2000" localSheetId="2">[15]Global!#REF!</definedName>
    <definedName name="net_op_expenditure_per_ASK_2000" localSheetId="25">[15]Global!#REF!</definedName>
    <definedName name="net_op_expenditure_per_ASK_2000">[15]Global!#REF!</definedName>
    <definedName name="net_op_expenditure_per_ASK_2001" localSheetId="4">[15]Global!#REF!</definedName>
    <definedName name="net_op_expenditure_per_ASK_2001" localSheetId="17">[15]Global!#REF!</definedName>
    <definedName name="net_op_expenditure_per_ASK_2001" localSheetId="5">[15]Global!#REF!</definedName>
    <definedName name="net_op_expenditure_per_ASK_2001" localSheetId="9">[15]Global!#REF!</definedName>
    <definedName name="net_op_expenditure_per_ASK_2001" localSheetId="2">[15]Global!#REF!</definedName>
    <definedName name="net_op_expenditure_per_ASK_2001" localSheetId="25">[15]Global!#REF!</definedName>
    <definedName name="net_op_expenditure_per_ASK_2001">[15]Global!#REF!</definedName>
    <definedName name="net_op_expenditure_per_ASK_2002" localSheetId="4">[15]Global!#REF!</definedName>
    <definedName name="net_op_expenditure_per_ASK_2002" localSheetId="17">[15]Global!#REF!</definedName>
    <definedName name="net_op_expenditure_per_ASK_2002" localSheetId="5">[15]Global!#REF!</definedName>
    <definedName name="net_op_expenditure_per_ASK_2002" localSheetId="9">[15]Global!#REF!</definedName>
    <definedName name="net_op_expenditure_per_ASK_2002" localSheetId="2">[15]Global!#REF!</definedName>
    <definedName name="net_op_expenditure_per_ASK_2002" localSheetId="25">[15]Global!#REF!</definedName>
    <definedName name="net_op_expenditure_per_ASK_2002">[15]Global!#REF!</definedName>
    <definedName name="net_op_expenditure_per_ASK_2003" localSheetId="4">[15]Global!#REF!</definedName>
    <definedName name="net_op_expenditure_per_ASK_2003" localSheetId="17">[15]Global!#REF!</definedName>
    <definedName name="net_op_expenditure_per_ASK_2003" localSheetId="5">[15]Global!#REF!</definedName>
    <definedName name="net_op_expenditure_per_ASK_2003" localSheetId="9">[15]Global!#REF!</definedName>
    <definedName name="net_op_expenditure_per_ASK_2003" localSheetId="2">[15]Global!#REF!</definedName>
    <definedName name="net_op_expenditure_per_ASK_2003" localSheetId="25">[15]Global!#REF!</definedName>
    <definedName name="net_op_expenditure_per_ASK_2003">[15]Global!#REF!</definedName>
    <definedName name="net_op_expenditure_per_ASK_2004" localSheetId="4">[15]Global!#REF!</definedName>
    <definedName name="net_op_expenditure_per_ASK_2004" localSheetId="17">[15]Global!#REF!</definedName>
    <definedName name="net_op_expenditure_per_ASK_2004" localSheetId="5">[15]Global!#REF!</definedName>
    <definedName name="net_op_expenditure_per_ASK_2004" localSheetId="9">[15]Global!#REF!</definedName>
    <definedName name="net_op_expenditure_per_ASK_2004" localSheetId="2">[15]Global!#REF!</definedName>
    <definedName name="net_op_expenditure_per_ASK_2004" localSheetId="25">[15]Global!#REF!</definedName>
    <definedName name="net_op_expenditure_per_ASK_2004">[15]Global!#REF!</definedName>
    <definedName name="net_op_expenditure_per_ASK_2005" localSheetId="4">[15]Global!#REF!</definedName>
    <definedName name="net_op_expenditure_per_ASK_2005" localSheetId="17">[15]Global!#REF!</definedName>
    <definedName name="net_op_expenditure_per_ASK_2005" localSheetId="5">[15]Global!#REF!</definedName>
    <definedName name="net_op_expenditure_per_ASK_2005" localSheetId="9">[15]Global!#REF!</definedName>
    <definedName name="net_op_expenditure_per_ASK_2005" localSheetId="2">[15]Global!#REF!</definedName>
    <definedName name="net_op_expenditure_per_ASK_2005" localSheetId="25">[15]Global!#REF!</definedName>
    <definedName name="net_op_expenditure_per_ASK_2005">[15]Global!#REF!</definedName>
    <definedName name="net_op_expenditure_per_ASK_2006" localSheetId="4">[15]Global!#REF!</definedName>
    <definedName name="net_op_expenditure_per_ASK_2006" localSheetId="17">[15]Global!#REF!</definedName>
    <definedName name="net_op_expenditure_per_ASK_2006" localSheetId="5">[15]Global!#REF!</definedName>
    <definedName name="net_op_expenditure_per_ASK_2006" localSheetId="9">[15]Global!#REF!</definedName>
    <definedName name="net_op_expenditure_per_ASK_2006" localSheetId="2">[15]Global!#REF!</definedName>
    <definedName name="net_op_expenditure_per_ASK_2006" localSheetId="25">[15]Global!#REF!</definedName>
    <definedName name="net_op_expenditure_per_ASK_2006">[15]Global!#REF!</definedName>
    <definedName name="net_op_expenditure_per_ASK_2007" localSheetId="4">[15]Global!#REF!</definedName>
    <definedName name="net_op_expenditure_per_ASK_2007" localSheetId="17">[15]Global!#REF!</definedName>
    <definedName name="net_op_expenditure_per_ASK_2007" localSheetId="5">[15]Global!#REF!</definedName>
    <definedName name="net_op_expenditure_per_ASK_2007" localSheetId="9">[15]Global!#REF!</definedName>
    <definedName name="net_op_expenditure_per_ASK_2007" localSheetId="2">[15]Global!#REF!</definedName>
    <definedName name="net_op_expenditure_per_ASK_2007" localSheetId="25">[15]Global!#REF!</definedName>
    <definedName name="net_op_expenditure_per_ASK_2007">[15]Global!#REF!</definedName>
    <definedName name="net_op_expenditure_per_ASK_2008" localSheetId="4">[15]Global!#REF!</definedName>
    <definedName name="net_op_expenditure_per_ASK_2008" localSheetId="17">[15]Global!#REF!</definedName>
    <definedName name="net_op_expenditure_per_ASK_2008" localSheetId="5">[15]Global!#REF!</definedName>
    <definedName name="net_op_expenditure_per_ASK_2008" localSheetId="9">[15]Global!#REF!</definedName>
    <definedName name="net_op_expenditure_per_ASK_2008" localSheetId="2">[15]Global!#REF!</definedName>
    <definedName name="net_op_expenditure_per_ASK_2008" localSheetId="25">[15]Global!#REF!</definedName>
    <definedName name="net_op_expenditure_per_ASK_2008">[15]Global!#REF!</definedName>
    <definedName name="net_op_expenditure_per_ASK_2009" localSheetId="4">[15]Global!#REF!</definedName>
    <definedName name="net_op_expenditure_per_ASK_2009" localSheetId="17">[15]Global!#REF!</definedName>
    <definedName name="net_op_expenditure_per_ASK_2009" localSheetId="5">[15]Global!#REF!</definedName>
    <definedName name="net_op_expenditure_per_ASK_2009" localSheetId="9">[15]Global!#REF!</definedName>
    <definedName name="net_op_expenditure_per_ASK_2009" localSheetId="2">[15]Global!#REF!</definedName>
    <definedName name="net_op_expenditure_per_ASK_2009" localSheetId="25">[15]Global!#REF!</definedName>
    <definedName name="net_op_expenditure_per_ASK_2009">[15]Global!#REF!</definedName>
    <definedName name="net_op_expenditure_per_ASK_2010" localSheetId="4">[15]Global!#REF!</definedName>
    <definedName name="net_op_expenditure_per_ASK_2010" localSheetId="17">[15]Global!#REF!</definedName>
    <definedName name="net_op_expenditure_per_ASK_2010" localSheetId="5">[15]Global!#REF!</definedName>
    <definedName name="net_op_expenditure_per_ASK_2010" localSheetId="9">[15]Global!#REF!</definedName>
    <definedName name="net_op_expenditure_per_ASK_2010" localSheetId="2">[15]Global!#REF!</definedName>
    <definedName name="net_op_expenditure_per_ASK_2010" localSheetId="25">[15]Global!#REF!</definedName>
    <definedName name="net_op_expenditure_per_ASK_2010">[15]Global!#REF!</definedName>
    <definedName name="net_op_expenditure_per_ASK_comm" localSheetId="4">[15]Global!#REF!</definedName>
    <definedName name="net_op_expenditure_per_ASK_comm" localSheetId="17">[15]Global!#REF!</definedName>
    <definedName name="net_op_expenditure_per_ASK_comm" localSheetId="5">[15]Global!#REF!</definedName>
    <definedName name="net_op_expenditure_per_ASK_comm" localSheetId="9">[15]Global!#REF!</definedName>
    <definedName name="net_op_expenditure_per_ASK_comm" localSheetId="2">[15]Global!#REF!</definedName>
    <definedName name="net_op_expenditure_per_ASK_comm" localSheetId="25">[15]Global!#REF!</definedName>
    <definedName name="net_op_expenditure_per_ASK_comm">[15]Global!#REF!</definedName>
    <definedName name="net_op_expenditure_per_ASM_1985" localSheetId="4">[15]Global!#REF!</definedName>
    <definedName name="net_op_expenditure_per_ASM_1985" localSheetId="17">[15]Global!#REF!</definedName>
    <definedName name="net_op_expenditure_per_ASM_1985" localSheetId="5">[15]Global!#REF!</definedName>
    <definedName name="net_op_expenditure_per_ASM_1985" localSheetId="9">[15]Global!#REF!</definedName>
    <definedName name="net_op_expenditure_per_ASM_1985" localSheetId="2">[15]Global!#REF!</definedName>
    <definedName name="net_op_expenditure_per_ASM_1985" localSheetId="25">[15]Global!#REF!</definedName>
    <definedName name="net_op_expenditure_per_ASM_1985">[15]Global!#REF!</definedName>
    <definedName name="net_op_expenditure_per_ASM_1986" localSheetId="4">[15]Global!#REF!</definedName>
    <definedName name="net_op_expenditure_per_ASM_1986" localSheetId="17">[15]Global!#REF!</definedName>
    <definedName name="net_op_expenditure_per_ASM_1986" localSheetId="5">[15]Global!#REF!</definedName>
    <definedName name="net_op_expenditure_per_ASM_1986" localSheetId="9">[15]Global!#REF!</definedName>
    <definedName name="net_op_expenditure_per_ASM_1986" localSheetId="2">[15]Global!#REF!</definedName>
    <definedName name="net_op_expenditure_per_ASM_1986" localSheetId="25">[15]Global!#REF!</definedName>
    <definedName name="net_op_expenditure_per_ASM_1986">[15]Global!#REF!</definedName>
    <definedName name="net_op_expenditure_per_ASM_1987" localSheetId="4">[15]Global!#REF!</definedName>
    <definedName name="net_op_expenditure_per_ASM_1987" localSheetId="17">[15]Global!#REF!</definedName>
    <definedName name="net_op_expenditure_per_ASM_1987" localSheetId="5">[15]Global!#REF!</definedName>
    <definedName name="net_op_expenditure_per_ASM_1987" localSheetId="9">[15]Global!#REF!</definedName>
    <definedName name="net_op_expenditure_per_ASM_1987" localSheetId="2">[15]Global!#REF!</definedName>
    <definedName name="net_op_expenditure_per_ASM_1987" localSheetId="25">[15]Global!#REF!</definedName>
    <definedName name="net_op_expenditure_per_ASM_1987">[15]Global!#REF!</definedName>
    <definedName name="net_op_expenditure_per_ASM_1988" localSheetId="4">[15]Global!#REF!</definedName>
    <definedName name="net_op_expenditure_per_ASM_1988" localSheetId="17">[15]Global!#REF!</definedName>
    <definedName name="net_op_expenditure_per_ASM_1988" localSheetId="5">[15]Global!#REF!</definedName>
    <definedName name="net_op_expenditure_per_ASM_1988" localSheetId="9">[15]Global!#REF!</definedName>
    <definedName name="net_op_expenditure_per_ASM_1988" localSheetId="2">[15]Global!#REF!</definedName>
    <definedName name="net_op_expenditure_per_ASM_1988" localSheetId="25">[15]Global!#REF!</definedName>
    <definedName name="net_op_expenditure_per_ASM_1988">[15]Global!#REF!</definedName>
    <definedName name="net_op_expenditure_per_ASM_1989" localSheetId="4">[15]Global!#REF!</definedName>
    <definedName name="net_op_expenditure_per_ASM_1989" localSheetId="17">[15]Global!#REF!</definedName>
    <definedName name="net_op_expenditure_per_ASM_1989" localSheetId="5">[15]Global!#REF!</definedName>
    <definedName name="net_op_expenditure_per_ASM_1989" localSheetId="9">[15]Global!#REF!</definedName>
    <definedName name="net_op_expenditure_per_ASM_1989" localSheetId="2">[15]Global!#REF!</definedName>
    <definedName name="net_op_expenditure_per_ASM_1989" localSheetId="25">[15]Global!#REF!</definedName>
    <definedName name="net_op_expenditure_per_ASM_1989">[15]Global!#REF!</definedName>
    <definedName name="net_op_expenditure_per_ASM_1990" localSheetId="4">[15]Global!#REF!</definedName>
    <definedName name="net_op_expenditure_per_ASM_1990" localSheetId="17">[15]Global!#REF!</definedName>
    <definedName name="net_op_expenditure_per_ASM_1990" localSheetId="5">[15]Global!#REF!</definedName>
    <definedName name="net_op_expenditure_per_ASM_1990" localSheetId="9">[15]Global!#REF!</definedName>
    <definedName name="net_op_expenditure_per_ASM_1990" localSheetId="2">[15]Global!#REF!</definedName>
    <definedName name="net_op_expenditure_per_ASM_1990" localSheetId="25">[15]Global!#REF!</definedName>
    <definedName name="net_op_expenditure_per_ASM_1990">[15]Global!#REF!</definedName>
    <definedName name="net_op_expenditure_per_ASM_1991" localSheetId="4">[15]Global!#REF!</definedName>
    <definedName name="net_op_expenditure_per_ASM_1991" localSheetId="17">[15]Global!#REF!</definedName>
    <definedName name="net_op_expenditure_per_ASM_1991" localSheetId="5">[15]Global!#REF!</definedName>
    <definedName name="net_op_expenditure_per_ASM_1991" localSheetId="9">[15]Global!#REF!</definedName>
    <definedName name="net_op_expenditure_per_ASM_1991" localSheetId="2">[15]Global!#REF!</definedName>
    <definedName name="net_op_expenditure_per_ASM_1991" localSheetId="25">[15]Global!#REF!</definedName>
    <definedName name="net_op_expenditure_per_ASM_1991">[15]Global!#REF!</definedName>
    <definedName name="net_op_expenditure_per_ASM_1992" localSheetId="4">[15]Global!#REF!</definedName>
    <definedName name="net_op_expenditure_per_ASM_1992" localSheetId="17">[15]Global!#REF!</definedName>
    <definedName name="net_op_expenditure_per_ASM_1992" localSheetId="5">[15]Global!#REF!</definedName>
    <definedName name="net_op_expenditure_per_ASM_1992" localSheetId="9">[15]Global!#REF!</definedName>
    <definedName name="net_op_expenditure_per_ASM_1992" localSheetId="2">[15]Global!#REF!</definedName>
    <definedName name="net_op_expenditure_per_ASM_1992" localSheetId="25">[15]Global!#REF!</definedName>
    <definedName name="net_op_expenditure_per_ASM_1992">[15]Global!#REF!</definedName>
    <definedName name="net_op_expenditure_per_ASM_1993" localSheetId="4">[15]Global!#REF!</definedName>
    <definedName name="net_op_expenditure_per_ASM_1993" localSheetId="17">[15]Global!#REF!</definedName>
    <definedName name="net_op_expenditure_per_ASM_1993" localSheetId="5">[15]Global!#REF!</definedName>
    <definedName name="net_op_expenditure_per_ASM_1993" localSheetId="9">[15]Global!#REF!</definedName>
    <definedName name="net_op_expenditure_per_ASM_1993" localSheetId="2">[15]Global!#REF!</definedName>
    <definedName name="net_op_expenditure_per_ASM_1993" localSheetId="25">[15]Global!#REF!</definedName>
    <definedName name="net_op_expenditure_per_ASM_1993">[15]Global!#REF!</definedName>
    <definedName name="net_op_expenditure_per_ASM_1994" localSheetId="4">[15]Global!#REF!</definedName>
    <definedName name="net_op_expenditure_per_ASM_1994" localSheetId="17">[15]Global!#REF!</definedName>
    <definedName name="net_op_expenditure_per_ASM_1994" localSheetId="5">[15]Global!#REF!</definedName>
    <definedName name="net_op_expenditure_per_ASM_1994" localSheetId="9">[15]Global!#REF!</definedName>
    <definedName name="net_op_expenditure_per_ASM_1994" localSheetId="2">[15]Global!#REF!</definedName>
    <definedName name="net_op_expenditure_per_ASM_1994" localSheetId="25">[15]Global!#REF!</definedName>
    <definedName name="net_op_expenditure_per_ASM_1994">[15]Global!#REF!</definedName>
    <definedName name="net_op_expenditure_per_ASM_1995" localSheetId="4">[15]Global!#REF!</definedName>
    <definedName name="net_op_expenditure_per_ASM_1995" localSheetId="17">[15]Global!#REF!</definedName>
    <definedName name="net_op_expenditure_per_ASM_1995" localSheetId="5">[15]Global!#REF!</definedName>
    <definedName name="net_op_expenditure_per_ASM_1995" localSheetId="9">[15]Global!#REF!</definedName>
    <definedName name="net_op_expenditure_per_ASM_1995" localSheetId="2">[15]Global!#REF!</definedName>
    <definedName name="net_op_expenditure_per_ASM_1995" localSheetId="25">[15]Global!#REF!</definedName>
    <definedName name="net_op_expenditure_per_ASM_1995">[15]Global!#REF!</definedName>
    <definedName name="net_op_expenditure_per_ASM_1996" localSheetId="4">[15]Global!#REF!</definedName>
    <definedName name="net_op_expenditure_per_ASM_1996" localSheetId="17">[15]Global!#REF!</definedName>
    <definedName name="net_op_expenditure_per_ASM_1996" localSheetId="5">[15]Global!#REF!</definedName>
    <definedName name="net_op_expenditure_per_ASM_1996" localSheetId="9">[15]Global!#REF!</definedName>
    <definedName name="net_op_expenditure_per_ASM_1996" localSheetId="2">[15]Global!#REF!</definedName>
    <definedName name="net_op_expenditure_per_ASM_1996" localSheetId="25">[15]Global!#REF!</definedName>
    <definedName name="net_op_expenditure_per_ASM_1996">[15]Global!#REF!</definedName>
    <definedName name="net_op_expenditure_per_ASM_1997" localSheetId="4">[15]Global!#REF!</definedName>
    <definedName name="net_op_expenditure_per_ASM_1997" localSheetId="17">[15]Global!#REF!</definedName>
    <definedName name="net_op_expenditure_per_ASM_1997" localSheetId="5">[15]Global!#REF!</definedName>
    <definedName name="net_op_expenditure_per_ASM_1997" localSheetId="9">[15]Global!#REF!</definedName>
    <definedName name="net_op_expenditure_per_ASM_1997" localSheetId="2">[15]Global!#REF!</definedName>
    <definedName name="net_op_expenditure_per_ASM_1997" localSheetId="25">[15]Global!#REF!</definedName>
    <definedName name="net_op_expenditure_per_ASM_1997">[15]Global!#REF!</definedName>
    <definedName name="net_op_expenditure_per_ASM_1998" localSheetId="4">[15]Global!#REF!</definedName>
    <definedName name="net_op_expenditure_per_ASM_1998" localSheetId="17">[15]Global!#REF!</definedName>
    <definedName name="net_op_expenditure_per_ASM_1998" localSheetId="5">[15]Global!#REF!</definedName>
    <definedName name="net_op_expenditure_per_ASM_1998" localSheetId="9">[15]Global!#REF!</definedName>
    <definedName name="net_op_expenditure_per_ASM_1998" localSheetId="2">[15]Global!#REF!</definedName>
    <definedName name="net_op_expenditure_per_ASM_1998" localSheetId="25">[15]Global!#REF!</definedName>
    <definedName name="net_op_expenditure_per_ASM_1998">[15]Global!#REF!</definedName>
    <definedName name="net_op_expenditure_per_ASM_1999" localSheetId="4">[15]Global!#REF!</definedName>
    <definedName name="net_op_expenditure_per_ASM_1999" localSheetId="17">[15]Global!#REF!</definedName>
    <definedName name="net_op_expenditure_per_ASM_1999" localSheetId="5">[15]Global!#REF!</definedName>
    <definedName name="net_op_expenditure_per_ASM_1999" localSheetId="9">[15]Global!#REF!</definedName>
    <definedName name="net_op_expenditure_per_ASM_1999" localSheetId="2">[15]Global!#REF!</definedName>
    <definedName name="net_op_expenditure_per_ASM_1999" localSheetId="25">[15]Global!#REF!</definedName>
    <definedName name="net_op_expenditure_per_ASM_1999">[15]Global!#REF!</definedName>
    <definedName name="net_op_expenditure_per_ASM_2000" localSheetId="4">[15]Global!#REF!</definedName>
    <definedName name="net_op_expenditure_per_ASM_2000" localSheetId="17">[15]Global!#REF!</definedName>
    <definedName name="net_op_expenditure_per_ASM_2000" localSheetId="5">[15]Global!#REF!</definedName>
    <definedName name="net_op_expenditure_per_ASM_2000" localSheetId="9">[15]Global!#REF!</definedName>
    <definedName name="net_op_expenditure_per_ASM_2000" localSheetId="2">[15]Global!#REF!</definedName>
    <definedName name="net_op_expenditure_per_ASM_2000" localSheetId="25">[15]Global!#REF!</definedName>
    <definedName name="net_op_expenditure_per_ASM_2000">[15]Global!#REF!</definedName>
    <definedName name="net_op_expenditure_per_ASM_2001" localSheetId="4">[15]Global!#REF!</definedName>
    <definedName name="net_op_expenditure_per_ASM_2001" localSheetId="17">[15]Global!#REF!</definedName>
    <definedName name="net_op_expenditure_per_ASM_2001" localSheetId="5">[15]Global!#REF!</definedName>
    <definedName name="net_op_expenditure_per_ASM_2001" localSheetId="9">[15]Global!#REF!</definedName>
    <definedName name="net_op_expenditure_per_ASM_2001" localSheetId="2">[15]Global!#REF!</definedName>
    <definedName name="net_op_expenditure_per_ASM_2001" localSheetId="25">[15]Global!#REF!</definedName>
    <definedName name="net_op_expenditure_per_ASM_2001">[15]Global!#REF!</definedName>
    <definedName name="net_op_expenditure_per_ASM_2002" localSheetId="4">[15]Global!#REF!</definedName>
    <definedName name="net_op_expenditure_per_ASM_2002" localSheetId="17">[15]Global!#REF!</definedName>
    <definedName name="net_op_expenditure_per_ASM_2002" localSheetId="5">[15]Global!#REF!</definedName>
    <definedName name="net_op_expenditure_per_ASM_2002" localSheetId="9">[15]Global!#REF!</definedName>
    <definedName name="net_op_expenditure_per_ASM_2002" localSheetId="2">[15]Global!#REF!</definedName>
    <definedName name="net_op_expenditure_per_ASM_2002" localSheetId="25">[15]Global!#REF!</definedName>
    <definedName name="net_op_expenditure_per_ASM_2002">[15]Global!#REF!</definedName>
    <definedName name="net_op_expenditure_per_ASM_2003" localSheetId="4">[15]Global!#REF!</definedName>
    <definedName name="net_op_expenditure_per_ASM_2003" localSheetId="17">[15]Global!#REF!</definedName>
    <definedName name="net_op_expenditure_per_ASM_2003" localSheetId="5">[15]Global!#REF!</definedName>
    <definedName name="net_op_expenditure_per_ASM_2003" localSheetId="9">[15]Global!#REF!</definedName>
    <definedName name="net_op_expenditure_per_ASM_2003" localSheetId="2">[15]Global!#REF!</definedName>
    <definedName name="net_op_expenditure_per_ASM_2003" localSheetId="25">[15]Global!#REF!</definedName>
    <definedName name="net_op_expenditure_per_ASM_2003">[15]Global!#REF!</definedName>
    <definedName name="net_op_expenditure_per_ASM_2004" localSheetId="4">[15]Global!#REF!</definedName>
    <definedName name="net_op_expenditure_per_ASM_2004" localSheetId="17">[15]Global!#REF!</definedName>
    <definedName name="net_op_expenditure_per_ASM_2004" localSheetId="5">[15]Global!#REF!</definedName>
    <definedName name="net_op_expenditure_per_ASM_2004" localSheetId="9">[15]Global!#REF!</definedName>
    <definedName name="net_op_expenditure_per_ASM_2004" localSheetId="2">[15]Global!#REF!</definedName>
    <definedName name="net_op_expenditure_per_ASM_2004" localSheetId="25">[15]Global!#REF!</definedName>
    <definedName name="net_op_expenditure_per_ASM_2004">[15]Global!#REF!</definedName>
    <definedName name="net_op_expenditure_per_ASM_2005" localSheetId="4">[15]Global!#REF!</definedName>
    <definedName name="net_op_expenditure_per_ASM_2005" localSheetId="17">[15]Global!#REF!</definedName>
    <definedName name="net_op_expenditure_per_ASM_2005" localSheetId="5">[15]Global!#REF!</definedName>
    <definedName name="net_op_expenditure_per_ASM_2005" localSheetId="9">[15]Global!#REF!</definedName>
    <definedName name="net_op_expenditure_per_ASM_2005" localSheetId="2">[15]Global!#REF!</definedName>
    <definedName name="net_op_expenditure_per_ASM_2005" localSheetId="25">[15]Global!#REF!</definedName>
    <definedName name="net_op_expenditure_per_ASM_2005">[15]Global!#REF!</definedName>
    <definedName name="net_op_expenditure_per_ASM_2006" localSheetId="4">[15]Global!#REF!</definedName>
    <definedName name="net_op_expenditure_per_ASM_2006" localSheetId="17">[15]Global!#REF!</definedName>
    <definedName name="net_op_expenditure_per_ASM_2006" localSheetId="5">[15]Global!#REF!</definedName>
    <definedName name="net_op_expenditure_per_ASM_2006" localSheetId="9">[15]Global!#REF!</definedName>
    <definedName name="net_op_expenditure_per_ASM_2006" localSheetId="2">[15]Global!#REF!</definedName>
    <definedName name="net_op_expenditure_per_ASM_2006" localSheetId="25">[15]Global!#REF!</definedName>
    <definedName name="net_op_expenditure_per_ASM_2006">[15]Global!#REF!</definedName>
    <definedName name="net_op_expenditure_per_ASM_2007" localSheetId="4">[15]Global!#REF!</definedName>
    <definedName name="net_op_expenditure_per_ASM_2007" localSheetId="17">[15]Global!#REF!</definedName>
    <definedName name="net_op_expenditure_per_ASM_2007" localSheetId="5">[15]Global!#REF!</definedName>
    <definedName name="net_op_expenditure_per_ASM_2007" localSheetId="9">[15]Global!#REF!</definedName>
    <definedName name="net_op_expenditure_per_ASM_2007" localSheetId="2">[15]Global!#REF!</definedName>
    <definedName name="net_op_expenditure_per_ASM_2007" localSheetId="25">[15]Global!#REF!</definedName>
    <definedName name="net_op_expenditure_per_ASM_2007">[15]Global!#REF!</definedName>
    <definedName name="net_op_expenditure_per_ASM_2008" localSheetId="4">[15]Global!#REF!</definedName>
    <definedName name="net_op_expenditure_per_ASM_2008" localSheetId="17">[15]Global!#REF!</definedName>
    <definedName name="net_op_expenditure_per_ASM_2008" localSheetId="5">[15]Global!#REF!</definedName>
    <definedName name="net_op_expenditure_per_ASM_2008" localSheetId="9">[15]Global!#REF!</definedName>
    <definedName name="net_op_expenditure_per_ASM_2008" localSheetId="2">[15]Global!#REF!</definedName>
    <definedName name="net_op_expenditure_per_ASM_2008" localSheetId="25">[15]Global!#REF!</definedName>
    <definedName name="net_op_expenditure_per_ASM_2008">[15]Global!#REF!</definedName>
    <definedName name="net_op_expenditure_per_ASM_2009" localSheetId="4">[15]Global!#REF!</definedName>
    <definedName name="net_op_expenditure_per_ASM_2009" localSheetId="17">[15]Global!#REF!</definedName>
    <definedName name="net_op_expenditure_per_ASM_2009" localSheetId="5">[15]Global!#REF!</definedName>
    <definedName name="net_op_expenditure_per_ASM_2009" localSheetId="9">[15]Global!#REF!</definedName>
    <definedName name="net_op_expenditure_per_ASM_2009" localSheetId="2">[15]Global!#REF!</definedName>
    <definedName name="net_op_expenditure_per_ASM_2009" localSheetId="25">[15]Global!#REF!</definedName>
    <definedName name="net_op_expenditure_per_ASM_2009">[15]Global!#REF!</definedName>
    <definedName name="net_op_expenditure_per_ASM_2010" localSheetId="4">[15]Global!#REF!</definedName>
    <definedName name="net_op_expenditure_per_ASM_2010" localSheetId="17">[15]Global!#REF!</definedName>
    <definedName name="net_op_expenditure_per_ASM_2010" localSheetId="5">[15]Global!#REF!</definedName>
    <definedName name="net_op_expenditure_per_ASM_2010" localSheetId="9">[15]Global!#REF!</definedName>
    <definedName name="net_op_expenditure_per_ASM_2010" localSheetId="2">[15]Global!#REF!</definedName>
    <definedName name="net_op_expenditure_per_ASM_2010" localSheetId="25">[15]Global!#REF!</definedName>
    <definedName name="net_op_expenditure_per_ASM_2010">[15]Global!#REF!</definedName>
    <definedName name="net_op_expenditure_per_ASM_comm" localSheetId="4">[15]Global!#REF!</definedName>
    <definedName name="net_op_expenditure_per_ASM_comm" localSheetId="17">[15]Global!#REF!</definedName>
    <definedName name="net_op_expenditure_per_ASM_comm" localSheetId="5">[15]Global!#REF!</definedName>
    <definedName name="net_op_expenditure_per_ASM_comm" localSheetId="9">[15]Global!#REF!</definedName>
    <definedName name="net_op_expenditure_per_ASM_comm" localSheetId="2">[15]Global!#REF!</definedName>
    <definedName name="net_op_expenditure_per_ASM_comm" localSheetId="25">[15]Global!#REF!</definedName>
    <definedName name="net_op_expenditure_per_ASM_comm">[15]Global!#REF!</definedName>
    <definedName name="net_op_expenditure_per_ATK_1985" localSheetId="4">[15]Global!#REF!</definedName>
    <definedName name="net_op_expenditure_per_ATK_1985" localSheetId="17">[15]Global!#REF!</definedName>
    <definedName name="net_op_expenditure_per_ATK_1985" localSheetId="5">[15]Global!#REF!</definedName>
    <definedName name="net_op_expenditure_per_ATK_1985" localSheetId="9">[15]Global!#REF!</definedName>
    <definedName name="net_op_expenditure_per_ATK_1985" localSheetId="2">[15]Global!#REF!</definedName>
    <definedName name="net_op_expenditure_per_ATK_1985" localSheetId="25">[15]Global!#REF!</definedName>
    <definedName name="net_op_expenditure_per_ATK_1985">[15]Global!#REF!</definedName>
    <definedName name="net_op_expenditure_per_ATK_1986" localSheetId="4">[15]Global!#REF!</definedName>
    <definedName name="net_op_expenditure_per_ATK_1986" localSheetId="17">[15]Global!#REF!</definedName>
    <definedName name="net_op_expenditure_per_ATK_1986" localSheetId="5">[15]Global!#REF!</definedName>
    <definedName name="net_op_expenditure_per_ATK_1986" localSheetId="9">[15]Global!#REF!</definedName>
    <definedName name="net_op_expenditure_per_ATK_1986" localSheetId="2">[15]Global!#REF!</definedName>
    <definedName name="net_op_expenditure_per_ATK_1986" localSheetId="25">[15]Global!#REF!</definedName>
    <definedName name="net_op_expenditure_per_ATK_1986">[15]Global!#REF!</definedName>
    <definedName name="net_op_expenditure_per_ATK_1987" localSheetId="4">[15]Global!#REF!</definedName>
    <definedName name="net_op_expenditure_per_ATK_1987" localSheetId="17">[15]Global!#REF!</definedName>
    <definedName name="net_op_expenditure_per_ATK_1987" localSheetId="5">[15]Global!#REF!</definedName>
    <definedName name="net_op_expenditure_per_ATK_1987" localSheetId="9">[15]Global!#REF!</definedName>
    <definedName name="net_op_expenditure_per_ATK_1987" localSheetId="2">[15]Global!#REF!</definedName>
    <definedName name="net_op_expenditure_per_ATK_1987" localSheetId="25">[15]Global!#REF!</definedName>
    <definedName name="net_op_expenditure_per_ATK_1987">[15]Global!#REF!</definedName>
    <definedName name="net_op_expenditure_per_ATK_1988" localSheetId="4">[15]Global!#REF!</definedName>
    <definedName name="net_op_expenditure_per_ATK_1988" localSheetId="17">[15]Global!#REF!</definedName>
    <definedName name="net_op_expenditure_per_ATK_1988" localSheetId="5">[15]Global!#REF!</definedName>
    <definedName name="net_op_expenditure_per_ATK_1988" localSheetId="9">[15]Global!#REF!</definedName>
    <definedName name="net_op_expenditure_per_ATK_1988" localSheetId="2">[15]Global!#REF!</definedName>
    <definedName name="net_op_expenditure_per_ATK_1988" localSheetId="25">[15]Global!#REF!</definedName>
    <definedName name="net_op_expenditure_per_ATK_1988">[15]Global!#REF!</definedName>
    <definedName name="net_op_expenditure_per_ATK_1989" localSheetId="4">[15]Global!#REF!</definedName>
    <definedName name="net_op_expenditure_per_ATK_1989" localSheetId="17">[15]Global!#REF!</definedName>
    <definedName name="net_op_expenditure_per_ATK_1989" localSheetId="5">[15]Global!#REF!</definedName>
    <definedName name="net_op_expenditure_per_ATK_1989" localSheetId="9">[15]Global!#REF!</definedName>
    <definedName name="net_op_expenditure_per_ATK_1989" localSheetId="2">[15]Global!#REF!</definedName>
    <definedName name="net_op_expenditure_per_ATK_1989" localSheetId="25">[15]Global!#REF!</definedName>
    <definedName name="net_op_expenditure_per_ATK_1989">[15]Global!#REF!</definedName>
    <definedName name="net_op_expenditure_per_ATK_1990" localSheetId="4">[15]Global!#REF!</definedName>
    <definedName name="net_op_expenditure_per_ATK_1990" localSheetId="17">[15]Global!#REF!</definedName>
    <definedName name="net_op_expenditure_per_ATK_1990" localSheetId="5">[15]Global!#REF!</definedName>
    <definedName name="net_op_expenditure_per_ATK_1990" localSheetId="9">[15]Global!#REF!</definedName>
    <definedName name="net_op_expenditure_per_ATK_1990" localSheetId="2">[15]Global!#REF!</definedName>
    <definedName name="net_op_expenditure_per_ATK_1990" localSheetId="25">[15]Global!#REF!</definedName>
    <definedName name="net_op_expenditure_per_ATK_1990">[15]Global!#REF!</definedName>
    <definedName name="net_op_expenditure_per_ATK_1991" localSheetId="4">[15]Global!#REF!</definedName>
    <definedName name="net_op_expenditure_per_ATK_1991" localSheetId="17">[15]Global!#REF!</definedName>
    <definedName name="net_op_expenditure_per_ATK_1991" localSheetId="5">[15]Global!#REF!</definedName>
    <definedName name="net_op_expenditure_per_ATK_1991" localSheetId="9">[15]Global!#REF!</definedName>
    <definedName name="net_op_expenditure_per_ATK_1991" localSheetId="2">[15]Global!#REF!</definedName>
    <definedName name="net_op_expenditure_per_ATK_1991" localSheetId="25">[15]Global!#REF!</definedName>
    <definedName name="net_op_expenditure_per_ATK_1991">[15]Global!#REF!</definedName>
    <definedName name="net_op_expenditure_per_ATK_1992" localSheetId="4">[15]Global!#REF!</definedName>
    <definedName name="net_op_expenditure_per_ATK_1992" localSheetId="17">[15]Global!#REF!</definedName>
    <definedName name="net_op_expenditure_per_ATK_1992" localSheetId="5">[15]Global!#REF!</definedName>
    <definedName name="net_op_expenditure_per_ATK_1992" localSheetId="9">[15]Global!#REF!</definedName>
    <definedName name="net_op_expenditure_per_ATK_1992" localSheetId="2">[15]Global!#REF!</definedName>
    <definedName name="net_op_expenditure_per_ATK_1992" localSheetId="25">[15]Global!#REF!</definedName>
    <definedName name="net_op_expenditure_per_ATK_1992">[15]Global!#REF!</definedName>
    <definedName name="net_op_expenditure_per_ATK_1993" localSheetId="4">[15]Global!#REF!</definedName>
    <definedName name="net_op_expenditure_per_ATK_1993" localSheetId="17">[15]Global!#REF!</definedName>
    <definedName name="net_op_expenditure_per_ATK_1993" localSheetId="5">[15]Global!#REF!</definedName>
    <definedName name="net_op_expenditure_per_ATK_1993" localSheetId="9">[15]Global!#REF!</definedName>
    <definedName name="net_op_expenditure_per_ATK_1993" localSheetId="2">[15]Global!#REF!</definedName>
    <definedName name="net_op_expenditure_per_ATK_1993" localSheetId="25">[15]Global!#REF!</definedName>
    <definedName name="net_op_expenditure_per_ATK_1993">[15]Global!#REF!</definedName>
    <definedName name="net_op_expenditure_per_ATK_1994" localSheetId="4">[15]Global!#REF!</definedName>
    <definedName name="net_op_expenditure_per_ATK_1994" localSheetId="17">[15]Global!#REF!</definedName>
    <definedName name="net_op_expenditure_per_ATK_1994" localSheetId="5">[15]Global!#REF!</definedName>
    <definedName name="net_op_expenditure_per_ATK_1994" localSheetId="9">[15]Global!#REF!</definedName>
    <definedName name="net_op_expenditure_per_ATK_1994" localSheetId="2">[15]Global!#REF!</definedName>
    <definedName name="net_op_expenditure_per_ATK_1994" localSheetId="25">[15]Global!#REF!</definedName>
    <definedName name="net_op_expenditure_per_ATK_1994">[15]Global!#REF!</definedName>
    <definedName name="net_op_expenditure_per_ATK_1995" localSheetId="4">[15]Global!#REF!</definedName>
    <definedName name="net_op_expenditure_per_ATK_1995" localSheetId="17">[15]Global!#REF!</definedName>
    <definedName name="net_op_expenditure_per_ATK_1995" localSheetId="5">[15]Global!#REF!</definedName>
    <definedName name="net_op_expenditure_per_ATK_1995" localSheetId="9">[15]Global!#REF!</definedName>
    <definedName name="net_op_expenditure_per_ATK_1995" localSheetId="2">[15]Global!#REF!</definedName>
    <definedName name="net_op_expenditure_per_ATK_1995" localSheetId="25">[15]Global!#REF!</definedName>
    <definedName name="net_op_expenditure_per_ATK_1995">[15]Global!#REF!</definedName>
    <definedName name="net_op_expenditure_per_ATK_1996" localSheetId="4">[15]Global!#REF!</definedName>
    <definedName name="net_op_expenditure_per_ATK_1996" localSheetId="17">[15]Global!#REF!</definedName>
    <definedName name="net_op_expenditure_per_ATK_1996" localSheetId="5">[15]Global!#REF!</definedName>
    <definedName name="net_op_expenditure_per_ATK_1996" localSheetId="9">[15]Global!#REF!</definedName>
    <definedName name="net_op_expenditure_per_ATK_1996" localSheetId="2">[15]Global!#REF!</definedName>
    <definedName name="net_op_expenditure_per_ATK_1996" localSheetId="25">[15]Global!#REF!</definedName>
    <definedName name="net_op_expenditure_per_ATK_1996">[15]Global!#REF!</definedName>
    <definedName name="net_op_expenditure_per_ATK_1997" localSheetId="4">[15]Global!#REF!</definedName>
    <definedName name="net_op_expenditure_per_ATK_1997" localSheetId="17">[15]Global!#REF!</definedName>
    <definedName name="net_op_expenditure_per_ATK_1997" localSheetId="5">[15]Global!#REF!</definedName>
    <definedName name="net_op_expenditure_per_ATK_1997" localSheetId="9">[15]Global!#REF!</definedName>
    <definedName name="net_op_expenditure_per_ATK_1997" localSheetId="2">[15]Global!#REF!</definedName>
    <definedName name="net_op_expenditure_per_ATK_1997" localSheetId="25">[15]Global!#REF!</definedName>
    <definedName name="net_op_expenditure_per_ATK_1997">[15]Global!#REF!</definedName>
    <definedName name="net_op_expenditure_per_ATK_1998" localSheetId="4">[15]Global!#REF!</definedName>
    <definedName name="net_op_expenditure_per_ATK_1998" localSheetId="17">[15]Global!#REF!</definedName>
    <definedName name="net_op_expenditure_per_ATK_1998" localSheetId="5">[15]Global!#REF!</definedName>
    <definedName name="net_op_expenditure_per_ATK_1998" localSheetId="9">[15]Global!#REF!</definedName>
    <definedName name="net_op_expenditure_per_ATK_1998" localSheetId="2">[15]Global!#REF!</definedName>
    <definedName name="net_op_expenditure_per_ATK_1998" localSheetId="25">[15]Global!#REF!</definedName>
    <definedName name="net_op_expenditure_per_ATK_1998">[15]Global!#REF!</definedName>
    <definedName name="net_op_expenditure_per_ATK_1999" localSheetId="4">[15]Global!#REF!</definedName>
    <definedName name="net_op_expenditure_per_ATK_1999" localSheetId="17">[15]Global!#REF!</definedName>
    <definedName name="net_op_expenditure_per_ATK_1999" localSheetId="5">[15]Global!#REF!</definedName>
    <definedName name="net_op_expenditure_per_ATK_1999" localSheetId="9">[15]Global!#REF!</definedName>
    <definedName name="net_op_expenditure_per_ATK_1999" localSheetId="2">[15]Global!#REF!</definedName>
    <definedName name="net_op_expenditure_per_ATK_1999" localSheetId="25">[15]Global!#REF!</definedName>
    <definedName name="net_op_expenditure_per_ATK_1999">[15]Global!#REF!</definedName>
    <definedName name="net_op_expenditure_per_ATK_2000" localSheetId="4">[15]Global!#REF!</definedName>
    <definedName name="net_op_expenditure_per_ATK_2000" localSheetId="17">[15]Global!#REF!</definedName>
    <definedName name="net_op_expenditure_per_ATK_2000" localSheetId="5">[15]Global!#REF!</definedName>
    <definedName name="net_op_expenditure_per_ATK_2000" localSheetId="9">[15]Global!#REF!</definedName>
    <definedName name="net_op_expenditure_per_ATK_2000" localSheetId="2">[15]Global!#REF!</definedName>
    <definedName name="net_op_expenditure_per_ATK_2000" localSheetId="25">[15]Global!#REF!</definedName>
    <definedName name="net_op_expenditure_per_ATK_2000">[15]Global!#REF!</definedName>
    <definedName name="net_op_expenditure_per_ATK_2001" localSheetId="4">[15]Global!#REF!</definedName>
    <definedName name="net_op_expenditure_per_ATK_2001" localSheetId="17">[15]Global!#REF!</definedName>
    <definedName name="net_op_expenditure_per_ATK_2001" localSheetId="5">[15]Global!#REF!</definedName>
    <definedName name="net_op_expenditure_per_ATK_2001" localSheetId="9">[15]Global!#REF!</definedName>
    <definedName name="net_op_expenditure_per_ATK_2001" localSheetId="2">[15]Global!#REF!</definedName>
    <definedName name="net_op_expenditure_per_ATK_2001" localSheetId="25">[15]Global!#REF!</definedName>
    <definedName name="net_op_expenditure_per_ATK_2001">[15]Global!#REF!</definedName>
    <definedName name="net_op_expenditure_per_ATK_2002" localSheetId="4">[15]Global!#REF!</definedName>
    <definedName name="net_op_expenditure_per_ATK_2002" localSheetId="17">[15]Global!#REF!</definedName>
    <definedName name="net_op_expenditure_per_ATK_2002" localSheetId="5">[15]Global!#REF!</definedName>
    <definedName name="net_op_expenditure_per_ATK_2002" localSheetId="9">[15]Global!#REF!</definedName>
    <definedName name="net_op_expenditure_per_ATK_2002" localSheetId="2">[15]Global!#REF!</definedName>
    <definedName name="net_op_expenditure_per_ATK_2002" localSheetId="25">[15]Global!#REF!</definedName>
    <definedName name="net_op_expenditure_per_ATK_2002">[15]Global!#REF!</definedName>
    <definedName name="net_op_expenditure_per_ATK_2003" localSheetId="4">[15]Global!#REF!</definedName>
    <definedName name="net_op_expenditure_per_ATK_2003" localSheetId="17">[15]Global!#REF!</definedName>
    <definedName name="net_op_expenditure_per_ATK_2003" localSheetId="5">[15]Global!#REF!</definedName>
    <definedName name="net_op_expenditure_per_ATK_2003" localSheetId="9">[15]Global!#REF!</definedName>
    <definedName name="net_op_expenditure_per_ATK_2003" localSheetId="2">[15]Global!#REF!</definedName>
    <definedName name="net_op_expenditure_per_ATK_2003" localSheetId="25">[15]Global!#REF!</definedName>
    <definedName name="net_op_expenditure_per_ATK_2003">[15]Global!#REF!</definedName>
    <definedName name="net_op_expenditure_per_ATK_2004" localSheetId="4">[15]Global!#REF!</definedName>
    <definedName name="net_op_expenditure_per_ATK_2004" localSheetId="17">[15]Global!#REF!</definedName>
    <definedName name="net_op_expenditure_per_ATK_2004" localSheetId="5">[15]Global!#REF!</definedName>
    <definedName name="net_op_expenditure_per_ATK_2004" localSheetId="9">[15]Global!#REF!</definedName>
    <definedName name="net_op_expenditure_per_ATK_2004" localSheetId="2">[15]Global!#REF!</definedName>
    <definedName name="net_op_expenditure_per_ATK_2004" localSheetId="25">[15]Global!#REF!</definedName>
    <definedName name="net_op_expenditure_per_ATK_2004">[15]Global!#REF!</definedName>
    <definedName name="net_op_expenditure_per_ATK_2005" localSheetId="4">[15]Global!#REF!</definedName>
    <definedName name="net_op_expenditure_per_ATK_2005" localSheetId="17">[15]Global!#REF!</definedName>
    <definedName name="net_op_expenditure_per_ATK_2005" localSheetId="5">[15]Global!#REF!</definedName>
    <definedName name="net_op_expenditure_per_ATK_2005" localSheetId="9">[15]Global!#REF!</definedName>
    <definedName name="net_op_expenditure_per_ATK_2005" localSheetId="2">[15]Global!#REF!</definedName>
    <definedName name="net_op_expenditure_per_ATK_2005" localSheetId="25">[15]Global!#REF!</definedName>
    <definedName name="net_op_expenditure_per_ATK_2005">[15]Global!#REF!</definedName>
    <definedName name="net_op_expenditure_per_ATK_2006" localSheetId="4">[15]Global!#REF!</definedName>
    <definedName name="net_op_expenditure_per_ATK_2006" localSheetId="17">[15]Global!#REF!</definedName>
    <definedName name="net_op_expenditure_per_ATK_2006" localSheetId="5">[15]Global!#REF!</definedName>
    <definedName name="net_op_expenditure_per_ATK_2006" localSheetId="9">[15]Global!#REF!</definedName>
    <definedName name="net_op_expenditure_per_ATK_2006" localSheetId="2">[15]Global!#REF!</definedName>
    <definedName name="net_op_expenditure_per_ATK_2006" localSheetId="25">[15]Global!#REF!</definedName>
    <definedName name="net_op_expenditure_per_ATK_2006">[15]Global!#REF!</definedName>
    <definedName name="net_op_expenditure_per_ATK_2007" localSheetId="4">[15]Global!#REF!</definedName>
    <definedName name="net_op_expenditure_per_ATK_2007" localSheetId="17">[15]Global!#REF!</definedName>
    <definedName name="net_op_expenditure_per_ATK_2007" localSheetId="5">[15]Global!#REF!</definedName>
    <definedName name="net_op_expenditure_per_ATK_2007" localSheetId="9">[15]Global!#REF!</definedName>
    <definedName name="net_op_expenditure_per_ATK_2007" localSheetId="2">[15]Global!#REF!</definedName>
    <definedName name="net_op_expenditure_per_ATK_2007" localSheetId="25">[15]Global!#REF!</definedName>
    <definedName name="net_op_expenditure_per_ATK_2007">[15]Global!#REF!</definedName>
    <definedName name="net_op_expenditure_per_ATK_2008" localSheetId="4">[15]Global!#REF!</definedName>
    <definedName name="net_op_expenditure_per_ATK_2008" localSheetId="17">[15]Global!#REF!</definedName>
    <definedName name="net_op_expenditure_per_ATK_2008" localSheetId="5">[15]Global!#REF!</definedName>
    <definedName name="net_op_expenditure_per_ATK_2008" localSheetId="9">[15]Global!#REF!</definedName>
    <definedName name="net_op_expenditure_per_ATK_2008" localSheetId="2">[15]Global!#REF!</definedName>
    <definedName name="net_op_expenditure_per_ATK_2008" localSheetId="25">[15]Global!#REF!</definedName>
    <definedName name="net_op_expenditure_per_ATK_2008">[15]Global!#REF!</definedName>
    <definedName name="net_op_expenditure_per_ATK_2009" localSheetId="4">[15]Global!#REF!</definedName>
    <definedName name="net_op_expenditure_per_ATK_2009" localSheetId="17">[15]Global!#REF!</definedName>
    <definedName name="net_op_expenditure_per_ATK_2009" localSheetId="5">[15]Global!#REF!</definedName>
    <definedName name="net_op_expenditure_per_ATK_2009" localSheetId="9">[15]Global!#REF!</definedName>
    <definedName name="net_op_expenditure_per_ATK_2009" localSheetId="2">[15]Global!#REF!</definedName>
    <definedName name="net_op_expenditure_per_ATK_2009" localSheetId="25">[15]Global!#REF!</definedName>
    <definedName name="net_op_expenditure_per_ATK_2009">[15]Global!#REF!</definedName>
    <definedName name="net_op_expenditure_per_ATK_2010" localSheetId="4">[15]Global!#REF!</definedName>
    <definedName name="net_op_expenditure_per_ATK_2010" localSheetId="17">[15]Global!#REF!</definedName>
    <definedName name="net_op_expenditure_per_ATK_2010" localSheetId="5">[15]Global!#REF!</definedName>
    <definedName name="net_op_expenditure_per_ATK_2010" localSheetId="9">[15]Global!#REF!</definedName>
    <definedName name="net_op_expenditure_per_ATK_2010" localSheetId="2">[15]Global!#REF!</definedName>
    <definedName name="net_op_expenditure_per_ATK_2010" localSheetId="25">[15]Global!#REF!</definedName>
    <definedName name="net_op_expenditure_per_ATK_2010">[15]Global!#REF!</definedName>
    <definedName name="net_op_expenditure_per_ATK_comm" localSheetId="4">[15]Global!#REF!</definedName>
    <definedName name="net_op_expenditure_per_ATK_comm" localSheetId="17">[15]Global!#REF!</definedName>
    <definedName name="net_op_expenditure_per_ATK_comm" localSheetId="5">[15]Global!#REF!</definedName>
    <definedName name="net_op_expenditure_per_ATK_comm" localSheetId="9">[15]Global!#REF!</definedName>
    <definedName name="net_op_expenditure_per_ATK_comm" localSheetId="2">[15]Global!#REF!</definedName>
    <definedName name="net_op_expenditure_per_ATK_comm" localSheetId="25">[15]Global!#REF!</definedName>
    <definedName name="net_op_expenditure_per_ATK_comm">[15]Global!#REF!</definedName>
    <definedName name="net_op_expenditure_per_ATM_1985" localSheetId="4">[15]Global!#REF!</definedName>
    <definedName name="net_op_expenditure_per_ATM_1985" localSheetId="17">[15]Global!#REF!</definedName>
    <definedName name="net_op_expenditure_per_ATM_1985" localSheetId="5">[15]Global!#REF!</definedName>
    <definedName name="net_op_expenditure_per_ATM_1985" localSheetId="9">[15]Global!#REF!</definedName>
    <definedName name="net_op_expenditure_per_ATM_1985" localSheetId="2">[15]Global!#REF!</definedName>
    <definedName name="net_op_expenditure_per_ATM_1985" localSheetId="25">[15]Global!#REF!</definedName>
    <definedName name="net_op_expenditure_per_ATM_1985">[15]Global!#REF!</definedName>
    <definedName name="net_op_expenditure_per_ATM_1986" localSheetId="4">[15]Global!#REF!</definedName>
    <definedName name="net_op_expenditure_per_ATM_1986" localSheetId="17">[15]Global!#REF!</definedName>
    <definedName name="net_op_expenditure_per_ATM_1986" localSheetId="5">[15]Global!#REF!</definedName>
    <definedName name="net_op_expenditure_per_ATM_1986" localSheetId="9">[15]Global!#REF!</definedName>
    <definedName name="net_op_expenditure_per_ATM_1986" localSheetId="2">[15]Global!#REF!</definedName>
    <definedName name="net_op_expenditure_per_ATM_1986" localSheetId="25">[15]Global!#REF!</definedName>
    <definedName name="net_op_expenditure_per_ATM_1986">[15]Global!#REF!</definedName>
    <definedName name="net_op_expenditure_per_ATM_1987" localSheetId="4">[15]Global!#REF!</definedName>
    <definedName name="net_op_expenditure_per_ATM_1987" localSheetId="17">[15]Global!#REF!</definedName>
    <definedName name="net_op_expenditure_per_ATM_1987" localSheetId="5">[15]Global!#REF!</definedName>
    <definedName name="net_op_expenditure_per_ATM_1987" localSheetId="9">[15]Global!#REF!</definedName>
    <definedName name="net_op_expenditure_per_ATM_1987" localSheetId="2">[15]Global!#REF!</definedName>
    <definedName name="net_op_expenditure_per_ATM_1987" localSheetId="25">[15]Global!#REF!</definedName>
    <definedName name="net_op_expenditure_per_ATM_1987">[15]Global!#REF!</definedName>
    <definedName name="net_op_expenditure_per_ATM_1988" localSheetId="4">[15]Global!#REF!</definedName>
    <definedName name="net_op_expenditure_per_ATM_1988" localSheetId="17">[15]Global!#REF!</definedName>
    <definedName name="net_op_expenditure_per_ATM_1988" localSheetId="5">[15]Global!#REF!</definedName>
    <definedName name="net_op_expenditure_per_ATM_1988" localSheetId="9">[15]Global!#REF!</definedName>
    <definedName name="net_op_expenditure_per_ATM_1988" localSheetId="2">[15]Global!#REF!</definedName>
    <definedName name="net_op_expenditure_per_ATM_1988" localSheetId="25">[15]Global!#REF!</definedName>
    <definedName name="net_op_expenditure_per_ATM_1988">[15]Global!#REF!</definedName>
    <definedName name="net_op_expenditure_per_ATM_1989" localSheetId="4">[15]Global!#REF!</definedName>
    <definedName name="net_op_expenditure_per_ATM_1989" localSheetId="17">[15]Global!#REF!</definedName>
    <definedName name="net_op_expenditure_per_ATM_1989" localSheetId="5">[15]Global!#REF!</definedName>
    <definedName name="net_op_expenditure_per_ATM_1989" localSheetId="9">[15]Global!#REF!</definedName>
    <definedName name="net_op_expenditure_per_ATM_1989" localSheetId="2">[15]Global!#REF!</definedName>
    <definedName name="net_op_expenditure_per_ATM_1989" localSheetId="25">[15]Global!#REF!</definedName>
    <definedName name="net_op_expenditure_per_ATM_1989">[15]Global!#REF!</definedName>
    <definedName name="net_op_expenditure_per_ATM_1990" localSheetId="4">[15]Global!#REF!</definedName>
    <definedName name="net_op_expenditure_per_ATM_1990" localSheetId="17">[15]Global!#REF!</definedName>
    <definedName name="net_op_expenditure_per_ATM_1990" localSheetId="5">[15]Global!#REF!</definedName>
    <definedName name="net_op_expenditure_per_ATM_1990" localSheetId="9">[15]Global!#REF!</definedName>
    <definedName name="net_op_expenditure_per_ATM_1990" localSheetId="2">[15]Global!#REF!</definedName>
    <definedName name="net_op_expenditure_per_ATM_1990" localSheetId="25">[15]Global!#REF!</definedName>
    <definedName name="net_op_expenditure_per_ATM_1990">[15]Global!#REF!</definedName>
    <definedName name="net_op_expenditure_per_ATM_1991" localSheetId="4">[15]Global!#REF!</definedName>
    <definedName name="net_op_expenditure_per_ATM_1991" localSheetId="17">[15]Global!#REF!</definedName>
    <definedName name="net_op_expenditure_per_ATM_1991" localSheetId="5">[15]Global!#REF!</definedName>
    <definedName name="net_op_expenditure_per_ATM_1991" localSheetId="9">[15]Global!#REF!</definedName>
    <definedName name="net_op_expenditure_per_ATM_1991" localSheetId="2">[15]Global!#REF!</definedName>
    <definedName name="net_op_expenditure_per_ATM_1991" localSheetId="25">[15]Global!#REF!</definedName>
    <definedName name="net_op_expenditure_per_ATM_1991">[15]Global!#REF!</definedName>
    <definedName name="net_op_expenditure_per_ATM_1992" localSheetId="4">[15]Global!#REF!</definedName>
    <definedName name="net_op_expenditure_per_ATM_1992" localSheetId="17">[15]Global!#REF!</definedName>
    <definedName name="net_op_expenditure_per_ATM_1992" localSheetId="5">[15]Global!#REF!</definedName>
    <definedName name="net_op_expenditure_per_ATM_1992" localSheetId="9">[15]Global!#REF!</definedName>
    <definedName name="net_op_expenditure_per_ATM_1992" localSheetId="2">[15]Global!#REF!</definedName>
    <definedName name="net_op_expenditure_per_ATM_1992" localSheetId="25">[15]Global!#REF!</definedName>
    <definedName name="net_op_expenditure_per_ATM_1992">[15]Global!#REF!</definedName>
    <definedName name="net_op_expenditure_per_ATM_1993" localSheetId="4">[15]Global!#REF!</definedName>
    <definedName name="net_op_expenditure_per_ATM_1993" localSheetId="17">[15]Global!#REF!</definedName>
    <definedName name="net_op_expenditure_per_ATM_1993" localSheetId="5">[15]Global!#REF!</definedName>
    <definedName name="net_op_expenditure_per_ATM_1993" localSheetId="9">[15]Global!#REF!</definedName>
    <definedName name="net_op_expenditure_per_ATM_1993" localSheetId="2">[15]Global!#REF!</definedName>
    <definedName name="net_op_expenditure_per_ATM_1993" localSheetId="25">[15]Global!#REF!</definedName>
    <definedName name="net_op_expenditure_per_ATM_1993">[15]Global!#REF!</definedName>
    <definedName name="net_op_expenditure_per_ATM_1994" localSheetId="4">[15]Global!#REF!</definedName>
    <definedName name="net_op_expenditure_per_ATM_1994" localSheetId="17">[15]Global!#REF!</definedName>
    <definedName name="net_op_expenditure_per_ATM_1994" localSheetId="5">[15]Global!#REF!</definedName>
    <definedName name="net_op_expenditure_per_ATM_1994" localSheetId="9">[15]Global!#REF!</definedName>
    <definedName name="net_op_expenditure_per_ATM_1994" localSheetId="2">[15]Global!#REF!</definedName>
    <definedName name="net_op_expenditure_per_ATM_1994" localSheetId="25">[15]Global!#REF!</definedName>
    <definedName name="net_op_expenditure_per_ATM_1994">[15]Global!#REF!</definedName>
    <definedName name="net_op_expenditure_per_ATM_1995" localSheetId="4">[15]Global!#REF!</definedName>
    <definedName name="net_op_expenditure_per_ATM_1995" localSheetId="17">[15]Global!#REF!</definedName>
    <definedName name="net_op_expenditure_per_ATM_1995" localSheetId="5">[15]Global!#REF!</definedName>
    <definedName name="net_op_expenditure_per_ATM_1995" localSheetId="9">[15]Global!#REF!</definedName>
    <definedName name="net_op_expenditure_per_ATM_1995" localSheetId="2">[15]Global!#REF!</definedName>
    <definedName name="net_op_expenditure_per_ATM_1995" localSheetId="25">[15]Global!#REF!</definedName>
    <definedName name="net_op_expenditure_per_ATM_1995">[15]Global!#REF!</definedName>
    <definedName name="net_op_expenditure_per_ATM_1996" localSheetId="4">[15]Global!#REF!</definedName>
    <definedName name="net_op_expenditure_per_ATM_1996" localSheetId="17">[15]Global!#REF!</definedName>
    <definedName name="net_op_expenditure_per_ATM_1996" localSheetId="5">[15]Global!#REF!</definedName>
    <definedName name="net_op_expenditure_per_ATM_1996" localSheetId="9">[15]Global!#REF!</definedName>
    <definedName name="net_op_expenditure_per_ATM_1996" localSheetId="2">[15]Global!#REF!</definedName>
    <definedName name="net_op_expenditure_per_ATM_1996" localSheetId="25">[15]Global!#REF!</definedName>
    <definedName name="net_op_expenditure_per_ATM_1996">[15]Global!#REF!</definedName>
    <definedName name="net_op_expenditure_per_ATM_1997" localSheetId="4">[15]Global!#REF!</definedName>
    <definedName name="net_op_expenditure_per_ATM_1997" localSheetId="17">[15]Global!#REF!</definedName>
    <definedName name="net_op_expenditure_per_ATM_1997" localSheetId="5">[15]Global!#REF!</definedName>
    <definedName name="net_op_expenditure_per_ATM_1997" localSheetId="9">[15]Global!#REF!</definedName>
    <definedName name="net_op_expenditure_per_ATM_1997" localSheetId="2">[15]Global!#REF!</definedName>
    <definedName name="net_op_expenditure_per_ATM_1997" localSheetId="25">[15]Global!#REF!</definedName>
    <definedName name="net_op_expenditure_per_ATM_1997">[15]Global!#REF!</definedName>
    <definedName name="net_op_expenditure_per_ATM_1998" localSheetId="4">[15]Global!#REF!</definedName>
    <definedName name="net_op_expenditure_per_ATM_1998" localSheetId="17">[15]Global!#REF!</definedName>
    <definedName name="net_op_expenditure_per_ATM_1998" localSheetId="5">[15]Global!#REF!</definedName>
    <definedName name="net_op_expenditure_per_ATM_1998" localSheetId="9">[15]Global!#REF!</definedName>
    <definedName name="net_op_expenditure_per_ATM_1998" localSheetId="2">[15]Global!#REF!</definedName>
    <definedName name="net_op_expenditure_per_ATM_1998" localSheetId="25">[15]Global!#REF!</definedName>
    <definedName name="net_op_expenditure_per_ATM_1998">[15]Global!#REF!</definedName>
    <definedName name="net_op_expenditure_per_ATM_1999" localSheetId="4">[15]Global!#REF!</definedName>
    <definedName name="net_op_expenditure_per_ATM_1999" localSheetId="17">[15]Global!#REF!</definedName>
    <definedName name="net_op_expenditure_per_ATM_1999" localSheetId="5">[15]Global!#REF!</definedName>
    <definedName name="net_op_expenditure_per_ATM_1999" localSheetId="9">[15]Global!#REF!</definedName>
    <definedName name="net_op_expenditure_per_ATM_1999" localSheetId="2">[15]Global!#REF!</definedName>
    <definedName name="net_op_expenditure_per_ATM_1999" localSheetId="25">[15]Global!#REF!</definedName>
    <definedName name="net_op_expenditure_per_ATM_1999">[15]Global!#REF!</definedName>
    <definedName name="net_op_expenditure_per_ATM_2000" localSheetId="4">[15]Global!#REF!</definedName>
    <definedName name="net_op_expenditure_per_ATM_2000" localSheetId="17">[15]Global!#REF!</definedName>
    <definedName name="net_op_expenditure_per_ATM_2000" localSheetId="5">[15]Global!#REF!</definedName>
    <definedName name="net_op_expenditure_per_ATM_2000" localSheetId="9">[15]Global!#REF!</definedName>
    <definedName name="net_op_expenditure_per_ATM_2000" localSheetId="2">[15]Global!#REF!</definedName>
    <definedName name="net_op_expenditure_per_ATM_2000" localSheetId="25">[15]Global!#REF!</definedName>
    <definedName name="net_op_expenditure_per_ATM_2000">[15]Global!#REF!</definedName>
    <definedName name="net_op_expenditure_per_ATM_2001" localSheetId="4">[15]Global!#REF!</definedName>
    <definedName name="net_op_expenditure_per_ATM_2001" localSheetId="17">[15]Global!#REF!</definedName>
    <definedName name="net_op_expenditure_per_ATM_2001" localSheetId="5">[15]Global!#REF!</definedName>
    <definedName name="net_op_expenditure_per_ATM_2001" localSheetId="9">[15]Global!#REF!</definedName>
    <definedName name="net_op_expenditure_per_ATM_2001" localSheetId="2">[15]Global!#REF!</definedName>
    <definedName name="net_op_expenditure_per_ATM_2001" localSheetId="25">[15]Global!#REF!</definedName>
    <definedName name="net_op_expenditure_per_ATM_2001">[15]Global!#REF!</definedName>
    <definedName name="net_op_expenditure_per_ATM_2002" localSheetId="4">[15]Global!#REF!</definedName>
    <definedName name="net_op_expenditure_per_ATM_2002" localSheetId="17">[15]Global!#REF!</definedName>
    <definedName name="net_op_expenditure_per_ATM_2002" localSheetId="5">[15]Global!#REF!</definedName>
    <definedName name="net_op_expenditure_per_ATM_2002" localSheetId="9">[15]Global!#REF!</definedName>
    <definedName name="net_op_expenditure_per_ATM_2002" localSheetId="2">[15]Global!#REF!</definedName>
    <definedName name="net_op_expenditure_per_ATM_2002" localSheetId="25">[15]Global!#REF!</definedName>
    <definedName name="net_op_expenditure_per_ATM_2002">[15]Global!#REF!</definedName>
    <definedName name="net_op_expenditure_per_ATM_2003" localSheetId="4">[15]Global!#REF!</definedName>
    <definedName name="net_op_expenditure_per_ATM_2003" localSheetId="17">[15]Global!#REF!</definedName>
    <definedName name="net_op_expenditure_per_ATM_2003" localSheetId="5">[15]Global!#REF!</definedName>
    <definedName name="net_op_expenditure_per_ATM_2003" localSheetId="9">[15]Global!#REF!</definedName>
    <definedName name="net_op_expenditure_per_ATM_2003" localSheetId="2">[15]Global!#REF!</definedName>
    <definedName name="net_op_expenditure_per_ATM_2003" localSheetId="25">[15]Global!#REF!</definedName>
    <definedName name="net_op_expenditure_per_ATM_2003">[15]Global!#REF!</definedName>
    <definedName name="net_op_expenditure_per_ATM_2004" localSheetId="4">[15]Global!#REF!</definedName>
    <definedName name="net_op_expenditure_per_ATM_2004" localSheetId="17">[15]Global!#REF!</definedName>
    <definedName name="net_op_expenditure_per_ATM_2004" localSheetId="5">[15]Global!#REF!</definedName>
    <definedName name="net_op_expenditure_per_ATM_2004" localSheetId="9">[15]Global!#REF!</definedName>
    <definedName name="net_op_expenditure_per_ATM_2004" localSheetId="2">[15]Global!#REF!</definedName>
    <definedName name="net_op_expenditure_per_ATM_2004" localSheetId="25">[15]Global!#REF!</definedName>
    <definedName name="net_op_expenditure_per_ATM_2004">[15]Global!#REF!</definedName>
    <definedName name="net_op_expenditure_per_ATM_2005" localSheetId="4">[15]Global!#REF!</definedName>
    <definedName name="net_op_expenditure_per_ATM_2005" localSheetId="17">[15]Global!#REF!</definedName>
    <definedName name="net_op_expenditure_per_ATM_2005" localSheetId="5">[15]Global!#REF!</definedName>
    <definedName name="net_op_expenditure_per_ATM_2005" localSheetId="9">[15]Global!#REF!</definedName>
    <definedName name="net_op_expenditure_per_ATM_2005" localSheetId="2">[15]Global!#REF!</definedName>
    <definedName name="net_op_expenditure_per_ATM_2005" localSheetId="25">[15]Global!#REF!</definedName>
    <definedName name="net_op_expenditure_per_ATM_2005">[15]Global!#REF!</definedName>
    <definedName name="net_op_expenditure_per_ATM_2006" localSheetId="4">[15]Global!#REF!</definedName>
    <definedName name="net_op_expenditure_per_ATM_2006" localSheetId="17">[15]Global!#REF!</definedName>
    <definedName name="net_op_expenditure_per_ATM_2006" localSheetId="5">[15]Global!#REF!</definedName>
    <definedName name="net_op_expenditure_per_ATM_2006" localSheetId="9">[15]Global!#REF!</definedName>
    <definedName name="net_op_expenditure_per_ATM_2006" localSheetId="2">[15]Global!#REF!</definedName>
    <definedName name="net_op_expenditure_per_ATM_2006" localSheetId="25">[15]Global!#REF!</definedName>
    <definedName name="net_op_expenditure_per_ATM_2006">[15]Global!#REF!</definedName>
    <definedName name="net_op_expenditure_per_ATM_2007" localSheetId="4">[15]Global!#REF!</definedName>
    <definedName name="net_op_expenditure_per_ATM_2007" localSheetId="17">[15]Global!#REF!</definedName>
    <definedName name="net_op_expenditure_per_ATM_2007" localSheetId="5">[15]Global!#REF!</definedName>
    <definedName name="net_op_expenditure_per_ATM_2007" localSheetId="9">[15]Global!#REF!</definedName>
    <definedName name="net_op_expenditure_per_ATM_2007" localSheetId="2">[15]Global!#REF!</definedName>
    <definedName name="net_op_expenditure_per_ATM_2007" localSheetId="25">[15]Global!#REF!</definedName>
    <definedName name="net_op_expenditure_per_ATM_2007">[15]Global!#REF!</definedName>
    <definedName name="net_op_expenditure_per_ATM_2008" localSheetId="4">[15]Global!#REF!</definedName>
    <definedName name="net_op_expenditure_per_ATM_2008" localSheetId="17">[15]Global!#REF!</definedName>
    <definedName name="net_op_expenditure_per_ATM_2008" localSheetId="5">[15]Global!#REF!</definedName>
    <definedName name="net_op_expenditure_per_ATM_2008" localSheetId="9">[15]Global!#REF!</definedName>
    <definedName name="net_op_expenditure_per_ATM_2008" localSheetId="2">[15]Global!#REF!</definedName>
    <definedName name="net_op_expenditure_per_ATM_2008" localSheetId="25">[15]Global!#REF!</definedName>
    <definedName name="net_op_expenditure_per_ATM_2008">[15]Global!#REF!</definedName>
    <definedName name="net_op_expenditure_per_ATM_2009" localSheetId="4">[15]Global!#REF!</definedName>
    <definedName name="net_op_expenditure_per_ATM_2009" localSheetId="17">[15]Global!#REF!</definedName>
    <definedName name="net_op_expenditure_per_ATM_2009" localSheetId="5">[15]Global!#REF!</definedName>
    <definedName name="net_op_expenditure_per_ATM_2009" localSheetId="9">[15]Global!#REF!</definedName>
    <definedName name="net_op_expenditure_per_ATM_2009" localSheetId="2">[15]Global!#REF!</definedName>
    <definedName name="net_op_expenditure_per_ATM_2009" localSheetId="25">[15]Global!#REF!</definedName>
    <definedName name="net_op_expenditure_per_ATM_2009">[15]Global!#REF!</definedName>
    <definedName name="net_op_expenditure_per_ATM_2010" localSheetId="4">[15]Global!#REF!</definedName>
    <definedName name="net_op_expenditure_per_ATM_2010" localSheetId="17">[15]Global!#REF!</definedName>
    <definedName name="net_op_expenditure_per_ATM_2010" localSheetId="5">[15]Global!#REF!</definedName>
    <definedName name="net_op_expenditure_per_ATM_2010" localSheetId="9">[15]Global!#REF!</definedName>
    <definedName name="net_op_expenditure_per_ATM_2010" localSheetId="2">[15]Global!#REF!</definedName>
    <definedName name="net_op_expenditure_per_ATM_2010" localSheetId="25">[15]Global!#REF!</definedName>
    <definedName name="net_op_expenditure_per_ATM_2010">[15]Global!#REF!</definedName>
    <definedName name="net_op_expenditure_per_ATM_comm" localSheetId="4">[15]Global!#REF!</definedName>
    <definedName name="net_op_expenditure_per_ATM_comm" localSheetId="17">[15]Global!#REF!</definedName>
    <definedName name="net_op_expenditure_per_ATM_comm" localSheetId="5">[15]Global!#REF!</definedName>
    <definedName name="net_op_expenditure_per_ATM_comm" localSheetId="9">[15]Global!#REF!</definedName>
    <definedName name="net_op_expenditure_per_ATM_comm" localSheetId="2">[15]Global!#REF!</definedName>
    <definedName name="net_op_expenditure_per_ATM_comm" localSheetId="25">[15]Global!#REF!</definedName>
    <definedName name="net_op_expenditure_per_ATM_comm">[15]Global!#REF!</definedName>
    <definedName name="net_op_expenditure_per_RPK_1985" localSheetId="4">[15]Global!#REF!</definedName>
    <definedName name="net_op_expenditure_per_RPK_1985" localSheetId="17">[15]Global!#REF!</definedName>
    <definedName name="net_op_expenditure_per_RPK_1985" localSheetId="5">[15]Global!#REF!</definedName>
    <definedName name="net_op_expenditure_per_RPK_1985" localSheetId="9">[15]Global!#REF!</definedName>
    <definedName name="net_op_expenditure_per_RPK_1985" localSheetId="2">[15]Global!#REF!</definedName>
    <definedName name="net_op_expenditure_per_RPK_1985" localSheetId="25">[15]Global!#REF!</definedName>
    <definedName name="net_op_expenditure_per_RPK_1985">[15]Global!#REF!</definedName>
    <definedName name="net_op_expenditure_per_RPK_1986" localSheetId="4">[15]Global!#REF!</definedName>
    <definedName name="net_op_expenditure_per_RPK_1986" localSheetId="17">[15]Global!#REF!</definedName>
    <definedName name="net_op_expenditure_per_RPK_1986" localSheetId="5">[15]Global!#REF!</definedName>
    <definedName name="net_op_expenditure_per_RPK_1986" localSheetId="9">[15]Global!#REF!</definedName>
    <definedName name="net_op_expenditure_per_RPK_1986" localSheetId="2">[15]Global!#REF!</definedName>
    <definedName name="net_op_expenditure_per_RPK_1986" localSheetId="25">[15]Global!#REF!</definedName>
    <definedName name="net_op_expenditure_per_RPK_1986">[15]Global!#REF!</definedName>
    <definedName name="net_op_expenditure_per_RPK_1987" localSheetId="4">[15]Global!#REF!</definedName>
    <definedName name="net_op_expenditure_per_RPK_1987" localSheetId="17">[15]Global!#REF!</definedName>
    <definedName name="net_op_expenditure_per_RPK_1987" localSheetId="5">[15]Global!#REF!</definedName>
    <definedName name="net_op_expenditure_per_RPK_1987" localSheetId="9">[15]Global!#REF!</definedName>
    <definedName name="net_op_expenditure_per_RPK_1987" localSheetId="2">[15]Global!#REF!</definedName>
    <definedName name="net_op_expenditure_per_RPK_1987" localSheetId="25">[15]Global!#REF!</definedName>
    <definedName name="net_op_expenditure_per_RPK_1987">[15]Global!#REF!</definedName>
    <definedName name="net_op_expenditure_per_RPK_1988" localSheetId="4">[15]Global!#REF!</definedName>
    <definedName name="net_op_expenditure_per_RPK_1988" localSheetId="17">[15]Global!#REF!</definedName>
    <definedName name="net_op_expenditure_per_RPK_1988" localSheetId="5">[15]Global!#REF!</definedName>
    <definedName name="net_op_expenditure_per_RPK_1988" localSheetId="9">[15]Global!#REF!</definedName>
    <definedName name="net_op_expenditure_per_RPK_1988" localSheetId="2">[15]Global!#REF!</definedName>
    <definedName name="net_op_expenditure_per_RPK_1988" localSheetId="25">[15]Global!#REF!</definedName>
    <definedName name="net_op_expenditure_per_RPK_1988">[15]Global!#REF!</definedName>
    <definedName name="net_op_expenditure_per_RPK_1989" localSheetId="4">[15]Global!#REF!</definedName>
    <definedName name="net_op_expenditure_per_RPK_1989" localSheetId="17">[15]Global!#REF!</definedName>
    <definedName name="net_op_expenditure_per_RPK_1989" localSheetId="5">[15]Global!#REF!</definedName>
    <definedName name="net_op_expenditure_per_RPK_1989" localSheetId="9">[15]Global!#REF!</definedName>
    <definedName name="net_op_expenditure_per_RPK_1989" localSheetId="2">[15]Global!#REF!</definedName>
    <definedName name="net_op_expenditure_per_RPK_1989" localSheetId="25">[15]Global!#REF!</definedName>
    <definedName name="net_op_expenditure_per_RPK_1989">[15]Global!#REF!</definedName>
    <definedName name="net_op_expenditure_per_RPK_1990" localSheetId="4">[15]Global!#REF!</definedName>
    <definedName name="net_op_expenditure_per_RPK_1990" localSheetId="17">[15]Global!#REF!</definedName>
    <definedName name="net_op_expenditure_per_RPK_1990" localSheetId="5">[15]Global!#REF!</definedName>
    <definedName name="net_op_expenditure_per_RPK_1990" localSheetId="9">[15]Global!#REF!</definedName>
    <definedName name="net_op_expenditure_per_RPK_1990" localSheetId="2">[15]Global!#REF!</definedName>
    <definedName name="net_op_expenditure_per_RPK_1990" localSheetId="25">[15]Global!#REF!</definedName>
    <definedName name="net_op_expenditure_per_RPK_1990">[15]Global!#REF!</definedName>
    <definedName name="net_op_expenditure_per_RPK_1991" localSheetId="4">[15]Global!#REF!</definedName>
    <definedName name="net_op_expenditure_per_RPK_1991" localSheetId="17">[15]Global!#REF!</definedName>
    <definedName name="net_op_expenditure_per_RPK_1991" localSheetId="5">[15]Global!#REF!</definedName>
    <definedName name="net_op_expenditure_per_RPK_1991" localSheetId="9">[15]Global!#REF!</definedName>
    <definedName name="net_op_expenditure_per_RPK_1991" localSheetId="2">[15]Global!#REF!</definedName>
    <definedName name="net_op_expenditure_per_RPK_1991" localSheetId="25">[15]Global!#REF!</definedName>
    <definedName name="net_op_expenditure_per_RPK_1991">[15]Global!#REF!</definedName>
    <definedName name="net_op_expenditure_per_RPK_1992" localSheetId="4">[15]Global!#REF!</definedName>
    <definedName name="net_op_expenditure_per_RPK_1992" localSheetId="17">[15]Global!#REF!</definedName>
    <definedName name="net_op_expenditure_per_RPK_1992" localSheetId="5">[15]Global!#REF!</definedName>
    <definedName name="net_op_expenditure_per_RPK_1992" localSheetId="9">[15]Global!#REF!</definedName>
    <definedName name="net_op_expenditure_per_RPK_1992" localSheetId="2">[15]Global!#REF!</definedName>
    <definedName name="net_op_expenditure_per_RPK_1992" localSheetId="25">[15]Global!#REF!</definedName>
    <definedName name="net_op_expenditure_per_RPK_1992">[15]Global!#REF!</definedName>
    <definedName name="net_op_expenditure_per_RPK_1993" localSheetId="4">[15]Global!#REF!</definedName>
    <definedName name="net_op_expenditure_per_RPK_1993" localSheetId="17">[15]Global!#REF!</definedName>
    <definedName name="net_op_expenditure_per_RPK_1993" localSheetId="5">[15]Global!#REF!</definedName>
    <definedName name="net_op_expenditure_per_RPK_1993" localSheetId="9">[15]Global!#REF!</definedName>
    <definedName name="net_op_expenditure_per_RPK_1993" localSheetId="2">[15]Global!#REF!</definedName>
    <definedName name="net_op_expenditure_per_RPK_1993" localSheetId="25">[15]Global!#REF!</definedName>
    <definedName name="net_op_expenditure_per_RPK_1993">[15]Global!#REF!</definedName>
    <definedName name="net_op_expenditure_per_RPK_1994" localSheetId="4">[15]Global!#REF!</definedName>
    <definedName name="net_op_expenditure_per_RPK_1994" localSheetId="17">[15]Global!#REF!</definedName>
    <definedName name="net_op_expenditure_per_RPK_1994" localSheetId="5">[15]Global!#REF!</definedName>
    <definedName name="net_op_expenditure_per_RPK_1994" localSheetId="9">[15]Global!#REF!</definedName>
    <definedName name="net_op_expenditure_per_RPK_1994" localSheetId="2">[15]Global!#REF!</definedName>
    <definedName name="net_op_expenditure_per_RPK_1994" localSheetId="25">[15]Global!#REF!</definedName>
    <definedName name="net_op_expenditure_per_RPK_1994">[15]Global!#REF!</definedName>
    <definedName name="net_op_expenditure_per_RPK_1995" localSheetId="4">[15]Global!#REF!</definedName>
    <definedName name="net_op_expenditure_per_RPK_1995" localSheetId="17">[15]Global!#REF!</definedName>
    <definedName name="net_op_expenditure_per_RPK_1995" localSheetId="5">[15]Global!#REF!</definedName>
    <definedName name="net_op_expenditure_per_RPK_1995" localSheetId="9">[15]Global!#REF!</definedName>
    <definedName name="net_op_expenditure_per_RPK_1995" localSheetId="2">[15]Global!#REF!</definedName>
    <definedName name="net_op_expenditure_per_RPK_1995" localSheetId="25">[15]Global!#REF!</definedName>
    <definedName name="net_op_expenditure_per_RPK_1995">[15]Global!#REF!</definedName>
    <definedName name="net_op_expenditure_per_RPK_1996" localSheetId="4">[15]Global!#REF!</definedName>
    <definedName name="net_op_expenditure_per_RPK_1996" localSheetId="17">[15]Global!#REF!</definedName>
    <definedName name="net_op_expenditure_per_RPK_1996" localSheetId="5">[15]Global!#REF!</definedName>
    <definedName name="net_op_expenditure_per_RPK_1996" localSheetId="9">[15]Global!#REF!</definedName>
    <definedName name="net_op_expenditure_per_RPK_1996" localSheetId="2">[15]Global!#REF!</definedName>
    <definedName name="net_op_expenditure_per_RPK_1996" localSheetId="25">[15]Global!#REF!</definedName>
    <definedName name="net_op_expenditure_per_RPK_1996">[15]Global!#REF!</definedName>
    <definedName name="net_op_expenditure_per_RPK_1997" localSheetId="4">[15]Global!#REF!</definedName>
    <definedName name="net_op_expenditure_per_RPK_1997" localSheetId="17">[15]Global!#REF!</definedName>
    <definedName name="net_op_expenditure_per_RPK_1997" localSheetId="5">[15]Global!#REF!</definedName>
    <definedName name="net_op_expenditure_per_RPK_1997" localSheetId="9">[15]Global!#REF!</definedName>
    <definedName name="net_op_expenditure_per_RPK_1997" localSheetId="2">[15]Global!#REF!</definedName>
    <definedName name="net_op_expenditure_per_RPK_1997" localSheetId="25">[15]Global!#REF!</definedName>
    <definedName name="net_op_expenditure_per_RPK_1997">[15]Global!#REF!</definedName>
    <definedName name="net_op_expenditure_per_RPK_1998" localSheetId="4">[15]Global!#REF!</definedName>
    <definedName name="net_op_expenditure_per_RPK_1998" localSheetId="17">[15]Global!#REF!</definedName>
    <definedName name="net_op_expenditure_per_RPK_1998" localSheetId="5">[15]Global!#REF!</definedName>
    <definedName name="net_op_expenditure_per_RPK_1998" localSheetId="9">[15]Global!#REF!</definedName>
    <definedName name="net_op_expenditure_per_RPK_1998" localSheetId="2">[15]Global!#REF!</definedName>
    <definedName name="net_op_expenditure_per_RPK_1998" localSheetId="25">[15]Global!#REF!</definedName>
    <definedName name="net_op_expenditure_per_RPK_1998">[15]Global!#REF!</definedName>
    <definedName name="net_op_expenditure_per_RPK_1999" localSheetId="4">[15]Global!#REF!</definedName>
    <definedName name="net_op_expenditure_per_RPK_1999" localSheetId="17">[15]Global!#REF!</definedName>
    <definedName name="net_op_expenditure_per_RPK_1999" localSheetId="5">[15]Global!#REF!</definedName>
    <definedName name="net_op_expenditure_per_RPK_1999" localSheetId="9">[15]Global!#REF!</definedName>
    <definedName name="net_op_expenditure_per_RPK_1999" localSheetId="2">[15]Global!#REF!</definedName>
    <definedName name="net_op_expenditure_per_RPK_1999" localSheetId="25">[15]Global!#REF!</definedName>
    <definedName name="net_op_expenditure_per_RPK_1999">[15]Global!#REF!</definedName>
    <definedName name="net_op_expenditure_per_RPK_2000" localSheetId="4">[15]Global!#REF!</definedName>
    <definedName name="net_op_expenditure_per_RPK_2000" localSheetId="17">[15]Global!#REF!</definedName>
    <definedName name="net_op_expenditure_per_RPK_2000" localSheetId="5">[15]Global!#REF!</definedName>
    <definedName name="net_op_expenditure_per_RPK_2000" localSheetId="9">[15]Global!#REF!</definedName>
    <definedName name="net_op_expenditure_per_RPK_2000" localSheetId="2">[15]Global!#REF!</definedName>
    <definedName name="net_op_expenditure_per_RPK_2000" localSheetId="25">[15]Global!#REF!</definedName>
    <definedName name="net_op_expenditure_per_RPK_2000">[15]Global!#REF!</definedName>
    <definedName name="net_op_expenditure_per_RPK_2001" localSheetId="4">[15]Global!#REF!</definedName>
    <definedName name="net_op_expenditure_per_RPK_2001" localSheetId="17">[15]Global!#REF!</definedName>
    <definedName name="net_op_expenditure_per_RPK_2001" localSheetId="5">[15]Global!#REF!</definedName>
    <definedName name="net_op_expenditure_per_RPK_2001" localSheetId="9">[15]Global!#REF!</definedName>
    <definedName name="net_op_expenditure_per_RPK_2001" localSheetId="2">[15]Global!#REF!</definedName>
    <definedName name="net_op_expenditure_per_RPK_2001" localSheetId="25">[15]Global!#REF!</definedName>
    <definedName name="net_op_expenditure_per_RPK_2001">[15]Global!#REF!</definedName>
    <definedName name="net_op_expenditure_per_RPK_2002" localSheetId="4">[15]Global!#REF!</definedName>
    <definedName name="net_op_expenditure_per_RPK_2002" localSheetId="17">[15]Global!#REF!</definedName>
    <definedName name="net_op_expenditure_per_RPK_2002" localSheetId="5">[15]Global!#REF!</definedName>
    <definedName name="net_op_expenditure_per_RPK_2002" localSheetId="9">[15]Global!#REF!</definedName>
    <definedName name="net_op_expenditure_per_RPK_2002" localSheetId="2">[15]Global!#REF!</definedName>
    <definedName name="net_op_expenditure_per_RPK_2002" localSheetId="25">[15]Global!#REF!</definedName>
    <definedName name="net_op_expenditure_per_RPK_2002">[15]Global!#REF!</definedName>
    <definedName name="net_op_expenditure_per_RPK_2003" localSheetId="4">[15]Global!#REF!</definedName>
    <definedName name="net_op_expenditure_per_RPK_2003" localSheetId="17">[15]Global!#REF!</definedName>
    <definedName name="net_op_expenditure_per_RPK_2003" localSheetId="5">[15]Global!#REF!</definedName>
    <definedName name="net_op_expenditure_per_RPK_2003" localSheetId="9">[15]Global!#REF!</definedName>
    <definedName name="net_op_expenditure_per_RPK_2003" localSheetId="2">[15]Global!#REF!</definedName>
    <definedName name="net_op_expenditure_per_RPK_2003" localSheetId="25">[15]Global!#REF!</definedName>
    <definedName name="net_op_expenditure_per_RPK_2003">[15]Global!#REF!</definedName>
    <definedName name="net_op_expenditure_per_RPK_2004" localSheetId="4">[15]Global!#REF!</definedName>
    <definedName name="net_op_expenditure_per_RPK_2004" localSheetId="17">[15]Global!#REF!</definedName>
    <definedName name="net_op_expenditure_per_RPK_2004" localSheetId="5">[15]Global!#REF!</definedName>
    <definedName name="net_op_expenditure_per_RPK_2004" localSheetId="9">[15]Global!#REF!</definedName>
    <definedName name="net_op_expenditure_per_RPK_2004" localSheetId="2">[15]Global!#REF!</definedName>
    <definedName name="net_op_expenditure_per_RPK_2004" localSheetId="25">[15]Global!#REF!</definedName>
    <definedName name="net_op_expenditure_per_RPK_2004">[15]Global!#REF!</definedName>
    <definedName name="net_op_expenditure_per_RPK_2005" localSheetId="4">[15]Global!#REF!</definedName>
    <definedName name="net_op_expenditure_per_RPK_2005" localSheetId="17">[15]Global!#REF!</definedName>
    <definedName name="net_op_expenditure_per_RPK_2005" localSheetId="5">[15]Global!#REF!</definedName>
    <definedName name="net_op_expenditure_per_RPK_2005" localSheetId="9">[15]Global!#REF!</definedName>
    <definedName name="net_op_expenditure_per_RPK_2005" localSheetId="2">[15]Global!#REF!</definedName>
    <definedName name="net_op_expenditure_per_RPK_2005" localSheetId="25">[15]Global!#REF!</definedName>
    <definedName name="net_op_expenditure_per_RPK_2005">[15]Global!#REF!</definedName>
    <definedName name="net_op_expenditure_per_RPK_2006" localSheetId="4">[15]Global!#REF!</definedName>
    <definedName name="net_op_expenditure_per_RPK_2006" localSheetId="17">[15]Global!#REF!</definedName>
    <definedName name="net_op_expenditure_per_RPK_2006" localSheetId="5">[15]Global!#REF!</definedName>
    <definedName name="net_op_expenditure_per_RPK_2006" localSheetId="9">[15]Global!#REF!</definedName>
    <definedName name="net_op_expenditure_per_RPK_2006" localSheetId="2">[15]Global!#REF!</definedName>
    <definedName name="net_op_expenditure_per_RPK_2006" localSheetId="25">[15]Global!#REF!</definedName>
    <definedName name="net_op_expenditure_per_RPK_2006">[15]Global!#REF!</definedName>
    <definedName name="net_op_expenditure_per_RPK_2007" localSheetId="4">[15]Global!#REF!</definedName>
    <definedName name="net_op_expenditure_per_RPK_2007" localSheetId="17">[15]Global!#REF!</definedName>
    <definedName name="net_op_expenditure_per_RPK_2007" localSheetId="5">[15]Global!#REF!</definedName>
    <definedName name="net_op_expenditure_per_RPK_2007" localSheetId="9">[15]Global!#REF!</definedName>
    <definedName name="net_op_expenditure_per_RPK_2007" localSheetId="2">[15]Global!#REF!</definedName>
    <definedName name="net_op_expenditure_per_RPK_2007" localSheetId="25">[15]Global!#REF!</definedName>
    <definedName name="net_op_expenditure_per_RPK_2007">[15]Global!#REF!</definedName>
    <definedName name="net_op_expenditure_per_RPK_2008" localSheetId="4">[15]Global!#REF!</definedName>
    <definedName name="net_op_expenditure_per_RPK_2008" localSheetId="17">[15]Global!#REF!</definedName>
    <definedName name="net_op_expenditure_per_RPK_2008" localSheetId="5">[15]Global!#REF!</definedName>
    <definedName name="net_op_expenditure_per_RPK_2008" localSheetId="9">[15]Global!#REF!</definedName>
    <definedName name="net_op_expenditure_per_RPK_2008" localSheetId="2">[15]Global!#REF!</definedName>
    <definedName name="net_op_expenditure_per_RPK_2008" localSheetId="25">[15]Global!#REF!</definedName>
    <definedName name="net_op_expenditure_per_RPK_2008">[15]Global!#REF!</definedName>
    <definedName name="net_op_expenditure_per_RPK_2009" localSheetId="4">[15]Global!#REF!</definedName>
    <definedName name="net_op_expenditure_per_RPK_2009" localSheetId="17">[15]Global!#REF!</definedName>
    <definedName name="net_op_expenditure_per_RPK_2009" localSheetId="5">[15]Global!#REF!</definedName>
    <definedName name="net_op_expenditure_per_RPK_2009" localSheetId="9">[15]Global!#REF!</definedName>
    <definedName name="net_op_expenditure_per_RPK_2009" localSheetId="2">[15]Global!#REF!</definedName>
    <definedName name="net_op_expenditure_per_RPK_2009" localSheetId="25">[15]Global!#REF!</definedName>
    <definedName name="net_op_expenditure_per_RPK_2009">[15]Global!#REF!</definedName>
    <definedName name="net_op_expenditure_per_RPK_2010" localSheetId="4">[15]Global!#REF!</definedName>
    <definedName name="net_op_expenditure_per_RPK_2010" localSheetId="17">[15]Global!#REF!</definedName>
    <definedName name="net_op_expenditure_per_RPK_2010" localSheetId="5">[15]Global!#REF!</definedName>
    <definedName name="net_op_expenditure_per_RPK_2010" localSheetId="9">[15]Global!#REF!</definedName>
    <definedName name="net_op_expenditure_per_RPK_2010" localSheetId="2">[15]Global!#REF!</definedName>
    <definedName name="net_op_expenditure_per_RPK_2010" localSheetId="25">[15]Global!#REF!</definedName>
    <definedName name="net_op_expenditure_per_RPK_2010">[15]Global!#REF!</definedName>
    <definedName name="net_op_expenditure_per_RPK_comm" localSheetId="4">[15]Global!#REF!</definedName>
    <definedName name="net_op_expenditure_per_RPK_comm" localSheetId="17">[15]Global!#REF!</definedName>
    <definedName name="net_op_expenditure_per_RPK_comm" localSheetId="5">[15]Global!#REF!</definedName>
    <definedName name="net_op_expenditure_per_RPK_comm" localSheetId="9">[15]Global!#REF!</definedName>
    <definedName name="net_op_expenditure_per_RPK_comm" localSheetId="2">[15]Global!#REF!</definedName>
    <definedName name="net_op_expenditure_per_RPK_comm" localSheetId="25">[15]Global!#REF!</definedName>
    <definedName name="net_op_expenditure_per_RPK_comm">[15]Global!#REF!</definedName>
    <definedName name="net_op_expenditure_per_RPM_1985" localSheetId="4">[15]Global!#REF!</definedName>
    <definedName name="net_op_expenditure_per_RPM_1985" localSheetId="17">[15]Global!#REF!</definedName>
    <definedName name="net_op_expenditure_per_RPM_1985" localSheetId="5">[15]Global!#REF!</definedName>
    <definedName name="net_op_expenditure_per_RPM_1985" localSheetId="9">[15]Global!#REF!</definedName>
    <definedName name="net_op_expenditure_per_RPM_1985" localSheetId="2">[15]Global!#REF!</definedName>
    <definedName name="net_op_expenditure_per_RPM_1985" localSheetId="25">[15]Global!#REF!</definedName>
    <definedName name="net_op_expenditure_per_RPM_1985">[15]Global!#REF!</definedName>
    <definedName name="net_op_expenditure_per_RPM_1986" localSheetId="4">[15]Global!#REF!</definedName>
    <definedName name="net_op_expenditure_per_RPM_1986" localSheetId="17">[15]Global!#REF!</definedName>
    <definedName name="net_op_expenditure_per_RPM_1986" localSheetId="5">[15]Global!#REF!</definedName>
    <definedName name="net_op_expenditure_per_RPM_1986" localSheetId="9">[15]Global!#REF!</definedName>
    <definedName name="net_op_expenditure_per_RPM_1986" localSheetId="2">[15]Global!#REF!</definedName>
    <definedName name="net_op_expenditure_per_RPM_1986" localSheetId="25">[15]Global!#REF!</definedName>
    <definedName name="net_op_expenditure_per_RPM_1986">[15]Global!#REF!</definedName>
    <definedName name="net_op_expenditure_per_RPM_1987" localSheetId="4">[15]Global!#REF!</definedName>
    <definedName name="net_op_expenditure_per_RPM_1987" localSheetId="17">[15]Global!#REF!</definedName>
    <definedName name="net_op_expenditure_per_RPM_1987" localSheetId="5">[15]Global!#REF!</definedName>
    <definedName name="net_op_expenditure_per_RPM_1987" localSheetId="9">[15]Global!#REF!</definedName>
    <definedName name="net_op_expenditure_per_RPM_1987" localSheetId="2">[15]Global!#REF!</definedName>
    <definedName name="net_op_expenditure_per_RPM_1987" localSheetId="25">[15]Global!#REF!</definedName>
    <definedName name="net_op_expenditure_per_RPM_1987">[15]Global!#REF!</definedName>
    <definedName name="net_op_expenditure_per_RPM_1988" localSheetId="4">[15]Global!#REF!</definedName>
    <definedName name="net_op_expenditure_per_RPM_1988" localSheetId="17">[15]Global!#REF!</definedName>
    <definedName name="net_op_expenditure_per_RPM_1988" localSheetId="5">[15]Global!#REF!</definedName>
    <definedName name="net_op_expenditure_per_RPM_1988" localSheetId="9">[15]Global!#REF!</definedName>
    <definedName name="net_op_expenditure_per_RPM_1988" localSheetId="2">[15]Global!#REF!</definedName>
    <definedName name="net_op_expenditure_per_RPM_1988" localSheetId="25">[15]Global!#REF!</definedName>
    <definedName name="net_op_expenditure_per_RPM_1988">[15]Global!#REF!</definedName>
    <definedName name="net_op_expenditure_per_RPM_1989" localSheetId="4">[15]Global!#REF!</definedName>
    <definedName name="net_op_expenditure_per_RPM_1989" localSheetId="17">[15]Global!#REF!</definedName>
    <definedName name="net_op_expenditure_per_RPM_1989" localSheetId="5">[15]Global!#REF!</definedName>
    <definedName name="net_op_expenditure_per_RPM_1989" localSheetId="9">[15]Global!#REF!</definedName>
    <definedName name="net_op_expenditure_per_RPM_1989" localSheetId="2">[15]Global!#REF!</definedName>
    <definedName name="net_op_expenditure_per_RPM_1989" localSheetId="25">[15]Global!#REF!</definedName>
    <definedName name="net_op_expenditure_per_RPM_1989">[15]Global!#REF!</definedName>
    <definedName name="net_op_expenditure_per_RPM_1990" localSheetId="4">[15]Global!#REF!</definedName>
    <definedName name="net_op_expenditure_per_RPM_1990" localSheetId="17">[15]Global!#REF!</definedName>
    <definedName name="net_op_expenditure_per_RPM_1990" localSheetId="5">[15]Global!#REF!</definedName>
    <definedName name="net_op_expenditure_per_RPM_1990" localSheetId="9">[15]Global!#REF!</definedName>
    <definedName name="net_op_expenditure_per_RPM_1990" localSheetId="2">[15]Global!#REF!</definedName>
    <definedName name="net_op_expenditure_per_RPM_1990" localSheetId="25">[15]Global!#REF!</definedName>
    <definedName name="net_op_expenditure_per_RPM_1990">[15]Global!#REF!</definedName>
    <definedName name="net_op_expenditure_per_RPM_1991" localSheetId="4">[15]Global!#REF!</definedName>
    <definedName name="net_op_expenditure_per_RPM_1991" localSheetId="17">[15]Global!#REF!</definedName>
    <definedName name="net_op_expenditure_per_RPM_1991" localSheetId="5">[15]Global!#REF!</definedName>
    <definedName name="net_op_expenditure_per_RPM_1991" localSheetId="9">[15]Global!#REF!</definedName>
    <definedName name="net_op_expenditure_per_RPM_1991" localSheetId="2">[15]Global!#REF!</definedName>
    <definedName name="net_op_expenditure_per_RPM_1991" localSheetId="25">[15]Global!#REF!</definedName>
    <definedName name="net_op_expenditure_per_RPM_1991">[15]Global!#REF!</definedName>
    <definedName name="net_op_expenditure_per_RPM_1992" localSheetId="4">[15]Global!#REF!</definedName>
    <definedName name="net_op_expenditure_per_RPM_1992" localSheetId="17">[15]Global!#REF!</definedName>
    <definedName name="net_op_expenditure_per_RPM_1992" localSheetId="5">[15]Global!#REF!</definedName>
    <definedName name="net_op_expenditure_per_RPM_1992" localSheetId="9">[15]Global!#REF!</definedName>
    <definedName name="net_op_expenditure_per_RPM_1992" localSheetId="2">[15]Global!#REF!</definedName>
    <definedName name="net_op_expenditure_per_RPM_1992" localSheetId="25">[15]Global!#REF!</definedName>
    <definedName name="net_op_expenditure_per_RPM_1992">[15]Global!#REF!</definedName>
    <definedName name="net_op_expenditure_per_RPM_1993" localSheetId="4">[15]Global!#REF!</definedName>
    <definedName name="net_op_expenditure_per_RPM_1993" localSheetId="17">[15]Global!#REF!</definedName>
    <definedName name="net_op_expenditure_per_RPM_1993" localSheetId="5">[15]Global!#REF!</definedName>
    <definedName name="net_op_expenditure_per_RPM_1993" localSheetId="9">[15]Global!#REF!</definedName>
    <definedName name="net_op_expenditure_per_RPM_1993" localSheetId="2">[15]Global!#REF!</definedName>
    <definedName name="net_op_expenditure_per_RPM_1993" localSheetId="25">[15]Global!#REF!</definedName>
    <definedName name="net_op_expenditure_per_RPM_1993">[15]Global!#REF!</definedName>
    <definedName name="net_op_expenditure_per_RPM_1994" localSheetId="4">[15]Global!#REF!</definedName>
    <definedName name="net_op_expenditure_per_RPM_1994" localSheetId="17">[15]Global!#REF!</definedName>
    <definedName name="net_op_expenditure_per_RPM_1994" localSheetId="5">[15]Global!#REF!</definedName>
    <definedName name="net_op_expenditure_per_RPM_1994" localSheetId="9">[15]Global!#REF!</definedName>
    <definedName name="net_op_expenditure_per_RPM_1994" localSheetId="2">[15]Global!#REF!</definedName>
    <definedName name="net_op_expenditure_per_RPM_1994" localSheetId="25">[15]Global!#REF!</definedName>
    <definedName name="net_op_expenditure_per_RPM_1994">[15]Global!#REF!</definedName>
    <definedName name="net_op_expenditure_per_RPM_1995" localSheetId="4">[15]Global!#REF!</definedName>
    <definedName name="net_op_expenditure_per_RPM_1995" localSheetId="17">[15]Global!#REF!</definedName>
    <definedName name="net_op_expenditure_per_RPM_1995" localSheetId="5">[15]Global!#REF!</definedName>
    <definedName name="net_op_expenditure_per_RPM_1995" localSheetId="9">[15]Global!#REF!</definedName>
    <definedName name="net_op_expenditure_per_RPM_1995" localSheetId="2">[15]Global!#REF!</definedName>
    <definedName name="net_op_expenditure_per_RPM_1995" localSheetId="25">[15]Global!#REF!</definedName>
    <definedName name="net_op_expenditure_per_RPM_1995">[15]Global!#REF!</definedName>
    <definedName name="net_op_expenditure_per_RPM_1996" localSheetId="4">[15]Global!#REF!</definedName>
    <definedName name="net_op_expenditure_per_RPM_1996" localSheetId="17">[15]Global!#REF!</definedName>
    <definedName name="net_op_expenditure_per_RPM_1996" localSheetId="5">[15]Global!#REF!</definedName>
    <definedName name="net_op_expenditure_per_RPM_1996" localSheetId="9">[15]Global!#REF!</definedName>
    <definedName name="net_op_expenditure_per_RPM_1996" localSheetId="2">[15]Global!#REF!</definedName>
    <definedName name="net_op_expenditure_per_RPM_1996" localSheetId="25">[15]Global!#REF!</definedName>
    <definedName name="net_op_expenditure_per_RPM_1996">[15]Global!#REF!</definedName>
    <definedName name="net_op_expenditure_per_RPM_1997" localSheetId="4">[15]Global!#REF!</definedName>
    <definedName name="net_op_expenditure_per_RPM_1997" localSheetId="17">[15]Global!#REF!</definedName>
    <definedName name="net_op_expenditure_per_RPM_1997" localSheetId="5">[15]Global!#REF!</definedName>
    <definedName name="net_op_expenditure_per_RPM_1997" localSheetId="9">[15]Global!#REF!</definedName>
    <definedName name="net_op_expenditure_per_RPM_1997" localSheetId="2">[15]Global!#REF!</definedName>
    <definedName name="net_op_expenditure_per_RPM_1997" localSheetId="25">[15]Global!#REF!</definedName>
    <definedName name="net_op_expenditure_per_RPM_1997">[15]Global!#REF!</definedName>
    <definedName name="net_op_expenditure_per_RPM_1998" localSheetId="4">[15]Global!#REF!</definedName>
    <definedName name="net_op_expenditure_per_RPM_1998" localSheetId="17">[15]Global!#REF!</definedName>
    <definedName name="net_op_expenditure_per_RPM_1998" localSheetId="5">[15]Global!#REF!</definedName>
    <definedName name="net_op_expenditure_per_RPM_1998" localSheetId="9">[15]Global!#REF!</definedName>
    <definedName name="net_op_expenditure_per_RPM_1998" localSheetId="2">[15]Global!#REF!</definedName>
    <definedName name="net_op_expenditure_per_RPM_1998" localSheetId="25">[15]Global!#REF!</definedName>
    <definedName name="net_op_expenditure_per_RPM_1998">[15]Global!#REF!</definedName>
    <definedName name="net_op_expenditure_per_RPM_1999" localSheetId="4">[15]Global!#REF!</definedName>
    <definedName name="net_op_expenditure_per_RPM_1999" localSheetId="17">[15]Global!#REF!</definedName>
    <definedName name="net_op_expenditure_per_RPM_1999" localSheetId="5">[15]Global!#REF!</definedName>
    <definedName name="net_op_expenditure_per_RPM_1999" localSheetId="9">[15]Global!#REF!</definedName>
    <definedName name="net_op_expenditure_per_RPM_1999" localSheetId="2">[15]Global!#REF!</definedName>
    <definedName name="net_op_expenditure_per_RPM_1999" localSheetId="25">[15]Global!#REF!</definedName>
    <definedName name="net_op_expenditure_per_RPM_1999">[15]Global!#REF!</definedName>
    <definedName name="net_op_expenditure_per_RPM_2000" localSheetId="4">[15]Global!#REF!</definedName>
    <definedName name="net_op_expenditure_per_RPM_2000" localSheetId="17">[15]Global!#REF!</definedName>
    <definedName name="net_op_expenditure_per_RPM_2000" localSheetId="5">[15]Global!#REF!</definedName>
    <definedName name="net_op_expenditure_per_RPM_2000" localSheetId="9">[15]Global!#REF!</definedName>
    <definedName name="net_op_expenditure_per_RPM_2000" localSheetId="2">[15]Global!#REF!</definedName>
    <definedName name="net_op_expenditure_per_RPM_2000" localSheetId="25">[15]Global!#REF!</definedName>
    <definedName name="net_op_expenditure_per_RPM_2000">[15]Global!#REF!</definedName>
    <definedName name="net_op_expenditure_per_RPM_2001" localSheetId="4">[15]Global!#REF!</definedName>
    <definedName name="net_op_expenditure_per_RPM_2001" localSheetId="17">[15]Global!#REF!</definedName>
    <definedName name="net_op_expenditure_per_RPM_2001" localSheetId="5">[15]Global!#REF!</definedName>
    <definedName name="net_op_expenditure_per_RPM_2001" localSheetId="9">[15]Global!#REF!</definedName>
    <definedName name="net_op_expenditure_per_RPM_2001" localSheetId="2">[15]Global!#REF!</definedName>
    <definedName name="net_op_expenditure_per_RPM_2001" localSheetId="25">[15]Global!#REF!</definedName>
    <definedName name="net_op_expenditure_per_RPM_2001">[15]Global!#REF!</definedName>
    <definedName name="net_op_expenditure_per_RPM_2002" localSheetId="4">[15]Global!#REF!</definedName>
    <definedName name="net_op_expenditure_per_RPM_2002" localSheetId="17">[15]Global!#REF!</definedName>
    <definedName name="net_op_expenditure_per_RPM_2002" localSheetId="5">[15]Global!#REF!</definedName>
    <definedName name="net_op_expenditure_per_RPM_2002" localSheetId="9">[15]Global!#REF!</definedName>
    <definedName name="net_op_expenditure_per_RPM_2002" localSheetId="2">[15]Global!#REF!</definedName>
    <definedName name="net_op_expenditure_per_RPM_2002" localSheetId="25">[15]Global!#REF!</definedName>
    <definedName name="net_op_expenditure_per_RPM_2002">[15]Global!#REF!</definedName>
    <definedName name="net_op_expenditure_per_RPM_2003" localSheetId="4">[15]Global!#REF!</definedName>
    <definedName name="net_op_expenditure_per_RPM_2003" localSheetId="17">[15]Global!#REF!</definedName>
    <definedName name="net_op_expenditure_per_RPM_2003" localSheetId="5">[15]Global!#REF!</definedName>
    <definedName name="net_op_expenditure_per_RPM_2003" localSheetId="9">[15]Global!#REF!</definedName>
    <definedName name="net_op_expenditure_per_RPM_2003" localSheetId="2">[15]Global!#REF!</definedName>
    <definedName name="net_op_expenditure_per_RPM_2003" localSheetId="25">[15]Global!#REF!</definedName>
    <definedName name="net_op_expenditure_per_RPM_2003">[15]Global!#REF!</definedName>
    <definedName name="net_op_expenditure_per_RPM_2004" localSheetId="4">[15]Global!#REF!</definedName>
    <definedName name="net_op_expenditure_per_RPM_2004" localSheetId="17">[15]Global!#REF!</definedName>
    <definedName name="net_op_expenditure_per_RPM_2004" localSheetId="5">[15]Global!#REF!</definedName>
    <definedName name="net_op_expenditure_per_RPM_2004" localSheetId="9">[15]Global!#REF!</definedName>
    <definedName name="net_op_expenditure_per_RPM_2004" localSheetId="2">[15]Global!#REF!</definedName>
    <definedName name="net_op_expenditure_per_RPM_2004" localSheetId="25">[15]Global!#REF!</definedName>
    <definedName name="net_op_expenditure_per_RPM_2004">[15]Global!#REF!</definedName>
    <definedName name="net_op_expenditure_per_RPM_2005" localSheetId="4">[15]Global!#REF!</definedName>
    <definedName name="net_op_expenditure_per_RPM_2005" localSheetId="17">[15]Global!#REF!</definedName>
    <definedName name="net_op_expenditure_per_RPM_2005" localSheetId="5">[15]Global!#REF!</definedName>
    <definedName name="net_op_expenditure_per_RPM_2005" localSheetId="9">[15]Global!#REF!</definedName>
    <definedName name="net_op_expenditure_per_RPM_2005" localSheetId="2">[15]Global!#REF!</definedName>
    <definedName name="net_op_expenditure_per_RPM_2005" localSheetId="25">[15]Global!#REF!</definedName>
    <definedName name="net_op_expenditure_per_RPM_2005">[15]Global!#REF!</definedName>
    <definedName name="net_op_expenditure_per_RPM_2006" localSheetId="4">[15]Global!#REF!</definedName>
    <definedName name="net_op_expenditure_per_RPM_2006" localSheetId="17">[15]Global!#REF!</definedName>
    <definedName name="net_op_expenditure_per_RPM_2006" localSheetId="5">[15]Global!#REF!</definedName>
    <definedName name="net_op_expenditure_per_RPM_2006" localSheetId="9">[15]Global!#REF!</definedName>
    <definedName name="net_op_expenditure_per_RPM_2006" localSheetId="2">[15]Global!#REF!</definedName>
    <definedName name="net_op_expenditure_per_RPM_2006" localSheetId="25">[15]Global!#REF!</definedName>
    <definedName name="net_op_expenditure_per_RPM_2006">[15]Global!#REF!</definedName>
    <definedName name="net_op_expenditure_per_RPM_2007" localSheetId="4">[15]Global!#REF!</definedName>
    <definedName name="net_op_expenditure_per_RPM_2007" localSheetId="17">[15]Global!#REF!</definedName>
    <definedName name="net_op_expenditure_per_RPM_2007" localSheetId="5">[15]Global!#REF!</definedName>
    <definedName name="net_op_expenditure_per_RPM_2007" localSheetId="9">[15]Global!#REF!</definedName>
    <definedName name="net_op_expenditure_per_RPM_2007" localSheetId="2">[15]Global!#REF!</definedName>
    <definedName name="net_op_expenditure_per_RPM_2007" localSheetId="25">[15]Global!#REF!</definedName>
    <definedName name="net_op_expenditure_per_RPM_2007">[15]Global!#REF!</definedName>
    <definedName name="net_op_expenditure_per_RPM_2008" localSheetId="4">[15]Global!#REF!</definedName>
    <definedName name="net_op_expenditure_per_RPM_2008" localSheetId="17">[15]Global!#REF!</definedName>
    <definedName name="net_op_expenditure_per_RPM_2008" localSheetId="5">[15]Global!#REF!</definedName>
    <definedName name="net_op_expenditure_per_RPM_2008" localSheetId="9">[15]Global!#REF!</definedName>
    <definedName name="net_op_expenditure_per_RPM_2008" localSheetId="2">[15]Global!#REF!</definedName>
    <definedName name="net_op_expenditure_per_RPM_2008" localSheetId="25">[15]Global!#REF!</definedName>
    <definedName name="net_op_expenditure_per_RPM_2008">[15]Global!#REF!</definedName>
    <definedName name="net_op_expenditure_per_RPM_2009" localSheetId="4">[15]Global!#REF!</definedName>
    <definedName name="net_op_expenditure_per_RPM_2009" localSheetId="17">[15]Global!#REF!</definedName>
    <definedName name="net_op_expenditure_per_RPM_2009" localSheetId="5">[15]Global!#REF!</definedName>
    <definedName name="net_op_expenditure_per_RPM_2009" localSheetId="9">[15]Global!#REF!</definedName>
    <definedName name="net_op_expenditure_per_RPM_2009" localSheetId="2">[15]Global!#REF!</definedName>
    <definedName name="net_op_expenditure_per_RPM_2009" localSheetId="25">[15]Global!#REF!</definedName>
    <definedName name="net_op_expenditure_per_RPM_2009">[15]Global!#REF!</definedName>
    <definedName name="net_op_expenditure_per_RPM_2010" localSheetId="4">[15]Global!#REF!</definedName>
    <definedName name="net_op_expenditure_per_RPM_2010" localSheetId="17">[15]Global!#REF!</definedName>
    <definedName name="net_op_expenditure_per_RPM_2010" localSheetId="5">[15]Global!#REF!</definedName>
    <definedName name="net_op_expenditure_per_RPM_2010" localSheetId="9">[15]Global!#REF!</definedName>
    <definedName name="net_op_expenditure_per_RPM_2010" localSheetId="2">[15]Global!#REF!</definedName>
    <definedName name="net_op_expenditure_per_RPM_2010" localSheetId="25">[15]Global!#REF!</definedName>
    <definedName name="net_op_expenditure_per_RPM_2010">[15]Global!#REF!</definedName>
    <definedName name="net_op_expenditure_per_RPM_comm" localSheetId="4">[15]Global!#REF!</definedName>
    <definedName name="net_op_expenditure_per_RPM_comm" localSheetId="17">[15]Global!#REF!</definedName>
    <definedName name="net_op_expenditure_per_RPM_comm" localSheetId="5">[15]Global!#REF!</definedName>
    <definedName name="net_op_expenditure_per_RPM_comm" localSheetId="9">[15]Global!#REF!</definedName>
    <definedName name="net_op_expenditure_per_RPM_comm" localSheetId="2">[15]Global!#REF!</definedName>
    <definedName name="net_op_expenditure_per_RPM_comm" localSheetId="25">[15]Global!#REF!</definedName>
    <definedName name="net_op_expenditure_per_RPM_comm">[15]Global!#REF!</definedName>
    <definedName name="net_op_expenditure_per_RTK_1985" localSheetId="4">[15]Global!#REF!</definedName>
    <definedName name="net_op_expenditure_per_RTK_1985" localSheetId="17">[15]Global!#REF!</definedName>
    <definedName name="net_op_expenditure_per_RTK_1985" localSheetId="5">[15]Global!#REF!</definedName>
    <definedName name="net_op_expenditure_per_RTK_1985" localSheetId="9">[15]Global!#REF!</definedName>
    <definedName name="net_op_expenditure_per_RTK_1985" localSheetId="2">[15]Global!#REF!</definedName>
    <definedName name="net_op_expenditure_per_RTK_1985" localSheetId="25">[15]Global!#REF!</definedName>
    <definedName name="net_op_expenditure_per_RTK_1985">[15]Global!#REF!</definedName>
    <definedName name="net_op_expenditure_per_RTK_1986" localSheetId="4">[15]Global!#REF!</definedName>
    <definedName name="net_op_expenditure_per_RTK_1986" localSheetId="17">[15]Global!#REF!</definedName>
    <definedName name="net_op_expenditure_per_RTK_1986" localSheetId="5">[15]Global!#REF!</definedName>
    <definedName name="net_op_expenditure_per_RTK_1986" localSheetId="9">[15]Global!#REF!</definedName>
    <definedName name="net_op_expenditure_per_RTK_1986" localSheetId="2">[15]Global!#REF!</definedName>
    <definedName name="net_op_expenditure_per_RTK_1986" localSheetId="25">[15]Global!#REF!</definedName>
    <definedName name="net_op_expenditure_per_RTK_1986">[15]Global!#REF!</definedName>
    <definedName name="net_op_expenditure_per_RTK_1987" localSheetId="4">[15]Global!#REF!</definedName>
    <definedName name="net_op_expenditure_per_RTK_1987" localSheetId="17">[15]Global!#REF!</definedName>
    <definedName name="net_op_expenditure_per_RTK_1987" localSheetId="5">[15]Global!#REF!</definedName>
    <definedName name="net_op_expenditure_per_RTK_1987" localSheetId="9">[15]Global!#REF!</definedName>
    <definedName name="net_op_expenditure_per_RTK_1987" localSheetId="2">[15]Global!#REF!</definedName>
    <definedName name="net_op_expenditure_per_RTK_1987" localSheetId="25">[15]Global!#REF!</definedName>
    <definedName name="net_op_expenditure_per_RTK_1987">[15]Global!#REF!</definedName>
    <definedName name="net_op_expenditure_per_RTK_1988" localSheetId="4">[15]Global!#REF!</definedName>
    <definedName name="net_op_expenditure_per_RTK_1988" localSheetId="17">[15]Global!#REF!</definedName>
    <definedName name="net_op_expenditure_per_RTK_1988" localSheetId="5">[15]Global!#REF!</definedName>
    <definedName name="net_op_expenditure_per_RTK_1988" localSheetId="9">[15]Global!#REF!</definedName>
    <definedName name="net_op_expenditure_per_RTK_1988" localSheetId="2">[15]Global!#REF!</definedName>
    <definedName name="net_op_expenditure_per_RTK_1988" localSheetId="25">[15]Global!#REF!</definedName>
    <definedName name="net_op_expenditure_per_RTK_1988">[15]Global!#REF!</definedName>
    <definedName name="net_op_expenditure_per_RTK_1989" localSheetId="4">[15]Global!#REF!</definedName>
    <definedName name="net_op_expenditure_per_RTK_1989" localSheetId="17">[15]Global!#REF!</definedName>
    <definedName name="net_op_expenditure_per_RTK_1989" localSheetId="5">[15]Global!#REF!</definedName>
    <definedName name="net_op_expenditure_per_RTK_1989" localSheetId="9">[15]Global!#REF!</definedName>
    <definedName name="net_op_expenditure_per_RTK_1989" localSheetId="2">[15]Global!#REF!</definedName>
    <definedName name="net_op_expenditure_per_RTK_1989" localSheetId="25">[15]Global!#REF!</definedName>
    <definedName name="net_op_expenditure_per_RTK_1989">[15]Global!#REF!</definedName>
    <definedName name="net_op_expenditure_per_RTK_1990" localSheetId="4">[15]Global!#REF!</definedName>
    <definedName name="net_op_expenditure_per_RTK_1990" localSheetId="17">[15]Global!#REF!</definedName>
    <definedName name="net_op_expenditure_per_RTK_1990" localSheetId="5">[15]Global!#REF!</definedName>
    <definedName name="net_op_expenditure_per_RTK_1990" localSheetId="9">[15]Global!#REF!</definedName>
    <definedName name="net_op_expenditure_per_RTK_1990" localSheetId="2">[15]Global!#REF!</definedName>
    <definedName name="net_op_expenditure_per_RTK_1990" localSheetId="25">[15]Global!#REF!</definedName>
    <definedName name="net_op_expenditure_per_RTK_1990">[15]Global!#REF!</definedName>
    <definedName name="net_op_expenditure_per_RTK_1991" localSheetId="4">[15]Global!#REF!</definedName>
    <definedName name="net_op_expenditure_per_RTK_1991" localSheetId="17">[15]Global!#REF!</definedName>
    <definedName name="net_op_expenditure_per_RTK_1991" localSheetId="5">[15]Global!#REF!</definedName>
    <definedName name="net_op_expenditure_per_RTK_1991" localSheetId="9">[15]Global!#REF!</definedName>
    <definedName name="net_op_expenditure_per_RTK_1991" localSheetId="2">[15]Global!#REF!</definedName>
    <definedName name="net_op_expenditure_per_RTK_1991" localSheetId="25">[15]Global!#REF!</definedName>
    <definedName name="net_op_expenditure_per_RTK_1991">[15]Global!#REF!</definedName>
    <definedName name="net_op_expenditure_per_RTK_1992" localSheetId="4">[15]Global!#REF!</definedName>
    <definedName name="net_op_expenditure_per_RTK_1992" localSheetId="17">[15]Global!#REF!</definedName>
    <definedName name="net_op_expenditure_per_RTK_1992" localSheetId="5">[15]Global!#REF!</definedName>
    <definedName name="net_op_expenditure_per_RTK_1992" localSheetId="9">[15]Global!#REF!</definedName>
    <definedName name="net_op_expenditure_per_RTK_1992" localSheetId="2">[15]Global!#REF!</definedName>
    <definedName name="net_op_expenditure_per_RTK_1992" localSheetId="25">[15]Global!#REF!</definedName>
    <definedName name="net_op_expenditure_per_RTK_1992">[15]Global!#REF!</definedName>
    <definedName name="net_op_expenditure_per_RTK_1993" localSheetId="4">[15]Global!#REF!</definedName>
    <definedName name="net_op_expenditure_per_RTK_1993" localSheetId="17">[15]Global!#REF!</definedName>
    <definedName name="net_op_expenditure_per_RTK_1993" localSheetId="5">[15]Global!#REF!</definedName>
    <definedName name="net_op_expenditure_per_RTK_1993" localSheetId="9">[15]Global!#REF!</definedName>
    <definedName name="net_op_expenditure_per_RTK_1993" localSheetId="2">[15]Global!#REF!</definedName>
    <definedName name="net_op_expenditure_per_RTK_1993" localSheetId="25">[15]Global!#REF!</definedName>
    <definedName name="net_op_expenditure_per_RTK_1993">[15]Global!#REF!</definedName>
    <definedName name="net_op_expenditure_per_RTK_1994" localSheetId="4">[15]Global!#REF!</definedName>
    <definedName name="net_op_expenditure_per_RTK_1994" localSheetId="17">[15]Global!#REF!</definedName>
    <definedName name="net_op_expenditure_per_RTK_1994" localSheetId="5">[15]Global!#REF!</definedName>
    <definedName name="net_op_expenditure_per_RTK_1994" localSheetId="9">[15]Global!#REF!</definedName>
    <definedName name="net_op_expenditure_per_RTK_1994" localSheetId="2">[15]Global!#REF!</definedName>
    <definedName name="net_op_expenditure_per_RTK_1994" localSheetId="25">[15]Global!#REF!</definedName>
    <definedName name="net_op_expenditure_per_RTK_1994">[15]Global!#REF!</definedName>
    <definedName name="net_op_expenditure_per_RTK_1995" localSheetId="4">[15]Global!#REF!</definedName>
    <definedName name="net_op_expenditure_per_RTK_1995" localSheetId="17">[15]Global!#REF!</definedName>
    <definedName name="net_op_expenditure_per_RTK_1995" localSheetId="5">[15]Global!#REF!</definedName>
    <definedName name="net_op_expenditure_per_RTK_1995" localSheetId="9">[15]Global!#REF!</definedName>
    <definedName name="net_op_expenditure_per_RTK_1995" localSheetId="2">[15]Global!#REF!</definedName>
    <definedName name="net_op_expenditure_per_RTK_1995" localSheetId="25">[15]Global!#REF!</definedName>
    <definedName name="net_op_expenditure_per_RTK_1995">[15]Global!#REF!</definedName>
    <definedName name="net_op_expenditure_per_RTK_1996" localSheetId="4">[15]Global!#REF!</definedName>
    <definedName name="net_op_expenditure_per_RTK_1996" localSheetId="17">[15]Global!#REF!</definedName>
    <definedName name="net_op_expenditure_per_RTK_1996" localSheetId="5">[15]Global!#REF!</definedName>
    <definedName name="net_op_expenditure_per_RTK_1996" localSheetId="9">[15]Global!#REF!</definedName>
    <definedName name="net_op_expenditure_per_RTK_1996" localSheetId="2">[15]Global!#REF!</definedName>
    <definedName name="net_op_expenditure_per_RTK_1996" localSheetId="25">[15]Global!#REF!</definedName>
    <definedName name="net_op_expenditure_per_RTK_1996">[15]Global!#REF!</definedName>
    <definedName name="net_op_expenditure_per_RTK_1997" localSheetId="4">[15]Global!#REF!</definedName>
    <definedName name="net_op_expenditure_per_RTK_1997" localSheetId="17">[15]Global!#REF!</definedName>
    <definedName name="net_op_expenditure_per_RTK_1997" localSheetId="5">[15]Global!#REF!</definedName>
    <definedName name="net_op_expenditure_per_RTK_1997" localSheetId="9">[15]Global!#REF!</definedName>
    <definedName name="net_op_expenditure_per_RTK_1997" localSheetId="2">[15]Global!#REF!</definedName>
    <definedName name="net_op_expenditure_per_RTK_1997" localSheetId="25">[15]Global!#REF!</definedName>
    <definedName name="net_op_expenditure_per_RTK_1997">[15]Global!#REF!</definedName>
    <definedName name="net_op_expenditure_per_RTK_1998" localSheetId="4">[15]Global!#REF!</definedName>
    <definedName name="net_op_expenditure_per_RTK_1998" localSheetId="17">[15]Global!#REF!</definedName>
    <definedName name="net_op_expenditure_per_RTK_1998" localSheetId="5">[15]Global!#REF!</definedName>
    <definedName name="net_op_expenditure_per_RTK_1998" localSheetId="9">[15]Global!#REF!</definedName>
    <definedName name="net_op_expenditure_per_RTK_1998" localSheetId="2">[15]Global!#REF!</definedName>
    <definedName name="net_op_expenditure_per_RTK_1998" localSheetId="25">[15]Global!#REF!</definedName>
    <definedName name="net_op_expenditure_per_RTK_1998">[15]Global!#REF!</definedName>
    <definedName name="net_op_expenditure_per_RTK_1999" localSheetId="4">[15]Global!#REF!</definedName>
    <definedName name="net_op_expenditure_per_RTK_1999" localSheetId="17">[15]Global!#REF!</definedName>
    <definedName name="net_op_expenditure_per_RTK_1999" localSheetId="5">[15]Global!#REF!</definedName>
    <definedName name="net_op_expenditure_per_RTK_1999" localSheetId="9">[15]Global!#REF!</definedName>
    <definedName name="net_op_expenditure_per_RTK_1999" localSheetId="2">[15]Global!#REF!</definedName>
    <definedName name="net_op_expenditure_per_RTK_1999" localSheetId="25">[15]Global!#REF!</definedName>
    <definedName name="net_op_expenditure_per_RTK_1999">[15]Global!#REF!</definedName>
    <definedName name="net_op_expenditure_per_RTK_2000" localSheetId="4">[15]Global!#REF!</definedName>
    <definedName name="net_op_expenditure_per_RTK_2000" localSheetId="17">[15]Global!#REF!</definedName>
    <definedName name="net_op_expenditure_per_RTK_2000" localSheetId="5">[15]Global!#REF!</definedName>
    <definedName name="net_op_expenditure_per_RTK_2000" localSheetId="9">[15]Global!#REF!</definedName>
    <definedName name="net_op_expenditure_per_RTK_2000" localSheetId="2">[15]Global!#REF!</definedName>
    <definedName name="net_op_expenditure_per_RTK_2000" localSheetId="25">[15]Global!#REF!</definedName>
    <definedName name="net_op_expenditure_per_RTK_2000">[15]Global!#REF!</definedName>
    <definedName name="net_op_expenditure_per_RTK_2001" localSheetId="4">[15]Global!#REF!</definedName>
    <definedName name="net_op_expenditure_per_RTK_2001" localSheetId="17">[15]Global!#REF!</definedName>
    <definedName name="net_op_expenditure_per_RTK_2001" localSheetId="5">[15]Global!#REF!</definedName>
    <definedName name="net_op_expenditure_per_RTK_2001" localSheetId="9">[15]Global!#REF!</definedName>
    <definedName name="net_op_expenditure_per_RTK_2001" localSheetId="2">[15]Global!#REF!</definedName>
    <definedName name="net_op_expenditure_per_RTK_2001" localSheetId="25">[15]Global!#REF!</definedName>
    <definedName name="net_op_expenditure_per_RTK_2001">[15]Global!#REF!</definedName>
    <definedName name="net_op_expenditure_per_RTK_2002" localSheetId="4">[15]Global!#REF!</definedName>
    <definedName name="net_op_expenditure_per_RTK_2002" localSheetId="17">[15]Global!#REF!</definedName>
    <definedName name="net_op_expenditure_per_RTK_2002" localSheetId="5">[15]Global!#REF!</definedName>
    <definedName name="net_op_expenditure_per_RTK_2002" localSheetId="9">[15]Global!#REF!</definedName>
    <definedName name="net_op_expenditure_per_RTK_2002" localSheetId="2">[15]Global!#REF!</definedName>
    <definedName name="net_op_expenditure_per_RTK_2002" localSheetId="25">[15]Global!#REF!</definedName>
    <definedName name="net_op_expenditure_per_RTK_2002">[15]Global!#REF!</definedName>
    <definedName name="net_op_expenditure_per_RTK_2003" localSheetId="4">[15]Global!#REF!</definedName>
    <definedName name="net_op_expenditure_per_RTK_2003" localSheetId="17">[15]Global!#REF!</definedName>
    <definedName name="net_op_expenditure_per_RTK_2003" localSheetId="5">[15]Global!#REF!</definedName>
    <definedName name="net_op_expenditure_per_RTK_2003" localSheetId="9">[15]Global!#REF!</definedName>
    <definedName name="net_op_expenditure_per_RTK_2003" localSheetId="2">[15]Global!#REF!</definedName>
    <definedName name="net_op_expenditure_per_RTK_2003" localSheetId="25">[15]Global!#REF!</definedName>
    <definedName name="net_op_expenditure_per_RTK_2003">[15]Global!#REF!</definedName>
    <definedName name="net_op_expenditure_per_RTK_2004" localSheetId="4">[15]Global!#REF!</definedName>
    <definedName name="net_op_expenditure_per_RTK_2004" localSheetId="17">[15]Global!#REF!</definedName>
    <definedName name="net_op_expenditure_per_RTK_2004" localSheetId="5">[15]Global!#REF!</definedName>
    <definedName name="net_op_expenditure_per_RTK_2004" localSheetId="9">[15]Global!#REF!</definedName>
    <definedName name="net_op_expenditure_per_RTK_2004" localSheetId="2">[15]Global!#REF!</definedName>
    <definedName name="net_op_expenditure_per_RTK_2004" localSheetId="25">[15]Global!#REF!</definedName>
    <definedName name="net_op_expenditure_per_RTK_2004">[15]Global!#REF!</definedName>
    <definedName name="net_op_expenditure_per_RTK_2005" localSheetId="4">[15]Global!#REF!</definedName>
    <definedName name="net_op_expenditure_per_RTK_2005" localSheetId="17">[15]Global!#REF!</definedName>
    <definedName name="net_op_expenditure_per_RTK_2005" localSheetId="5">[15]Global!#REF!</definedName>
    <definedName name="net_op_expenditure_per_RTK_2005" localSheetId="9">[15]Global!#REF!</definedName>
    <definedName name="net_op_expenditure_per_RTK_2005" localSheetId="2">[15]Global!#REF!</definedName>
    <definedName name="net_op_expenditure_per_RTK_2005" localSheetId="25">[15]Global!#REF!</definedName>
    <definedName name="net_op_expenditure_per_RTK_2005">[15]Global!#REF!</definedName>
    <definedName name="net_op_expenditure_per_RTK_2006" localSheetId="4">[15]Global!#REF!</definedName>
    <definedName name="net_op_expenditure_per_RTK_2006" localSheetId="17">[15]Global!#REF!</definedName>
    <definedName name="net_op_expenditure_per_RTK_2006" localSheetId="5">[15]Global!#REF!</definedName>
    <definedName name="net_op_expenditure_per_RTK_2006" localSheetId="9">[15]Global!#REF!</definedName>
    <definedName name="net_op_expenditure_per_RTK_2006" localSheetId="2">[15]Global!#REF!</definedName>
    <definedName name="net_op_expenditure_per_RTK_2006" localSheetId="25">[15]Global!#REF!</definedName>
    <definedName name="net_op_expenditure_per_RTK_2006">[15]Global!#REF!</definedName>
    <definedName name="net_op_expenditure_per_RTK_2007" localSheetId="4">[15]Global!#REF!</definedName>
    <definedName name="net_op_expenditure_per_RTK_2007" localSheetId="17">[15]Global!#REF!</definedName>
    <definedName name="net_op_expenditure_per_RTK_2007" localSheetId="5">[15]Global!#REF!</definedName>
    <definedName name="net_op_expenditure_per_RTK_2007" localSheetId="9">[15]Global!#REF!</definedName>
    <definedName name="net_op_expenditure_per_RTK_2007" localSheetId="2">[15]Global!#REF!</definedName>
    <definedName name="net_op_expenditure_per_RTK_2007" localSheetId="25">[15]Global!#REF!</definedName>
    <definedName name="net_op_expenditure_per_RTK_2007">[15]Global!#REF!</definedName>
    <definedName name="net_op_expenditure_per_RTK_2008" localSheetId="4">[15]Global!#REF!</definedName>
    <definedName name="net_op_expenditure_per_RTK_2008" localSheetId="17">[15]Global!#REF!</definedName>
    <definedName name="net_op_expenditure_per_RTK_2008" localSheetId="5">[15]Global!#REF!</definedName>
    <definedName name="net_op_expenditure_per_RTK_2008" localSheetId="9">[15]Global!#REF!</definedName>
    <definedName name="net_op_expenditure_per_RTK_2008" localSheetId="2">[15]Global!#REF!</definedName>
    <definedName name="net_op_expenditure_per_RTK_2008" localSheetId="25">[15]Global!#REF!</definedName>
    <definedName name="net_op_expenditure_per_RTK_2008">[15]Global!#REF!</definedName>
    <definedName name="net_op_expenditure_per_RTK_2009" localSheetId="4">[15]Global!#REF!</definedName>
    <definedName name="net_op_expenditure_per_RTK_2009" localSheetId="17">[15]Global!#REF!</definedName>
    <definedName name="net_op_expenditure_per_RTK_2009" localSheetId="5">[15]Global!#REF!</definedName>
    <definedName name="net_op_expenditure_per_RTK_2009" localSheetId="9">[15]Global!#REF!</definedName>
    <definedName name="net_op_expenditure_per_RTK_2009" localSheetId="2">[15]Global!#REF!</definedName>
    <definedName name="net_op_expenditure_per_RTK_2009" localSheetId="25">[15]Global!#REF!</definedName>
    <definedName name="net_op_expenditure_per_RTK_2009">[15]Global!#REF!</definedName>
    <definedName name="net_op_expenditure_per_RTK_2010" localSheetId="4">[15]Global!#REF!</definedName>
    <definedName name="net_op_expenditure_per_RTK_2010" localSheetId="17">[15]Global!#REF!</definedName>
    <definedName name="net_op_expenditure_per_RTK_2010" localSheetId="5">[15]Global!#REF!</definedName>
    <definedName name="net_op_expenditure_per_RTK_2010" localSheetId="9">[15]Global!#REF!</definedName>
    <definedName name="net_op_expenditure_per_RTK_2010" localSheetId="2">[15]Global!#REF!</definedName>
    <definedName name="net_op_expenditure_per_RTK_2010" localSheetId="25">[15]Global!#REF!</definedName>
    <definedName name="net_op_expenditure_per_RTK_2010">[15]Global!#REF!</definedName>
    <definedName name="net_op_expenditure_per_RTK_comm" localSheetId="4">[15]Global!#REF!</definedName>
    <definedName name="net_op_expenditure_per_RTK_comm" localSheetId="17">[15]Global!#REF!</definedName>
    <definedName name="net_op_expenditure_per_RTK_comm" localSheetId="5">[15]Global!#REF!</definedName>
    <definedName name="net_op_expenditure_per_RTK_comm" localSheetId="9">[15]Global!#REF!</definedName>
    <definedName name="net_op_expenditure_per_RTK_comm" localSheetId="2">[15]Global!#REF!</definedName>
    <definedName name="net_op_expenditure_per_RTK_comm" localSheetId="25">[15]Global!#REF!</definedName>
    <definedName name="net_op_expenditure_per_RTK_comm">[15]Global!#REF!</definedName>
    <definedName name="net_op_expenditure_per_RTM_1985" localSheetId="4">[15]Global!#REF!</definedName>
    <definedName name="net_op_expenditure_per_RTM_1985" localSheetId="17">[15]Global!#REF!</definedName>
    <definedName name="net_op_expenditure_per_RTM_1985" localSheetId="5">[15]Global!#REF!</definedName>
    <definedName name="net_op_expenditure_per_RTM_1985" localSheetId="9">[15]Global!#REF!</definedName>
    <definedName name="net_op_expenditure_per_RTM_1985" localSheetId="2">[15]Global!#REF!</definedName>
    <definedName name="net_op_expenditure_per_RTM_1985" localSheetId="25">[15]Global!#REF!</definedName>
    <definedName name="net_op_expenditure_per_RTM_1985">[15]Global!#REF!</definedName>
    <definedName name="net_op_expenditure_per_RTM_1986" localSheetId="4">[15]Global!#REF!</definedName>
    <definedName name="net_op_expenditure_per_RTM_1986" localSheetId="17">[15]Global!#REF!</definedName>
    <definedName name="net_op_expenditure_per_RTM_1986" localSheetId="5">[15]Global!#REF!</definedName>
    <definedName name="net_op_expenditure_per_RTM_1986" localSheetId="9">[15]Global!#REF!</definedName>
    <definedName name="net_op_expenditure_per_RTM_1986" localSheetId="2">[15]Global!#REF!</definedName>
    <definedName name="net_op_expenditure_per_RTM_1986" localSheetId="25">[15]Global!#REF!</definedName>
    <definedName name="net_op_expenditure_per_RTM_1986">[15]Global!#REF!</definedName>
    <definedName name="net_op_expenditure_per_RTM_1987" localSheetId="4">[15]Global!#REF!</definedName>
    <definedName name="net_op_expenditure_per_RTM_1987" localSheetId="17">[15]Global!#REF!</definedName>
    <definedName name="net_op_expenditure_per_RTM_1987" localSheetId="5">[15]Global!#REF!</definedName>
    <definedName name="net_op_expenditure_per_RTM_1987" localSheetId="9">[15]Global!#REF!</definedName>
    <definedName name="net_op_expenditure_per_RTM_1987" localSheetId="2">[15]Global!#REF!</definedName>
    <definedName name="net_op_expenditure_per_RTM_1987" localSheetId="25">[15]Global!#REF!</definedName>
    <definedName name="net_op_expenditure_per_RTM_1987">[15]Global!#REF!</definedName>
    <definedName name="net_op_expenditure_per_RTM_1988" localSheetId="4">[15]Global!#REF!</definedName>
    <definedName name="net_op_expenditure_per_RTM_1988" localSheetId="17">[15]Global!#REF!</definedName>
    <definedName name="net_op_expenditure_per_RTM_1988" localSheetId="5">[15]Global!#REF!</definedName>
    <definedName name="net_op_expenditure_per_RTM_1988" localSheetId="9">[15]Global!#REF!</definedName>
    <definedName name="net_op_expenditure_per_RTM_1988" localSheetId="2">[15]Global!#REF!</definedName>
    <definedName name="net_op_expenditure_per_RTM_1988" localSheetId="25">[15]Global!#REF!</definedName>
    <definedName name="net_op_expenditure_per_RTM_1988">[15]Global!#REF!</definedName>
    <definedName name="net_op_expenditure_per_RTM_1989" localSheetId="4">[15]Global!#REF!</definedName>
    <definedName name="net_op_expenditure_per_RTM_1989" localSheetId="17">[15]Global!#REF!</definedName>
    <definedName name="net_op_expenditure_per_RTM_1989" localSheetId="5">[15]Global!#REF!</definedName>
    <definedName name="net_op_expenditure_per_RTM_1989" localSheetId="9">[15]Global!#REF!</definedName>
    <definedName name="net_op_expenditure_per_RTM_1989" localSheetId="2">[15]Global!#REF!</definedName>
    <definedName name="net_op_expenditure_per_RTM_1989" localSheetId="25">[15]Global!#REF!</definedName>
    <definedName name="net_op_expenditure_per_RTM_1989">[15]Global!#REF!</definedName>
    <definedName name="net_op_expenditure_per_RTM_1990" localSheetId="4">[15]Global!#REF!</definedName>
    <definedName name="net_op_expenditure_per_RTM_1990" localSheetId="17">[15]Global!#REF!</definedName>
    <definedName name="net_op_expenditure_per_RTM_1990" localSheetId="5">[15]Global!#REF!</definedName>
    <definedName name="net_op_expenditure_per_RTM_1990" localSheetId="9">[15]Global!#REF!</definedName>
    <definedName name="net_op_expenditure_per_RTM_1990" localSheetId="2">[15]Global!#REF!</definedName>
    <definedName name="net_op_expenditure_per_RTM_1990" localSheetId="25">[15]Global!#REF!</definedName>
    <definedName name="net_op_expenditure_per_RTM_1990">[15]Global!#REF!</definedName>
    <definedName name="net_op_expenditure_per_RTM_1991" localSheetId="4">[15]Global!#REF!</definedName>
    <definedName name="net_op_expenditure_per_RTM_1991" localSheetId="17">[15]Global!#REF!</definedName>
    <definedName name="net_op_expenditure_per_RTM_1991" localSheetId="5">[15]Global!#REF!</definedName>
    <definedName name="net_op_expenditure_per_RTM_1991" localSheetId="9">[15]Global!#REF!</definedName>
    <definedName name="net_op_expenditure_per_RTM_1991" localSheetId="2">[15]Global!#REF!</definedName>
    <definedName name="net_op_expenditure_per_RTM_1991" localSheetId="25">[15]Global!#REF!</definedName>
    <definedName name="net_op_expenditure_per_RTM_1991">[15]Global!#REF!</definedName>
    <definedName name="net_op_expenditure_per_RTM_1992" localSheetId="4">[15]Global!#REF!</definedName>
    <definedName name="net_op_expenditure_per_RTM_1992" localSheetId="17">[15]Global!#REF!</definedName>
    <definedName name="net_op_expenditure_per_RTM_1992" localSheetId="5">[15]Global!#REF!</definedName>
    <definedName name="net_op_expenditure_per_RTM_1992" localSheetId="9">[15]Global!#REF!</definedName>
    <definedName name="net_op_expenditure_per_RTM_1992" localSheetId="2">[15]Global!#REF!</definedName>
    <definedName name="net_op_expenditure_per_RTM_1992" localSheetId="25">[15]Global!#REF!</definedName>
    <definedName name="net_op_expenditure_per_RTM_1992">[15]Global!#REF!</definedName>
    <definedName name="net_op_expenditure_per_RTM_1993" localSheetId="4">[15]Global!#REF!</definedName>
    <definedName name="net_op_expenditure_per_RTM_1993" localSheetId="17">[15]Global!#REF!</definedName>
    <definedName name="net_op_expenditure_per_RTM_1993" localSheetId="5">[15]Global!#REF!</definedName>
    <definedName name="net_op_expenditure_per_RTM_1993" localSheetId="9">[15]Global!#REF!</definedName>
    <definedName name="net_op_expenditure_per_RTM_1993" localSheetId="2">[15]Global!#REF!</definedName>
    <definedName name="net_op_expenditure_per_RTM_1993" localSheetId="25">[15]Global!#REF!</definedName>
    <definedName name="net_op_expenditure_per_RTM_1993">[15]Global!#REF!</definedName>
    <definedName name="net_op_expenditure_per_RTM_1994" localSheetId="4">[15]Global!#REF!</definedName>
    <definedName name="net_op_expenditure_per_RTM_1994" localSheetId="17">[15]Global!#REF!</definedName>
    <definedName name="net_op_expenditure_per_RTM_1994" localSheetId="5">[15]Global!#REF!</definedName>
    <definedName name="net_op_expenditure_per_RTM_1994" localSheetId="9">[15]Global!#REF!</definedName>
    <definedName name="net_op_expenditure_per_RTM_1994" localSheetId="2">[15]Global!#REF!</definedName>
    <definedName name="net_op_expenditure_per_RTM_1994" localSheetId="25">[15]Global!#REF!</definedName>
    <definedName name="net_op_expenditure_per_RTM_1994">[15]Global!#REF!</definedName>
    <definedName name="net_op_expenditure_per_RTM_1995" localSheetId="4">[15]Global!#REF!</definedName>
    <definedName name="net_op_expenditure_per_RTM_1995" localSheetId="17">[15]Global!#REF!</definedName>
    <definedName name="net_op_expenditure_per_RTM_1995" localSheetId="5">[15]Global!#REF!</definedName>
    <definedName name="net_op_expenditure_per_RTM_1995" localSheetId="9">[15]Global!#REF!</definedName>
    <definedName name="net_op_expenditure_per_RTM_1995" localSheetId="2">[15]Global!#REF!</definedName>
    <definedName name="net_op_expenditure_per_RTM_1995" localSheetId="25">[15]Global!#REF!</definedName>
    <definedName name="net_op_expenditure_per_RTM_1995">[15]Global!#REF!</definedName>
    <definedName name="net_op_expenditure_per_RTM_1996" localSheetId="4">[15]Global!#REF!</definedName>
    <definedName name="net_op_expenditure_per_RTM_1996" localSheetId="17">[15]Global!#REF!</definedName>
    <definedName name="net_op_expenditure_per_RTM_1996" localSheetId="5">[15]Global!#REF!</definedName>
    <definedName name="net_op_expenditure_per_RTM_1996" localSheetId="9">[15]Global!#REF!</definedName>
    <definedName name="net_op_expenditure_per_RTM_1996" localSheetId="2">[15]Global!#REF!</definedName>
    <definedName name="net_op_expenditure_per_RTM_1996" localSheetId="25">[15]Global!#REF!</definedName>
    <definedName name="net_op_expenditure_per_RTM_1996">[15]Global!#REF!</definedName>
    <definedName name="net_op_expenditure_per_RTM_1997" localSheetId="4">[15]Global!#REF!</definedName>
    <definedName name="net_op_expenditure_per_RTM_1997" localSheetId="17">[15]Global!#REF!</definedName>
    <definedName name="net_op_expenditure_per_RTM_1997" localSheetId="5">[15]Global!#REF!</definedName>
    <definedName name="net_op_expenditure_per_RTM_1997" localSheetId="9">[15]Global!#REF!</definedName>
    <definedName name="net_op_expenditure_per_RTM_1997" localSheetId="2">[15]Global!#REF!</definedName>
    <definedName name="net_op_expenditure_per_RTM_1997" localSheetId="25">[15]Global!#REF!</definedName>
    <definedName name="net_op_expenditure_per_RTM_1997">[15]Global!#REF!</definedName>
    <definedName name="net_op_expenditure_per_RTM_1998" localSheetId="4">[15]Global!#REF!</definedName>
    <definedName name="net_op_expenditure_per_RTM_1998" localSheetId="17">[15]Global!#REF!</definedName>
    <definedName name="net_op_expenditure_per_RTM_1998" localSheetId="5">[15]Global!#REF!</definedName>
    <definedName name="net_op_expenditure_per_RTM_1998" localSheetId="9">[15]Global!#REF!</definedName>
    <definedName name="net_op_expenditure_per_RTM_1998" localSheetId="2">[15]Global!#REF!</definedName>
    <definedName name="net_op_expenditure_per_RTM_1998" localSheetId="25">[15]Global!#REF!</definedName>
    <definedName name="net_op_expenditure_per_RTM_1998">[15]Global!#REF!</definedName>
    <definedName name="net_op_expenditure_per_RTM_1999" localSheetId="4">[15]Global!#REF!</definedName>
    <definedName name="net_op_expenditure_per_RTM_1999" localSheetId="17">[15]Global!#REF!</definedName>
    <definedName name="net_op_expenditure_per_RTM_1999" localSheetId="5">[15]Global!#REF!</definedName>
    <definedName name="net_op_expenditure_per_RTM_1999" localSheetId="9">[15]Global!#REF!</definedName>
    <definedName name="net_op_expenditure_per_RTM_1999" localSheetId="2">[15]Global!#REF!</definedName>
    <definedName name="net_op_expenditure_per_RTM_1999" localSheetId="25">[15]Global!#REF!</definedName>
    <definedName name="net_op_expenditure_per_RTM_1999">[15]Global!#REF!</definedName>
    <definedName name="net_op_expenditure_per_RTM_2000" localSheetId="4">[15]Global!#REF!</definedName>
    <definedName name="net_op_expenditure_per_RTM_2000" localSheetId="17">[15]Global!#REF!</definedName>
    <definedName name="net_op_expenditure_per_RTM_2000" localSheetId="5">[15]Global!#REF!</definedName>
    <definedName name="net_op_expenditure_per_RTM_2000" localSheetId="9">[15]Global!#REF!</definedName>
    <definedName name="net_op_expenditure_per_RTM_2000" localSheetId="2">[15]Global!#REF!</definedName>
    <definedName name="net_op_expenditure_per_RTM_2000" localSheetId="25">[15]Global!#REF!</definedName>
    <definedName name="net_op_expenditure_per_RTM_2000">[15]Global!#REF!</definedName>
    <definedName name="net_op_expenditure_per_RTM_2001" localSheetId="4">[15]Global!#REF!</definedName>
    <definedName name="net_op_expenditure_per_RTM_2001" localSheetId="17">[15]Global!#REF!</definedName>
    <definedName name="net_op_expenditure_per_RTM_2001" localSheetId="5">[15]Global!#REF!</definedName>
    <definedName name="net_op_expenditure_per_RTM_2001" localSheetId="9">[15]Global!#REF!</definedName>
    <definedName name="net_op_expenditure_per_RTM_2001" localSheetId="2">[15]Global!#REF!</definedName>
    <definedName name="net_op_expenditure_per_RTM_2001" localSheetId="25">[15]Global!#REF!</definedName>
    <definedName name="net_op_expenditure_per_RTM_2001">[15]Global!#REF!</definedName>
    <definedName name="net_op_expenditure_per_RTM_2002" localSheetId="4">[15]Global!#REF!</definedName>
    <definedName name="net_op_expenditure_per_RTM_2002" localSheetId="17">[15]Global!#REF!</definedName>
    <definedName name="net_op_expenditure_per_RTM_2002" localSheetId="5">[15]Global!#REF!</definedName>
    <definedName name="net_op_expenditure_per_RTM_2002" localSheetId="9">[15]Global!#REF!</definedName>
    <definedName name="net_op_expenditure_per_RTM_2002" localSheetId="2">[15]Global!#REF!</definedName>
    <definedName name="net_op_expenditure_per_RTM_2002" localSheetId="25">[15]Global!#REF!</definedName>
    <definedName name="net_op_expenditure_per_RTM_2002">[15]Global!#REF!</definedName>
    <definedName name="net_op_expenditure_per_RTM_2003" localSheetId="4">[15]Global!#REF!</definedName>
    <definedName name="net_op_expenditure_per_RTM_2003" localSheetId="17">[15]Global!#REF!</definedName>
    <definedName name="net_op_expenditure_per_RTM_2003" localSheetId="5">[15]Global!#REF!</definedName>
    <definedName name="net_op_expenditure_per_RTM_2003" localSheetId="9">[15]Global!#REF!</definedName>
    <definedName name="net_op_expenditure_per_RTM_2003" localSheetId="2">[15]Global!#REF!</definedName>
    <definedName name="net_op_expenditure_per_RTM_2003" localSheetId="25">[15]Global!#REF!</definedName>
    <definedName name="net_op_expenditure_per_RTM_2003">[15]Global!#REF!</definedName>
    <definedName name="net_op_expenditure_per_RTM_2004" localSheetId="4">[15]Global!#REF!</definedName>
    <definedName name="net_op_expenditure_per_RTM_2004" localSheetId="17">[15]Global!#REF!</definedName>
    <definedName name="net_op_expenditure_per_RTM_2004" localSheetId="5">[15]Global!#REF!</definedName>
    <definedName name="net_op_expenditure_per_RTM_2004" localSheetId="9">[15]Global!#REF!</definedName>
    <definedName name="net_op_expenditure_per_RTM_2004" localSheetId="2">[15]Global!#REF!</definedName>
    <definedName name="net_op_expenditure_per_RTM_2004" localSheetId="25">[15]Global!#REF!</definedName>
    <definedName name="net_op_expenditure_per_RTM_2004">[15]Global!#REF!</definedName>
    <definedName name="net_op_expenditure_per_RTM_2005" localSheetId="4">[15]Global!#REF!</definedName>
    <definedName name="net_op_expenditure_per_RTM_2005" localSheetId="17">[15]Global!#REF!</definedName>
    <definedName name="net_op_expenditure_per_RTM_2005" localSheetId="5">[15]Global!#REF!</definedName>
    <definedName name="net_op_expenditure_per_RTM_2005" localSheetId="9">[15]Global!#REF!</definedName>
    <definedName name="net_op_expenditure_per_RTM_2005" localSheetId="2">[15]Global!#REF!</definedName>
    <definedName name="net_op_expenditure_per_RTM_2005" localSheetId="25">[15]Global!#REF!</definedName>
    <definedName name="net_op_expenditure_per_RTM_2005">[15]Global!#REF!</definedName>
    <definedName name="net_op_expenditure_per_RTM_2006" localSheetId="4">[15]Global!#REF!</definedName>
    <definedName name="net_op_expenditure_per_RTM_2006" localSheetId="17">[15]Global!#REF!</definedName>
    <definedName name="net_op_expenditure_per_RTM_2006" localSheetId="5">[15]Global!#REF!</definedName>
    <definedName name="net_op_expenditure_per_RTM_2006" localSheetId="9">[15]Global!#REF!</definedName>
    <definedName name="net_op_expenditure_per_RTM_2006" localSheetId="2">[15]Global!#REF!</definedName>
    <definedName name="net_op_expenditure_per_RTM_2006" localSheetId="25">[15]Global!#REF!</definedName>
    <definedName name="net_op_expenditure_per_RTM_2006">[15]Global!#REF!</definedName>
    <definedName name="net_op_expenditure_per_RTM_2007" localSheetId="4">[15]Global!#REF!</definedName>
    <definedName name="net_op_expenditure_per_RTM_2007" localSheetId="17">[15]Global!#REF!</definedName>
    <definedName name="net_op_expenditure_per_RTM_2007" localSheetId="5">[15]Global!#REF!</definedName>
    <definedName name="net_op_expenditure_per_RTM_2007" localSheetId="9">[15]Global!#REF!</definedName>
    <definedName name="net_op_expenditure_per_RTM_2007" localSheetId="2">[15]Global!#REF!</definedName>
    <definedName name="net_op_expenditure_per_RTM_2007" localSheetId="25">[15]Global!#REF!</definedName>
    <definedName name="net_op_expenditure_per_RTM_2007">[15]Global!#REF!</definedName>
    <definedName name="net_op_expenditure_per_RTM_2008" localSheetId="4">[15]Global!#REF!</definedName>
    <definedName name="net_op_expenditure_per_RTM_2008" localSheetId="17">[15]Global!#REF!</definedName>
    <definedName name="net_op_expenditure_per_RTM_2008" localSheetId="5">[15]Global!#REF!</definedName>
    <definedName name="net_op_expenditure_per_RTM_2008" localSheetId="9">[15]Global!#REF!</definedName>
    <definedName name="net_op_expenditure_per_RTM_2008" localSheetId="2">[15]Global!#REF!</definedName>
    <definedName name="net_op_expenditure_per_RTM_2008" localSheetId="25">[15]Global!#REF!</definedName>
    <definedName name="net_op_expenditure_per_RTM_2008">[15]Global!#REF!</definedName>
    <definedName name="net_op_expenditure_per_RTM_2009" localSheetId="4">[15]Global!#REF!</definedName>
    <definedName name="net_op_expenditure_per_RTM_2009" localSheetId="17">[15]Global!#REF!</definedName>
    <definedName name="net_op_expenditure_per_RTM_2009" localSheetId="5">[15]Global!#REF!</definedName>
    <definedName name="net_op_expenditure_per_RTM_2009" localSheetId="9">[15]Global!#REF!</definedName>
    <definedName name="net_op_expenditure_per_RTM_2009" localSheetId="2">[15]Global!#REF!</definedName>
    <definedName name="net_op_expenditure_per_RTM_2009" localSheetId="25">[15]Global!#REF!</definedName>
    <definedName name="net_op_expenditure_per_RTM_2009">[15]Global!#REF!</definedName>
    <definedName name="net_op_expenditure_per_RTM_2010" localSheetId="4">[15]Global!#REF!</definedName>
    <definedName name="net_op_expenditure_per_RTM_2010" localSheetId="17">[15]Global!#REF!</definedName>
    <definedName name="net_op_expenditure_per_RTM_2010" localSheetId="5">[15]Global!#REF!</definedName>
    <definedName name="net_op_expenditure_per_RTM_2010" localSheetId="9">[15]Global!#REF!</definedName>
    <definedName name="net_op_expenditure_per_RTM_2010" localSheetId="2">[15]Global!#REF!</definedName>
    <definedName name="net_op_expenditure_per_RTM_2010" localSheetId="25">[15]Global!#REF!</definedName>
    <definedName name="net_op_expenditure_per_RTM_2010">[15]Global!#REF!</definedName>
    <definedName name="net_op_expenditure_per_RTM_comm" localSheetId="4">[15]Global!#REF!</definedName>
    <definedName name="net_op_expenditure_per_RTM_comm" localSheetId="17">[15]Global!#REF!</definedName>
    <definedName name="net_op_expenditure_per_RTM_comm" localSheetId="5">[15]Global!#REF!</definedName>
    <definedName name="net_op_expenditure_per_RTM_comm" localSheetId="9">[15]Global!#REF!</definedName>
    <definedName name="net_op_expenditure_per_RTM_comm" localSheetId="2">[15]Global!#REF!</definedName>
    <definedName name="net_op_expenditure_per_RTM_comm" localSheetId="25">[15]Global!#REF!</definedName>
    <definedName name="net_op_expenditure_per_RTM_comm">[15]Global!#REF!</definedName>
    <definedName name="Net_PPE">'[8]Invested capital_VDF'!$C$33:$AU$33</definedName>
    <definedName name="Net_PPE_DCF">[8]DCF_VDF!$C$75:$AZ$75</definedName>
    <definedName name="Net_PPE_growth_fore">[8]Forecasts_VDF!$H$157:$K$157</definedName>
    <definedName name="Net_profit" localSheetId="4">#REF!</definedName>
    <definedName name="Net_profit" localSheetId="17">#REF!</definedName>
    <definedName name="Net_profit" localSheetId="5">#REF!</definedName>
    <definedName name="Net_profit" localSheetId="9">#REF!</definedName>
    <definedName name="Net_profit" localSheetId="2">#REF!</definedName>
    <definedName name="Net_profit" localSheetId="25">#REF!</definedName>
    <definedName name="Net_profit">#REF!</definedName>
    <definedName name="Net_Profit_after_Minorities" localSheetId="4">#REF!</definedName>
    <definedName name="Net_Profit_after_Minorities" localSheetId="17">#REF!</definedName>
    <definedName name="Net_Profit_after_Minorities" localSheetId="5">#REF!</definedName>
    <definedName name="Net_Profit_after_Minorities" localSheetId="9">#REF!</definedName>
    <definedName name="Net_Profit_after_Minorities" localSheetId="2">#REF!</definedName>
    <definedName name="Net_Profit_after_Minorities" localSheetId="25">#REF!</definedName>
    <definedName name="Net_Profit_after_Minorities">#REF!</definedName>
    <definedName name="Net_property_under_capital_leases">'[8]Invested capital_VDF'!$C$34:$AU$34</definedName>
    <definedName name="Net_sales">[8]NOPAT_VDF!$C$8:$AE$8</definedName>
    <definedName name="Net_sales_DCF">[8]DCF_VDF!$C$9:$AZ$9</definedName>
    <definedName name="Net_sales_fore">[8]Forecasts_VDF!$E$7:$G$7</definedName>
    <definedName name="Net_sales_growth_fore">[8]Forecasts_VDF!$H$53:$K$53</definedName>
    <definedName name="Net_Tax_Benefit_of_Non_Op_Charges_Gains">[8]NOPAT_VDF!$C$35:$AZ$35</definedName>
    <definedName name="Net_Unrealized_Gains_Losses">'[8]Invested capital_VDF'!$C$79:$AZ$79</definedName>
    <definedName name="Net_Working_Capital" localSheetId="4">#REF!</definedName>
    <definedName name="Net_Working_Capital" localSheetId="17">#REF!</definedName>
    <definedName name="Net_Working_Capital" localSheetId="5">#REF!</definedName>
    <definedName name="Net_Working_Capital" localSheetId="9">#REF!</definedName>
    <definedName name="Net_Working_Capital" localSheetId="2">#REF!</definedName>
    <definedName name="Net_Working_Capital" localSheetId="25">#REF!</definedName>
    <definedName name="Net_Working_Capital">#REF!</definedName>
    <definedName name="Net_working_capital_DCF">[8]DCF_VDF!$C$74:$AZ$74</definedName>
    <definedName name="Net_working_capital_turns">'[8]Invested capital_VDF'!$C$97:$AU$97</definedName>
    <definedName name="Net_working_capital_turns_DCF">[8]DCF_VDF!$C$80:$AZ$80</definedName>
    <definedName name="Net_Worth_Share__DM" localSheetId="4">#REF!</definedName>
    <definedName name="Net_Worth_Share__DM" localSheetId="17">#REF!</definedName>
    <definedName name="Net_Worth_Share__DM" localSheetId="5">#REF!</definedName>
    <definedName name="Net_Worth_Share__DM" localSheetId="9">#REF!</definedName>
    <definedName name="Net_Worth_Share__DM" localSheetId="2">#REF!</definedName>
    <definedName name="Net_Worth_Share__DM" localSheetId="25">#REF!</definedName>
    <definedName name="Net_Worth_Share__DM">#REF!</definedName>
    <definedName name="NETSALES" localSheetId="4">#REF!</definedName>
    <definedName name="NETSALES" localSheetId="17">#REF!</definedName>
    <definedName name="NETSALES" localSheetId="5">#REF!</definedName>
    <definedName name="NETSALES" localSheetId="9">#REF!</definedName>
    <definedName name="NETSALES" localSheetId="2">#REF!</definedName>
    <definedName name="NETSALES" localSheetId="25">#REF!</definedName>
    <definedName name="NETSALES">#REF!</definedName>
    <definedName name="nettoskuld" localSheetId="4">[7]bilisva!#REF!</definedName>
    <definedName name="nettoskuld" localSheetId="17">[7]bilisva!#REF!</definedName>
    <definedName name="nettoskuld" localSheetId="5">[7]bilisva!#REF!</definedName>
    <definedName name="nettoskuld" localSheetId="9">[7]bilisva!#REF!</definedName>
    <definedName name="nettoskuld" localSheetId="2">[7]bilisva!#REF!</definedName>
    <definedName name="nettoskuld" localSheetId="25">[7]bilisva!#REF!</definedName>
    <definedName name="nettoskuld">[7]bilisva!#REF!</definedName>
    <definedName name="NetWC_turns_fore">[8]Forecasts_VDF!$E$77:$K$77</definedName>
    <definedName name="NIBCLs">'[8]Invested capital_VDF'!$C$24:$AE$24</definedName>
    <definedName name="NIBDEBT" localSheetId="4">#REF!</definedName>
    <definedName name="NIBDEBT" localSheetId="17">#REF!</definedName>
    <definedName name="NIBDEBT" localSheetId="5">#REF!</definedName>
    <definedName name="NIBDEBT" localSheetId="9">#REF!</definedName>
    <definedName name="NIBDEBT" localSheetId="2">#REF!</definedName>
    <definedName name="NIBDEBT" localSheetId="25">#REF!</definedName>
    <definedName name="NIBDEBT">#REF!</definedName>
    <definedName name="NINT" localSheetId="4">#REF!</definedName>
    <definedName name="NINT" localSheetId="17">#REF!</definedName>
    <definedName name="NINT" localSheetId="5">#REF!</definedName>
    <definedName name="NINT" localSheetId="9">#REF!</definedName>
    <definedName name="NINT" localSheetId="2">#REF!</definedName>
    <definedName name="NINT" localSheetId="25">#REF!</definedName>
    <definedName name="NINT">#REF!</definedName>
    <definedName name="NOK">[2]CCY!$D$762</definedName>
    <definedName name="Non_recurring_costs" localSheetId="4">#REF!</definedName>
    <definedName name="Non_recurring_costs" localSheetId="17">#REF!</definedName>
    <definedName name="Non_recurring_costs" localSheetId="5">#REF!</definedName>
    <definedName name="Non_recurring_costs" localSheetId="9">#REF!</definedName>
    <definedName name="Non_recurring_costs" localSheetId="2">#REF!</definedName>
    <definedName name="Non_recurring_costs" localSheetId="25">#REF!</definedName>
    <definedName name="Non_recurring_costs">#REF!</definedName>
    <definedName name="Non_recurring_income" localSheetId="4">#REF!</definedName>
    <definedName name="Non_recurring_income" localSheetId="17">#REF!</definedName>
    <definedName name="Non_recurring_income" localSheetId="5">#REF!</definedName>
    <definedName name="Non_recurring_income" localSheetId="9">#REF!</definedName>
    <definedName name="Non_recurring_income" localSheetId="2">#REF!</definedName>
    <definedName name="Non_recurring_income" localSheetId="25">#REF!</definedName>
    <definedName name="Non_recurring_income">#REF!</definedName>
    <definedName name="Non_Recurring_loss_gain">[8]NOPAT_VDF!$C$50:$AZ$50</definedName>
    <definedName name="nonoper_as">'[3]DCF old'!$B$59:$D$59</definedName>
    <definedName name="nonoper_as_tot">'[3]DCF old'!$C$59</definedName>
    <definedName name="NOPAT">[8]NOPAT_VDF!$C$41:$AU$41</definedName>
    <definedName name="NOPAT_DCF">[8]DCF_VDF!$C$12:$AZ$12</definedName>
    <definedName name="NOPAT_fore">[8]Forecasts_VDF!$E$29:$G$29</definedName>
    <definedName name="NOPAT_growth">[8]NOPAT_VDF!$C$144:$AU$144</definedName>
    <definedName name="NOPAT_growth_avg" localSheetId="4">[8]NOPAT_VDF!#REF!</definedName>
    <definedName name="NOPAT_growth_avg" localSheetId="17">[8]NOPAT_VDF!#REF!</definedName>
    <definedName name="NOPAT_growth_avg" localSheetId="5">[8]NOPAT_VDF!#REF!</definedName>
    <definedName name="NOPAT_growth_avg" localSheetId="9">[8]NOPAT_VDF!#REF!</definedName>
    <definedName name="NOPAT_growth_avg" localSheetId="2">[8]NOPAT_VDF!#REF!</definedName>
    <definedName name="NOPAT_growth_avg" localSheetId="25">[8]NOPAT_VDF!#REF!</definedName>
    <definedName name="NOPAT_growth_avg">[8]NOPAT_VDF!#REF!</definedName>
    <definedName name="NOPAT_margin">[8]NOPAT_VDF!$C$112:$AU$112</definedName>
    <definedName name="NOPAT_margin_fore">[8]Forecasts_VDF!$H$54:$K$54</definedName>
    <definedName name="NOPAT_Share" localSheetId="4">[8]NOPAT_VDF!#REF!</definedName>
    <definedName name="NOPAT_Share" localSheetId="17">[8]NOPAT_VDF!#REF!</definedName>
    <definedName name="NOPAT_Share" localSheetId="5">[8]NOPAT_VDF!#REF!</definedName>
    <definedName name="NOPAT_Share" localSheetId="9">[8]NOPAT_VDF!#REF!</definedName>
    <definedName name="NOPAT_Share" localSheetId="2">[8]NOPAT_VDF!#REF!</definedName>
    <definedName name="NOPAT_Share" localSheetId="25">[8]NOPAT_VDF!#REF!</definedName>
    <definedName name="NOPAT_Share">[8]NOPAT_VDF!#REF!</definedName>
    <definedName name="NOPBT">[8]NOPAT_VDF!$C$32:$AU$32</definedName>
    <definedName name="NOPBT_fore">[8]Forecasts_VDF!$E$27:$V$27</definedName>
    <definedName name="noplat">'[3]DCF old'!$I$13:$U$13</definedName>
    <definedName name="noplat_impg" localSheetId="4">'[3]DCF old'!#REF!</definedName>
    <definedName name="noplat_impg" localSheetId="17">'[3]DCF old'!#REF!</definedName>
    <definedName name="noplat_impg" localSheetId="5">'[3]DCF old'!#REF!</definedName>
    <definedName name="noplat_impg" localSheetId="9">'[3]DCF old'!#REF!</definedName>
    <definedName name="noplat_impg" localSheetId="2">'[3]DCF old'!#REF!</definedName>
    <definedName name="noplat_impg" localSheetId="25">'[3]DCF old'!#REF!</definedName>
    <definedName name="noplat_impg">'[3]DCF old'!#REF!</definedName>
    <definedName name="noplat_p2">'[3]DCF old'!$V$13</definedName>
    <definedName name="noplat_value" localSheetId="4">'[3]DCF old'!#REF!</definedName>
    <definedName name="noplat_value" localSheetId="17">'[3]DCF old'!#REF!</definedName>
    <definedName name="noplat_value" localSheetId="5">'[3]DCF old'!#REF!</definedName>
    <definedName name="noplat_value" localSheetId="9">'[3]DCF old'!#REF!</definedName>
    <definedName name="noplat_value" localSheetId="2">'[3]DCF old'!#REF!</definedName>
    <definedName name="noplat_value" localSheetId="25">'[3]DCF old'!#REF!</definedName>
    <definedName name="noplat_value">'[3]DCF old'!#REF!</definedName>
    <definedName name="norm_eq_ratio" localSheetId="4">'[3]DCF old'!#REF!</definedName>
    <definedName name="norm_eq_ratio" localSheetId="17">'[3]DCF old'!#REF!</definedName>
    <definedName name="norm_eq_ratio" localSheetId="5">'[3]DCF old'!#REF!</definedName>
    <definedName name="norm_eq_ratio" localSheetId="9">'[3]DCF old'!#REF!</definedName>
    <definedName name="norm_eq_ratio" localSheetId="2">'[3]DCF old'!#REF!</definedName>
    <definedName name="norm_eq_ratio" localSheetId="25">'[3]DCF old'!#REF!</definedName>
    <definedName name="norm_eq_ratio">'[3]DCF old'!#REF!</definedName>
    <definedName name="Norm_forecast_11_15">[8]Forecasts_VDF!$J$8:$J$224</definedName>
    <definedName name="Norm_forecast_16_25">[8]Forecasts_VDF!$K$1:$K$65536</definedName>
    <definedName name="Norm_forecast_4_5">[8]Forecasts_VDF!$H$8:$H$224</definedName>
    <definedName name="Norm_forecast_6_10">[8]Forecasts_VDF!$I$8:$I$224</definedName>
    <definedName name="Normal_est" localSheetId="4">#REF!</definedName>
    <definedName name="Normal_est" localSheetId="17">#REF!</definedName>
    <definedName name="Normal_est" localSheetId="5">#REF!</definedName>
    <definedName name="Normal_est" localSheetId="9">#REF!</definedName>
    <definedName name="Normal_est" localSheetId="2">#REF!</definedName>
    <definedName name="Normal_est" localSheetId="25">#REF!</definedName>
    <definedName name="Normal_est">#REF!</definedName>
    <definedName name="NormalYear" localSheetId="4">#REF!</definedName>
    <definedName name="NormalYear" localSheetId="17">#REF!</definedName>
    <definedName name="NormalYear" localSheetId="5">#REF!</definedName>
    <definedName name="NormalYear" localSheetId="9">#REF!</definedName>
    <definedName name="NormalYear" localSheetId="2">#REF!</definedName>
    <definedName name="NormalYear" localSheetId="25">#REF!</definedName>
    <definedName name="NormalYear">#REF!</definedName>
    <definedName name="North_America" localSheetId="4">#REF!</definedName>
    <definedName name="North_America" localSheetId="17">#REF!</definedName>
    <definedName name="North_America" localSheetId="5">#REF!</definedName>
    <definedName name="North_America" localSheetId="9">#REF!</definedName>
    <definedName name="North_America" localSheetId="2">#REF!</definedName>
    <definedName name="North_America" localSheetId="25">#REF!</definedName>
    <definedName name="North_America">#REF!</definedName>
    <definedName name="North_America_w" localSheetId="4">#REF!</definedName>
    <definedName name="North_America_w" localSheetId="17">#REF!</definedName>
    <definedName name="North_America_w" localSheetId="5">#REF!</definedName>
    <definedName name="North_America_w" localSheetId="9">#REF!</definedName>
    <definedName name="North_America_w" localSheetId="2">#REF!</definedName>
    <definedName name="North_America_w" localSheetId="25">#REF!</definedName>
    <definedName name="North_America_w">#REF!</definedName>
    <definedName name="nos" localSheetId="4">'[3]DCF old'!#REF!</definedName>
    <definedName name="nos" localSheetId="17">'[3]DCF old'!#REF!</definedName>
    <definedName name="nos" localSheetId="5">'[3]DCF old'!#REF!</definedName>
    <definedName name="nos" localSheetId="9">'[3]DCF old'!#REF!</definedName>
    <definedName name="nos" localSheetId="2">'[3]DCF old'!#REF!</definedName>
    <definedName name="nos" localSheetId="25">'[3]DCF old'!#REF!</definedName>
    <definedName name="nos">'[3]DCF old'!#REF!</definedName>
    <definedName name="nos_fd" localSheetId="4">'[3]DCF old'!#REF!</definedName>
    <definedName name="nos_fd" localSheetId="17">'[3]DCF old'!#REF!</definedName>
    <definedName name="nos_fd" localSheetId="5">'[3]DCF old'!#REF!</definedName>
    <definedName name="nos_fd" localSheetId="9">'[3]DCF old'!#REF!</definedName>
    <definedName name="nos_fd" localSheetId="2">'[3]DCF old'!#REF!</definedName>
    <definedName name="nos_fd" localSheetId="25">'[3]DCF old'!#REF!</definedName>
    <definedName name="nos_fd">'[3]DCF old'!#REF!</definedName>
    <definedName name="noshares">'[3]DCF old'!$C$24</definedName>
    <definedName name="Nosint" localSheetId="4">#REF!</definedName>
    <definedName name="Nosint" localSheetId="17">#REF!</definedName>
    <definedName name="Nosint" localSheetId="5">#REF!</definedName>
    <definedName name="Nosint" localSheetId="9">#REF!</definedName>
    <definedName name="Nosint" localSheetId="2">#REF!</definedName>
    <definedName name="Nosint" localSheetId="25">#REF!</definedName>
    <definedName name="Nosint">#REF!</definedName>
    <definedName name="np_00">[1]CASINO2!$T$468</definedName>
    <definedName name="np_01">[1]CASINO2!$U$468</definedName>
    <definedName name="np_02">[1]CASINO2!$V$468</definedName>
    <definedName name="np_97">[1]CASINO2!$Q$468</definedName>
    <definedName name="np_98">[1]CASINO2!$R$468</definedName>
    <definedName name="np_99">[1]CASINO2!$S$468</definedName>
    <definedName name="NPT_1">[8]NOPAT_VDF!$P$1:$P$65536</definedName>
    <definedName name="NPT_10">[8]NOPAT_VDF!$G$1:$G$65536</definedName>
    <definedName name="NPT_11">[8]NOPAT_VDF!$F$1:$F$65536</definedName>
    <definedName name="NPT_12">[8]NOPAT_VDF!$E$1:$E$65536</definedName>
    <definedName name="NPT_13">[8]NOPAT_VDF!$D$1:$D$65536</definedName>
    <definedName name="NPT_14">[8]NOPAT_VDF!$C$1:$C$65536</definedName>
    <definedName name="NPT_2">[8]NOPAT_VDF!$O$1:$O$65536</definedName>
    <definedName name="NPT_3">[8]NOPAT_VDF!$N$1:$N$65536</definedName>
    <definedName name="NPT_4">[8]NOPAT_VDF!$M$1:$M$65536</definedName>
    <definedName name="NPT_5">[8]NOPAT_VDF!$L$1:$L$65536</definedName>
    <definedName name="NPT_6">[8]NOPAT_VDF!$K$1:$K$65536</definedName>
    <definedName name="NPT_7">[8]NOPAT_VDF!$J$1:$J$65536</definedName>
    <definedName name="NPT_8">[8]NOPAT_VDF!$I$1:$I$65536</definedName>
    <definedName name="NPT_9">[8]NOPAT_VDF!$H$1:$H$65536</definedName>
    <definedName name="NPT_EY1">'[8]Invested capital_VDF'!$R$1:$R$65536</definedName>
    <definedName name="NPT_EY2">'[8]Invested capital_VDF'!$S$1:$S$65536</definedName>
    <definedName name="NPT_EY3">'[8]Invested capital_VDF'!$T$1:$T$65536</definedName>
    <definedName name="NPT_P">[8]NOPAT_VDF!$Q$1:$Q$65536</definedName>
    <definedName name="NWC" localSheetId="4">#REF!</definedName>
    <definedName name="NWC" localSheetId="17">#REF!</definedName>
    <definedName name="NWC" localSheetId="5">#REF!</definedName>
    <definedName name="NWC" localSheetId="9">#REF!</definedName>
    <definedName name="NWC" localSheetId="2">#REF!</definedName>
    <definedName name="NWC" localSheetId="25">#REF!</definedName>
    <definedName name="NWC">#REF!</definedName>
    <definedName name="Nyckeltal" localSheetId="4">#REF!</definedName>
    <definedName name="Nyckeltal" localSheetId="17">#REF!</definedName>
    <definedName name="Nyckeltal" localSheetId="5">#REF!</definedName>
    <definedName name="Nyckeltal" localSheetId="9">#REF!</definedName>
    <definedName name="Nyckeltal" localSheetId="2">#REF!</definedName>
    <definedName name="Nyckeltal" localSheetId="25">#REF!</definedName>
    <definedName name="Nyckeltal">#REF!</definedName>
    <definedName name="Obs_00" localSheetId="4">#REF!</definedName>
    <definedName name="Obs_00" localSheetId="17">#REF!</definedName>
    <definedName name="Obs_00" localSheetId="5">#REF!</definedName>
    <definedName name="Obs_00" localSheetId="9">#REF!</definedName>
    <definedName name="Obs_00" localSheetId="2">#REF!</definedName>
    <definedName name="Obs_00" localSheetId="25">#REF!</definedName>
    <definedName name="Obs_00">#REF!</definedName>
    <definedName name="Obs_001" localSheetId="4">#REF!</definedName>
    <definedName name="Obs_001" localSheetId="17">#REF!</definedName>
    <definedName name="Obs_001" localSheetId="5">#REF!</definedName>
    <definedName name="Obs_001" localSheetId="9">#REF!</definedName>
    <definedName name="Obs_001" localSheetId="2">#REF!</definedName>
    <definedName name="Obs_001" localSheetId="25">#REF!</definedName>
    <definedName name="Obs_001">#REF!</definedName>
    <definedName name="Obs_002" localSheetId="4">#REF!</definedName>
    <definedName name="Obs_002" localSheetId="17">#REF!</definedName>
    <definedName name="Obs_002" localSheetId="5">#REF!</definedName>
    <definedName name="Obs_002" localSheetId="9">#REF!</definedName>
    <definedName name="Obs_002" localSheetId="2">#REF!</definedName>
    <definedName name="Obs_002" localSheetId="25">#REF!</definedName>
    <definedName name="Obs_002">#REF!</definedName>
    <definedName name="Obs_003" localSheetId="4">#REF!</definedName>
    <definedName name="Obs_003" localSheetId="17">#REF!</definedName>
    <definedName name="Obs_003" localSheetId="5">#REF!</definedName>
    <definedName name="Obs_003" localSheetId="9">#REF!</definedName>
    <definedName name="Obs_003" localSheetId="2">#REF!</definedName>
    <definedName name="Obs_003" localSheetId="25">#REF!</definedName>
    <definedName name="Obs_003">#REF!</definedName>
    <definedName name="Obs_004" localSheetId="4">#REF!</definedName>
    <definedName name="Obs_004" localSheetId="17">#REF!</definedName>
    <definedName name="Obs_004" localSheetId="5">#REF!</definedName>
    <definedName name="Obs_004" localSheetId="9">#REF!</definedName>
    <definedName name="Obs_004" localSheetId="2">#REF!</definedName>
    <definedName name="Obs_004" localSheetId="25">#REF!</definedName>
    <definedName name="Obs_004">#REF!</definedName>
    <definedName name="Obs_01" localSheetId="4">#REF!</definedName>
    <definedName name="Obs_01" localSheetId="17">#REF!</definedName>
    <definedName name="Obs_01" localSheetId="5">#REF!</definedName>
    <definedName name="Obs_01" localSheetId="9">#REF!</definedName>
    <definedName name="Obs_01" localSheetId="2">#REF!</definedName>
    <definedName name="Obs_01" localSheetId="25">#REF!</definedName>
    <definedName name="Obs_01">#REF!</definedName>
    <definedName name="Obs_011" localSheetId="4">#REF!</definedName>
    <definedName name="Obs_011" localSheetId="17">#REF!</definedName>
    <definedName name="Obs_011" localSheetId="5">#REF!</definedName>
    <definedName name="Obs_011" localSheetId="9">#REF!</definedName>
    <definedName name="Obs_011" localSheetId="2">#REF!</definedName>
    <definedName name="Obs_011" localSheetId="25">#REF!</definedName>
    <definedName name="Obs_011">#REF!</definedName>
    <definedName name="Obs_012" localSheetId="4">#REF!</definedName>
    <definedName name="Obs_012" localSheetId="17">#REF!</definedName>
    <definedName name="Obs_012" localSheetId="5">#REF!</definedName>
    <definedName name="Obs_012" localSheetId="9">#REF!</definedName>
    <definedName name="Obs_012" localSheetId="2">#REF!</definedName>
    <definedName name="Obs_012" localSheetId="25">#REF!</definedName>
    <definedName name="Obs_012">#REF!</definedName>
    <definedName name="Obs_013" localSheetId="4">#REF!</definedName>
    <definedName name="Obs_013" localSheetId="17">#REF!</definedName>
    <definedName name="Obs_013" localSheetId="5">#REF!</definedName>
    <definedName name="Obs_013" localSheetId="9">#REF!</definedName>
    <definedName name="Obs_013" localSheetId="2">#REF!</definedName>
    <definedName name="Obs_013" localSheetId="25">#REF!</definedName>
    <definedName name="Obs_013">#REF!</definedName>
    <definedName name="Obs_014" localSheetId="4">#REF!</definedName>
    <definedName name="Obs_014" localSheetId="17">#REF!</definedName>
    <definedName name="Obs_014" localSheetId="5">#REF!</definedName>
    <definedName name="Obs_014" localSheetId="9">#REF!</definedName>
    <definedName name="Obs_014" localSheetId="2">#REF!</definedName>
    <definedName name="Obs_014" localSheetId="25">#REF!</definedName>
    <definedName name="Obs_014">#REF!</definedName>
    <definedName name="Obs_02" localSheetId="4">#REF!</definedName>
    <definedName name="Obs_02" localSheetId="17">#REF!</definedName>
    <definedName name="Obs_02" localSheetId="5">#REF!</definedName>
    <definedName name="Obs_02" localSheetId="9">#REF!</definedName>
    <definedName name="Obs_02" localSheetId="2">#REF!</definedName>
    <definedName name="Obs_02" localSheetId="25">#REF!</definedName>
    <definedName name="Obs_02">#REF!</definedName>
    <definedName name="Obs_021" localSheetId="4">#REF!</definedName>
    <definedName name="Obs_021" localSheetId="17">#REF!</definedName>
    <definedName name="Obs_021" localSheetId="5">#REF!</definedName>
    <definedName name="Obs_021" localSheetId="9">#REF!</definedName>
    <definedName name="Obs_021" localSheetId="2">#REF!</definedName>
    <definedName name="Obs_021" localSheetId="25">#REF!</definedName>
    <definedName name="Obs_021">#REF!</definedName>
    <definedName name="Obs_022" localSheetId="4">#REF!</definedName>
    <definedName name="Obs_022" localSheetId="17">#REF!</definedName>
    <definedName name="Obs_022" localSheetId="5">#REF!</definedName>
    <definedName name="Obs_022" localSheetId="9">#REF!</definedName>
    <definedName name="Obs_022" localSheetId="2">#REF!</definedName>
    <definedName name="Obs_022" localSheetId="25">#REF!</definedName>
    <definedName name="Obs_022">#REF!</definedName>
    <definedName name="Obs_023" localSheetId="4">#REF!</definedName>
    <definedName name="Obs_023" localSheetId="17">#REF!</definedName>
    <definedName name="Obs_023" localSheetId="5">#REF!</definedName>
    <definedName name="Obs_023" localSheetId="9">#REF!</definedName>
    <definedName name="Obs_023" localSheetId="2">#REF!</definedName>
    <definedName name="Obs_023" localSheetId="25">#REF!</definedName>
    <definedName name="Obs_023">#REF!</definedName>
    <definedName name="Obs_024" localSheetId="4">#REF!</definedName>
    <definedName name="Obs_024" localSheetId="17">#REF!</definedName>
    <definedName name="Obs_024" localSheetId="5">#REF!</definedName>
    <definedName name="Obs_024" localSheetId="9">#REF!</definedName>
    <definedName name="Obs_024" localSheetId="2">#REF!</definedName>
    <definedName name="Obs_024" localSheetId="25">#REF!</definedName>
    <definedName name="Obs_024">#REF!</definedName>
    <definedName name="Obs_03" localSheetId="4">#REF!</definedName>
    <definedName name="Obs_03" localSheetId="17">#REF!</definedName>
    <definedName name="Obs_03" localSheetId="5">#REF!</definedName>
    <definedName name="Obs_03" localSheetId="9">#REF!</definedName>
    <definedName name="Obs_03" localSheetId="2">#REF!</definedName>
    <definedName name="Obs_03" localSheetId="25">#REF!</definedName>
    <definedName name="Obs_03">#REF!</definedName>
    <definedName name="Obs_031" localSheetId="4">#REF!</definedName>
    <definedName name="Obs_031" localSheetId="17">#REF!</definedName>
    <definedName name="Obs_031" localSheetId="5">#REF!</definedName>
    <definedName name="Obs_031" localSheetId="9">#REF!</definedName>
    <definedName name="Obs_031" localSheetId="2">#REF!</definedName>
    <definedName name="Obs_031" localSheetId="25">#REF!</definedName>
    <definedName name="Obs_031">#REF!</definedName>
    <definedName name="Obs_032" localSheetId="4">#REF!</definedName>
    <definedName name="Obs_032" localSheetId="17">#REF!</definedName>
    <definedName name="Obs_032" localSheetId="5">#REF!</definedName>
    <definedName name="Obs_032" localSheetId="9">#REF!</definedName>
    <definedName name="Obs_032" localSheetId="2">#REF!</definedName>
    <definedName name="Obs_032" localSheetId="25">#REF!</definedName>
    <definedName name="Obs_032">#REF!</definedName>
    <definedName name="Obs_033" localSheetId="4">#REF!</definedName>
    <definedName name="Obs_033" localSheetId="17">#REF!</definedName>
    <definedName name="Obs_033" localSheetId="5">#REF!</definedName>
    <definedName name="Obs_033" localSheetId="9">#REF!</definedName>
    <definedName name="Obs_033" localSheetId="2">#REF!</definedName>
    <definedName name="Obs_033" localSheetId="25">#REF!</definedName>
    <definedName name="Obs_033">#REF!</definedName>
    <definedName name="Obs_034" localSheetId="4">#REF!</definedName>
    <definedName name="Obs_034" localSheetId="17">#REF!</definedName>
    <definedName name="Obs_034" localSheetId="5">#REF!</definedName>
    <definedName name="Obs_034" localSheetId="9">#REF!</definedName>
    <definedName name="Obs_034" localSheetId="2">#REF!</definedName>
    <definedName name="Obs_034" localSheetId="25">#REF!</definedName>
    <definedName name="Obs_034">#REF!</definedName>
    <definedName name="Obs_04" localSheetId="4">#REF!</definedName>
    <definedName name="Obs_04" localSheetId="17">#REF!</definedName>
    <definedName name="Obs_04" localSheetId="5">#REF!</definedName>
    <definedName name="Obs_04" localSheetId="9">#REF!</definedName>
    <definedName name="Obs_04" localSheetId="2">#REF!</definedName>
    <definedName name="Obs_04" localSheetId="25">#REF!</definedName>
    <definedName name="Obs_04">#REF!</definedName>
    <definedName name="Obs_05" localSheetId="4">#REF!</definedName>
    <definedName name="Obs_05" localSheetId="17">#REF!</definedName>
    <definedName name="Obs_05" localSheetId="5">#REF!</definedName>
    <definedName name="Obs_05" localSheetId="9">#REF!</definedName>
    <definedName name="Obs_05" localSheetId="2">#REF!</definedName>
    <definedName name="Obs_05" localSheetId="25">#REF!</definedName>
    <definedName name="Obs_05">#REF!</definedName>
    <definedName name="Obs_06" localSheetId="4">#REF!</definedName>
    <definedName name="Obs_06" localSheetId="17">#REF!</definedName>
    <definedName name="Obs_06" localSheetId="5">#REF!</definedName>
    <definedName name="Obs_06" localSheetId="9">#REF!</definedName>
    <definedName name="Obs_06" localSheetId="2">#REF!</definedName>
    <definedName name="Obs_06" localSheetId="25">#REF!</definedName>
    <definedName name="Obs_06">#REF!</definedName>
    <definedName name="Obs_07" localSheetId="4">#REF!</definedName>
    <definedName name="Obs_07" localSheetId="17">#REF!</definedName>
    <definedName name="Obs_07" localSheetId="5">#REF!</definedName>
    <definedName name="Obs_07" localSheetId="9">#REF!</definedName>
    <definedName name="Obs_07" localSheetId="2">#REF!</definedName>
    <definedName name="Obs_07" localSheetId="25">#REF!</definedName>
    <definedName name="Obs_07">#REF!</definedName>
    <definedName name="Obs_08" localSheetId="4">#REF!</definedName>
    <definedName name="Obs_08" localSheetId="17">#REF!</definedName>
    <definedName name="Obs_08" localSheetId="5">#REF!</definedName>
    <definedName name="Obs_08" localSheetId="9">#REF!</definedName>
    <definedName name="Obs_08" localSheetId="2">#REF!</definedName>
    <definedName name="Obs_08" localSheetId="25">#REF!</definedName>
    <definedName name="Obs_08">#REF!</definedName>
    <definedName name="Obs_09" localSheetId="4">#REF!</definedName>
    <definedName name="Obs_09" localSheetId="17">#REF!</definedName>
    <definedName name="Obs_09" localSheetId="5">#REF!</definedName>
    <definedName name="Obs_09" localSheetId="9">#REF!</definedName>
    <definedName name="Obs_09" localSheetId="2">#REF!</definedName>
    <definedName name="Obs_09" localSheetId="25">#REF!</definedName>
    <definedName name="Obs_09">#REF!</definedName>
    <definedName name="Obs_10" localSheetId="4">#REF!</definedName>
    <definedName name="Obs_10" localSheetId="17">#REF!</definedName>
    <definedName name="Obs_10" localSheetId="5">#REF!</definedName>
    <definedName name="Obs_10" localSheetId="9">#REF!</definedName>
    <definedName name="Obs_10" localSheetId="2">#REF!</definedName>
    <definedName name="Obs_10" localSheetId="25">#REF!</definedName>
    <definedName name="Obs_10">#REF!</definedName>
    <definedName name="Obs_11" localSheetId="4">#REF!</definedName>
    <definedName name="Obs_11" localSheetId="17">#REF!</definedName>
    <definedName name="Obs_11" localSheetId="5">#REF!</definedName>
    <definedName name="Obs_11" localSheetId="9">#REF!</definedName>
    <definedName name="Obs_11" localSheetId="2">#REF!</definedName>
    <definedName name="Obs_11" localSheetId="25">#REF!</definedName>
    <definedName name="Obs_11">#REF!</definedName>
    <definedName name="Obs_12" localSheetId="4">#REF!</definedName>
    <definedName name="Obs_12" localSheetId="17">#REF!</definedName>
    <definedName name="Obs_12" localSheetId="5">#REF!</definedName>
    <definedName name="Obs_12" localSheetId="9">#REF!</definedName>
    <definedName name="Obs_12" localSheetId="2">#REF!</definedName>
    <definedName name="Obs_12" localSheetId="25">#REF!</definedName>
    <definedName name="Obs_12">#REF!</definedName>
    <definedName name="Obs_97" localSheetId="4">#REF!</definedName>
    <definedName name="Obs_97" localSheetId="17">#REF!</definedName>
    <definedName name="Obs_97" localSheetId="5">#REF!</definedName>
    <definedName name="Obs_97" localSheetId="9">#REF!</definedName>
    <definedName name="Obs_97" localSheetId="2">#REF!</definedName>
    <definedName name="Obs_97" localSheetId="25">#REF!</definedName>
    <definedName name="Obs_97">#REF!</definedName>
    <definedName name="Obs_971" localSheetId="4">#REF!</definedName>
    <definedName name="Obs_971" localSheetId="17">#REF!</definedName>
    <definedName name="Obs_971" localSheetId="5">#REF!</definedName>
    <definedName name="Obs_971" localSheetId="9">#REF!</definedName>
    <definedName name="Obs_971" localSheetId="2">#REF!</definedName>
    <definedName name="Obs_971" localSheetId="25">#REF!</definedName>
    <definedName name="Obs_971">#REF!</definedName>
    <definedName name="Obs_972" localSheetId="4">#REF!</definedName>
    <definedName name="Obs_972" localSheetId="17">#REF!</definedName>
    <definedName name="Obs_972" localSheetId="5">#REF!</definedName>
    <definedName name="Obs_972" localSheetId="9">#REF!</definedName>
    <definedName name="Obs_972" localSheetId="2">#REF!</definedName>
    <definedName name="Obs_972" localSheetId="25">#REF!</definedName>
    <definedName name="Obs_972">#REF!</definedName>
    <definedName name="Obs_973" localSheetId="4">#REF!</definedName>
    <definedName name="Obs_973" localSheetId="17">#REF!</definedName>
    <definedName name="Obs_973" localSheetId="5">#REF!</definedName>
    <definedName name="Obs_973" localSheetId="9">#REF!</definedName>
    <definedName name="Obs_973" localSheetId="2">#REF!</definedName>
    <definedName name="Obs_973" localSheetId="25">#REF!</definedName>
    <definedName name="Obs_973">#REF!</definedName>
    <definedName name="Obs_974" localSheetId="4">#REF!</definedName>
    <definedName name="Obs_974" localSheetId="17">#REF!</definedName>
    <definedName name="Obs_974" localSheetId="5">#REF!</definedName>
    <definedName name="Obs_974" localSheetId="9">#REF!</definedName>
    <definedName name="Obs_974" localSheetId="2">#REF!</definedName>
    <definedName name="Obs_974" localSheetId="25">#REF!</definedName>
    <definedName name="Obs_974">#REF!</definedName>
    <definedName name="Obs_98" localSheetId="4">#REF!</definedName>
    <definedName name="Obs_98" localSheetId="17">#REF!</definedName>
    <definedName name="Obs_98" localSheetId="5">#REF!</definedName>
    <definedName name="Obs_98" localSheetId="9">#REF!</definedName>
    <definedName name="Obs_98" localSheetId="2">#REF!</definedName>
    <definedName name="Obs_98" localSheetId="25">#REF!</definedName>
    <definedName name="Obs_98">#REF!</definedName>
    <definedName name="Obs_981" localSheetId="4">#REF!</definedName>
    <definedName name="Obs_981" localSheetId="17">#REF!</definedName>
    <definedName name="Obs_981" localSheetId="5">#REF!</definedName>
    <definedName name="Obs_981" localSheetId="9">#REF!</definedName>
    <definedName name="Obs_981" localSheetId="2">#REF!</definedName>
    <definedName name="Obs_981" localSheetId="25">#REF!</definedName>
    <definedName name="Obs_981">#REF!</definedName>
    <definedName name="Obs_982" localSheetId="4">#REF!</definedName>
    <definedName name="Obs_982" localSheetId="17">#REF!</definedName>
    <definedName name="Obs_982" localSheetId="5">#REF!</definedName>
    <definedName name="Obs_982" localSheetId="9">#REF!</definedName>
    <definedName name="Obs_982" localSheetId="2">#REF!</definedName>
    <definedName name="Obs_982" localSheetId="25">#REF!</definedName>
    <definedName name="Obs_982">#REF!</definedName>
    <definedName name="Obs_983" localSheetId="4">#REF!</definedName>
    <definedName name="Obs_983" localSheetId="17">#REF!</definedName>
    <definedName name="Obs_983" localSheetId="5">#REF!</definedName>
    <definedName name="Obs_983" localSheetId="9">#REF!</definedName>
    <definedName name="Obs_983" localSheetId="2">#REF!</definedName>
    <definedName name="Obs_983" localSheetId="25">#REF!</definedName>
    <definedName name="Obs_983">#REF!</definedName>
    <definedName name="Obs_984" localSheetId="4">#REF!</definedName>
    <definedName name="Obs_984" localSheetId="17">#REF!</definedName>
    <definedName name="Obs_984" localSheetId="5">#REF!</definedName>
    <definedName name="Obs_984" localSheetId="9">#REF!</definedName>
    <definedName name="Obs_984" localSheetId="2">#REF!</definedName>
    <definedName name="Obs_984" localSheetId="25">#REF!</definedName>
    <definedName name="Obs_984">#REF!</definedName>
    <definedName name="Obs_99" localSheetId="4">#REF!</definedName>
    <definedName name="Obs_99" localSheetId="17">#REF!</definedName>
    <definedName name="Obs_99" localSheetId="5">#REF!</definedName>
    <definedName name="Obs_99" localSheetId="9">#REF!</definedName>
    <definedName name="Obs_99" localSheetId="2">#REF!</definedName>
    <definedName name="Obs_99" localSheetId="25">#REF!</definedName>
    <definedName name="Obs_99">#REF!</definedName>
    <definedName name="Obs_991" localSheetId="4">#REF!</definedName>
    <definedName name="Obs_991" localSheetId="17">#REF!</definedName>
    <definedName name="Obs_991" localSheetId="5">#REF!</definedName>
    <definedName name="Obs_991" localSheetId="9">#REF!</definedName>
    <definedName name="Obs_991" localSheetId="2">#REF!</definedName>
    <definedName name="Obs_991" localSheetId="25">#REF!</definedName>
    <definedName name="Obs_991">#REF!</definedName>
    <definedName name="Obs_992" localSheetId="4">#REF!</definedName>
    <definedName name="Obs_992" localSheetId="17">#REF!</definedName>
    <definedName name="Obs_992" localSheetId="5">#REF!</definedName>
    <definedName name="Obs_992" localSheetId="9">#REF!</definedName>
    <definedName name="Obs_992" localSheetId="2">#REF!</definedName>
    <definedName name="Obs_992" localSheetId="25">#REF!</definedName>
    <definedName name="Obs_992">#REF!</definedName>
    <definedName name="Obs_993" localSheetId="4">#REF!</definedName>
    <definedName name="Obs_993" localSheetId="17">#REF!</definedName>
    <definedName name="Obs_993" localSheetId="5">#REF!</definedName>
    <definedName name="Obs_993" localSheetId="9">#REF!</definedName>
    <definedName name="Obs_993" localSheetId="2">#REF!</definedName>
    <definedName name="Obs_993" localSheetId="25">#REF!</definedName>
    <definedName name="Obs_993">#REF!</definedName>
    <definedName name="Obs_994" localSheetId="4">#REF!</definedName>
    <definedName name="Obs_994" localSheetId="17">#REF!</definedName>
    <definedName name="Obs_994" localSheetId="5">#REF!</definedName>
    <definedName name="Obs_994" localSheetId="9">#REF!</definedName>
    <definedName name="Obs_994" localSheetId="2">#REF!</definedName>
    <definedName name="Obs_994" localSheetId="25">#REF!</definedName>
    <definedName name="Obs_994">#REF!</definedName>
    <definedName name="Obs_Costs" localSheetId="4">#REF!</definedName>
    <definedName name="Obs_Costs" localSheetId="17">#REF!</definedName>
    <definedName name="Obs_Costs" localSheetId="5">#REF!</definedName>
    <definedName name="Obs_Costs" localSheetId="9">#REF!</definedName>
    <definedName name="Obs_Costs" localSheetId="2">#REF!</definedName>
    <definedName name="Obs_Costs" localSheetId="25">#REF!</definedName>
    <definedName name="Obs_Costs">#REF!</definedName>
    <definedName name="Obs_Costs_Nordic" localSheetId="4">#REF!</definedName>
    <definedName name="Obs_Costs_Nordic" localSheetId="17">#REF!</definedName>
    <definedName name="Obs_Costs_Nordic" localSheetId="5">#REF!</definedName>
    <definedName name="Obs_Costs_Nordic" localSheetId="9">#REF!</definedName>
    <definedName name="Obs_Costs_Nordic" localSheetId="2">#REF!</definedName>
    <definedName name="Obs_Costs_Nordic" localSheetId="25">#REF!</definedName>
    <definedName name="Obs_Costs_Nordic">#REF!</definedName>
    <definedName name="Obs_Costs_North_America" localSheetId="4">#REF!</definedName>
    <definedName name="Obs_Costs_North_America" localSheetId="17">#REF!</definedName>
    <definedName name="Obs_Costs_North_America" localSheetId="5">#REF!</definedName>
    <definedName name="Obs_Costs_North_America" localSheetId="9">#REF!</definedName>
    <definedName name="Obs_Costs_North_America" localSheetId="2">#REF!</definedName>
    <definedName name="Obs_Costs_North_America" localSheetId="25">#REF!</definedName>
    <definedName name="Obs_Costs_North_America">#REF!</definedName>
    <definedName name="Obs_Costs_ROE" localSheetId="4">#REF!</definedName>
    <definedName name="Obs_Costs_ROE" localSheetId="17">#REF!</definedName>
    <definedName name="Obs_Costs_ROE" localSheetId="5">#REF!</definedName>
    <definedName name="Obs_Costs_ROE" localSheetId="9">#REF!</definedName>
    <definedName name="Obs_Costs_ROE" localSheetId="2">#REF!</definedName>
    <definedName name="Obs_Costs_ROE" localSheetId="25">#REF!</definedName>
    <definedName name="Obs_Costs_ROE">#REF!</definedName>
    <definedName name="Obs_EBITA" localSheetId="4">#REF!</definedName>
    <definedName name="Obs_EBITA" localSheetId="17">#REF!</definedName>
    <definedName name="Obs_EBITA" localSheetId="5">#REF!</definedName>
    <definedName name="Obs_EBITA" localSheetId="9">#REF!</definedName>
    <definedName name="Obs_EBITA" localSheetId="2">#REF!</definedName>
    <definedName name="Obs_EBITA" localSheetId="25">#REF!</definedName>
    <definedName name="Obs_EBITA">#REF!</definedName>
    <definedName name="Obs_EBITA_Baltics" localSheetId="4">#REF!</definedName>
    <definedName name="Obs_EBITA_Baltics" localSheetId="17">#REF!</definedName>
    <definedName name="Obs_EBITA_Baltics" localSheetId="5">#REF!</definedName>
    <definedName name="Obs_EBITA_Baltics" localSheetId="9">#REF!</definedName>
    <definedName name="Obs_EBITA_Baltics" localSheetId="2">#REF!</definedName>
    <definedName name="Obs_EBITA_Baltics" localSheetId="25">#REF!</definedName>
    <definedName name="Obs_EBITA_Baltics">#REF!</definedName>
    <definedName name="Obs_EBITA_Canada" localSheetId="4">#REF!</definedName>
    <definedName name="Obs_EBITA_Canada" localSheetId="17">#REF!</definedName>
    <definedName name="Obs_EBITA_Canada" localSheetId="5">#REF!</definedName>
    <definedName name="Obs_EBITA_Canada" localSheetId="9">#REF!</definedName>
    <definedName name="Obs_EBITA_Canada" localSheetId="2">#REF!</definedName>
    <definedName name="Obs_EBITA_Canada" localSheetId="25">#REF!</definedName>
    <definedName name="Obs_EBITA_Canada">#REF!</definedName>
    <definedName name="Obs_EBITA_Communications" localSheetId="4">#REF!</definedName>
    <definedName name="Obs_EBITA_Communications" localSheetId="17">#REF!</definedName>
    <definedName name="Obs_EBITA_Communications" localSheetId="5">#REF!</definedName>
    <definedName name="Obs_EBITA_Communications" localSheetId="9">#REF!</definedName>
    <definedName name="Obs_EBITA_Communications" localSheetId="2">#REF!</definedName>
    <definedName name="Obs_EBITA_Communications" localSheetId="25">#REF!</definedName>
    <definedName name="Obs_EBITA_Communications">#REF!</definedName>
    <definedName name="Obs_EBITA_Denmark" localSheetId="4">#REF!</definedName>
    <definedName name="Obs_EBITA_Denmark" localSheetId="17">#REF!</definedName>
    <definedName name="Obs_EBITA_Denmark" localSheetId="5">#REF!</definedName>
    <definedName name="Obs_EBITA_Denmark" localSheetId="9">#REF!</definedName>
    <definedName name="Obs_EBITA_Denmark" localSheetId="2">#REF!</definedName>
    <definedName name="Obs_EBITA_Denmark" localSheetId="25">#REF!</definedName>
    <definedName name="Obs_EBITA_Denmark">#REF!</definedName>
    <definedName name="Obs_EBITA_Finland" localSheetId="4">#REF!</definedName>
    <definedName name="Obs_EBITA_Finland" localSheetId="17">#REF!</definedName>
    <definedName name="Obs_EBITA_Finland" localSheetId="5">#REF!</definedName>
    <definedName name="Obs_EBITA_Finland" localSheetId="9">#REF!</definedName>
    <definedName name="Obs_EBITA_Finland" localSheetId="2">#REF!</definedName>
    <definedName name="Obs_EBITA_Finland" localSheetId="25">#REF!</definedName>
    <definedName name="Obs_EBITA_Finland">#REF!</definedName>
    <definedName name="Obs_EBITA_Germany" localSheetId="4">#REF!</definedName>
    <definedName name="Obs_EBITA_Germany" localSheetId="17">#REF!</definedName>
    <definedName name="Obs_EBITA_Germany" localSheetId="5">#REF!</definedName>
    <definedName name="Obs_EBITA_Germany" localSheetId="9">#REF!</definedName>
    <definedName name="Obs_EBITA_Germany" localSheetId="2">#REF!</definedName>
    <definedName name="Obs_EBITA_Germany" localSheetId="25">#REF!</definedName>
    <definedName name="Obs_EBITA_Germany">#REF!</definedName>
    <definedName name="Obs_EBITA_Ireland" localSheetId="4">#REF!</definedName>
    <definedName name="Obs_EBITA_Ireland" localSheetId="17">#REF!</definedName>
    <definedName name="Obs_EBITA_Ireland" localSheetId="5">#REF!</definedName>
    <definedName name="Obs_EBITA_Ireland" localSheetId="9">#REF!</definedName>
    <definedName name="Obs_EBITA_Ireland" localSheetId="2">#REF!</definedName>
    <definedName name="Obs_EBITA_Ireland" localSheetId="25">#REF!</definedName>
    <definedName name="Obs_EBITA_Ireland">#REF!</definedName>
    <definedName name="Obs_EBITA_Media_Intelligence" localSheetId="4">#REF!</definedName>
    <definedName name="Obs_EBITA_Media_Intelligence" localSheetId="17">#REF!</definedName>
    <definedName name="Obs_EBITA_Media_Intelligence" localSheetId="5">#REF!</definedName>
    <definedName name="Obs_EBITA_Media_Intelligence" localSheetId="9">#REF!</definedName>
    <definedName name="Obs_EBITA_Media_Intelligence" localSheetId="2">#REF!</definedName>
    <definedName name="Obs_EBITA_Media_Intelligence" localSheetId="25">#REF!</definedName>
    <definedName name="Obs_EBITA_Media_Intelligence">#REF!</definedName>
    <definedName name="Obs_EBITA_Nordic" localSheetId="4">#REF!</definedName>
    <definedName name="Obs_EBITA_Nordic" localSheetId="17">#REF!</definedName>
    <definedName name="Obs_EBITA_Nordic" localSheetId="5">#REF!</definedName>
    <definedName name="Obs_EBITA_Nordic" localSheetId="9">#REF!</definedName>
    <definedName name="Obs_EBITA_Nordic" localSheetId="2">#REF!</definedName>
    <definedName name="Obs_EBITA_Nordic" localSheetId="25">#REF!</definedName>
    <definedName name="Obs_EBITA_Nordic">#REF!</definedName>
    <definedName name="Obs_EBITA_North_America" localSheetId="4">#REF!</definedName>
    <definedName name="Obs_EBITA_North_America" localSheetId="17">#REF!</definedName>
    <definedName name="Obs_EBITA_North_America" localSheetId="5">#REF!</definedName>
    <definedName name="Obs_EBITA_North_America" localSheetId="9">#REF!</definedName>
    <definedName name="Obs_EBITA_North_America" localSheetId="2">#REF!</definedName>
    <definedName name="Obs_EBITA_North_America" localSheetId="25">#REF!</definedName>
    <definedName name="Obs_EBITA_North_America">#REF!</definedName>
    <definedName name="Obs_EBITA_Norway" localSheetId="4">#REF!</definedName>
    <definedName name="Obs_EBITA_Norway" localSheetId="17">#REF!</definedName>
    <definedName name="Obs_EBITA_Norway" localSheetId="5">#REF!</definedName>
    <definedName name="Obs_EBITA_Norway" localSheetId="9">#REF!</definedName>
    <definedName name="Obs_EBITA_Norway" localSheetId="2">#REF!</definedName>
    <definedName name="Obs_EBITA_Norway" localSheetId="25">#REF!</definedName>
    <definedName name="Obs_EBITA_Norway">#REF!</definedName>
    <definedName name="Obs_EBITA_Portugal" localSheetId="4">#REF!</definedName>
    <definedName name="Obs_EBITA_Portugal" localSheetId="17">#REF!</definedName>
    <definedName name="Obs_EBITA_Portugal" localSheetId="5">#REF!</definedName>
    <definedName name="Obs_EBITA_Portugal" localSheetId="9">#REF!</definedName>
    <definedName name="Obs_EBITA_Portugal" localSheetId="2">#REF!</definedName>
    <definedName name="Obs_EBITA_Portugal" localSheetId="25">#REF!</definedName>
    <definedName name="Obs_EBITA_Portugal">#REF!</definedName>
    <definedName name="Obs_EBITA_ROE" localSheetId="4">#REF!</definedName>
    <definedName name="Obs_EBITA_ROE" localSheetId="17">#REF!</definedName>
    <definedName name="Obs_EBITA_ROE" localSheetId="5">#REF!</definedName>
    <definedName name="Obs_EBITA_ROE" localSheetId="9">#REF!</definedName>
    <definedName name="Obs_EBITA_ROE" localSheetId="2">#REF!</definedName>
    <definedName name="Obs_EBITA_ROE" localSheetId="25">#REF!</definedName>
    <definedName name="Obs_EBITA_ROE">#REF!</definedName>
    <definedName name="Obs_EBITA_Sweden" localSheetId="4">#REF!</definedName>
    <definedName name="Obs_EBITA_Sweden" localSheetId="17">#REF!</definedName>
    <definedName name="Obs_EBITA_Sweden" localSheetId="5">#REF!</definedName>
    <definedName name="Obs_EBITA_Sweden" localSheetId="9">#REF!</definedName>
    <definedName name="Obs_EBITA_Sweden" localSheetId="2">#REF!</definedName>
    <definedName name="Obs_EBITA_Sweden" localSheetId="25">#REF!</definedName>
    <definedName name="Obs_EBITA_Sweden">#REF!</definedName>
    <definedName name="Obs_EBITA_UK" localSheetId="4">#REF!</definedName>
    <definedName name="Obs_EBITA_UK" localSheetId="17">#REF!</definedName>
    <definedName name="Obs_EBITA_UK" localSheetId="5">#REF!</definedName>
    <definedName name="Obs_EBITA_UK" localSheetId="9">#REF!</definedName>
    <definedName name="Obs_EBITA_UK" localSheetId="2">#REF!</definedName>
    <definedName name="Obs_EBITA_UK" localSheetId="25">#REF!</definedName>
    <definedName name="Obs_EBITA_UK">#REF!</definedName>
    <definedName name="Obs_EBITA_USA" localSheetId="4">#REF!</definedName>
    <definedName name="Obs_EBITA_USA" localSheetId="17">#REF!</definedName>
    <definedName name="Obs_EBITA_USA" localSheetId="5">#REF!</definedName>
    <definedName name="Obs_EBITA_USA" localSheetId="9">#REF!</definedName>
    <definedName name="Obs_EBITA_USA" localSheetId="2">#REF!</definedName>
    <definedName name="Obs_EBITA_USA" localSheetId="25">#REF!</definedName>
    <definedName name="Obs_EBITA_USA">#REF!</definedName>
    <definedName name="Obs_Org_Growth" localSheetId="4">#REF!</definedName>
    <definedName name="Obs_Org_Growth" localSheetId="17">#REF!</definedName>
    <definedName name="Obs_Org_Growth" localSheetId="5">#REF!</definedName>
    <definedName name="Obs_Org_Growth" localSheetId="9">#REF!</definedName>
    <definedName name="Obs_Org_Growth" localSheetId="2">#REF!</definedName>
    <definedName name="Obs_Org_Growth" localSheetId="25">#REF!</definedName>
    <definedName name="Obs_Org_Growth">#REF!</definedName>
    <definedName name="Obs_Org_Growth_Nordic" localSheetId="4">#REF!</definedName>
    <definedName name="Obs_Org_Growth_Nordic" localSheetId="17">#REF!</definedName>
    <definedName name="Obs_Org_Growth_Nordic" localSheetId="5">#REF!</definedName>
    <definedName name="Obs_Org_Growth_Nordic" localSheetId="9">#REF!</definedName>
    <definedName name="Obs_Org_Growth_Nordic" localSheetId="2">#REF!</definedName>
    <definedName name="Obs_Org_Growth_Nordic" localSheetId="25">#REF!</definedName>
    <definedName name="Obs_Org_Growth_Nordic">#REF!</definedName>
    <definedName name="Obs_Org_Growth_North_America" localSheetId="4">#REF!</definedName>
    <definedName name="Obs_Org_Growth_North_America" localSheetId="17">#REF!</definedName>
    <definedName name="Obs_Org_Growth_North_America" localSheetId="5">#REF!</definedName>
    <definedName name="Obs_Org_Growth_North_America" localSheetId="9">#REF!</definedName>
    <definedName name="Obs_Org_Growth_North_America" localSheetId="2">#REF!</definedName>
    <definedName name="Obs_Org_Growth_North_America" localSheetId="25">#REF!</definedName>
    <definedName name="Obs_Org_Growth_North_America">#REF!</definedName>
    <definedName name="Obs_Org_Growth_ROE" localSheetId="4">#REF!</definedName>
    <definedName name="Obs_Org_Growth_ROE" localSheetId="17">#REF!</definedName>
    <definedName name="Obs_Org_Growth_ROE" localSheetId="5">#REF!</definedName>
    <definedName name="Obs_Org_Growth_ROE" localSheetId="9">#REF!</definedName>
    <definedName name="Obs_Org_Growth_ROE" localSheetId="2">#REF!</definedName>
    <definedName name="Obs_Org_Growth_ROE" localSheetId="25">#REF!</definedName>
    <definedName name="Obs_Org_Growth_ROE">#REF!</definedName>
    <definedName name="Obs_Sales" localSheetId="4">#REF!</definedName>
    <definedName name="Obs_Sales" localSheetId="17">#REF!</definedName>
    <definedName name="Obs_Sales" localSheetId="5">#REF!</definedName>
    <definedName name="Obs_Sales" localSheetId="9">#REF!</definedName>
    <definedName name="Obs_Sales" localSheetId="2">#REF!</definedName>
    <definedName name="Obs_Sales" localSheetId="25">#REF!</definedName>
    <definedName name="Obs_Sales">#REF!</definedName>
    <definedName name="Obs_Sales_Baltics" localSheetId="4">#REF!</definedName>
    <definedName name="Obs_Sales_Baltics" localSheetId="17">#REF!</definedName>
    <definedName name="Obs_Sales_Baltics" localSheetId="5">#REF!</definedName>
    <definedName name="Obs_Sales_Baltics" localSheetId="9">#REF!</definedName>
    <definedName name="Obs_Sales_Baltics" localSheetId="2">#REF!</definedName>
    <definedName name="Obs_Sales_Baltics" localSheetId="25">#REF!</definedName>
    <definedName name="Obs_Sales_Baltics">#REF!</definedName>
    <definedName name="Obs_Sales_Canada" localSheetId="4">#REF!</definedName>
    <definedName name="Obs_Sales_Canada" localSheetId="17">#REF!</definedName>
    <definedName name="Obs_Sales_Canada" localSheetId="5">#REF!</definedName>
    <definedName name="Obs_Sales_Canada" localSheetId="9">#REF!</definedName>
    <definedName name="Obs_Sales_Canada" localSheetId="2">#REF!</definedName>
    <definedName name="Obs_Sales_Canada" localSheetId="25">#REF!</definedName>
    <definedName name="Obs_Sales_Canada">#REF!</definedName>
    <definedName name="Obs_Sales_Communications" localSheetId="4">#REF!</definedName>
    <definedName name="Obs_Sales_Communications" localSheetId="17">#REF!</definedName>
    <definedName name="Obs_Sales_Communications" localSheetId="5">#REF!</definedName>
    <definedName name="Obs_Sales_Communications" localSheetId="9">#REF!</definedName>
    <definedName name="Obs_Sales_Communications" localSheetId="2">#REF!</definedName>
    <definedName name="Obs_Sales_Communications" localSheetId="25">#REF!</definedName>
    <definedName name="Obs_Sales_Communications">#REF!</definedName>
    <definedName name="Obs_Sales_Denmark" localSheetId="4">#REF!</definedName>
    <definedName name="Obs_Sales_Denmark" localSheetId="17">#REF!</definedName>
    <definedName name="Obs_Sales_Denmark" localSheetId="5">#REF!</definedName>
    <definedName name="Obs_Sales_Denmark" localSheetId="9">#REF!</definedName>
    <definedName name="Obs_Sales_Denmark" localSheetId="2">#REF!</definedName>
    <definedName name="Obs_Sales_Denmark" localSheetId="25">#REF!</definedName>
    <definedName name="Obs_Sales_Denmark">#REF!</definedName>
    <definedName name="Obs_Sales_Finland" localSheetId="4">#REF!</definedName>
    <definedName name="Obs_Sales_Finland" localSheetId="17">#REF!</definedName>
    <definedName name="Obs_Sales_Finland" localSheetId="5">#REF!</definedName>
    <definedName name="Obs_Sales_Finland" localSheetId="9">#REF!</definedName>
    <definedName name="Obs_Sales_Finland" localSheetId="2">#REF!</definedName>
    <definedName name="Obs_Sales_Finland" localSheetId="25">#REF!</definedName>
    <definedName name="Obs_Sales_Finland">#REF!</definedName>
    <definedName name="Obs_Sales_Germany" localSheetId="4">#REF!</definedName>
    <definedName name="Obs_Sales_Germany" localSheetId="17">#REF!</definedName>
    <definedName name="Obs_Sales_Germany" localSheetId="5">#REF!</definedName>
    <definedName name="Obs_Sales_Germany" localSheetId="9">#REF!</definedName>
    <definedName name="Obs_Sales_Germany" localSheetId="2">#REF!</definedName>
    <definedName name="Obs_Sales_Germany" localSheetId="25">#REF!</definedName>
    <definedName name="Obs_Sales_Germany">#REF!</definedName>
    <definedName name="Obs_Sales_Ireland" localSheetId="4">#REF!</definedName>
    <definedName name="Obs_Sales_Ireland" localSheetId="17">#REF!</definedName>
    <definedName name="Obs_Sales_Ireland" localSheetId="5">#REF!</definedName>
    <definedName name="Obs_Sales_Ireland" localSheetId="9">#REF!</definedName>
    <definedName name="Obs_Sales_Ireland" localSheetId="2">#REF!</definedName>
    <definedName name="Obs_Sales_Ireland" localSheetId="25">#REF!</definedName>
    <definedName name="Obs_Sales_Ireland">#REF!</definedName>
    <definedName name="Obs_Sales_Media_Intelligence" localSheetId="4">#REF!</definedName>
    <definedName name="Obs_Sales_Media_Intelligence" localSheetId="17">#REF!</definedName>
    <definedName name="Obs_Sales_Media_Intelligence" localSheetId="5">#REF!</definedName>
    <definedName name="Obs_Sales_Media_Intelligence" localSheetId="9">#REF!</definedName>
    <definedName name="Obs_Sales_Media_Intelligence" localSheetId="2">#REF!</definedName>
    <definedName name="Obs_Sales_Media_Intelligence" localSheetId="25">#REF!</definedName>
    <definedName name="Obs_Sales_Media_Intelligence">#REF!</definedName>
    <definedName name="Obs_Sales_Nordic" localSheetId="4">#REF!</definedName>
    <definedName name="Obs_Sales_Nordic" localSheetId="17">#REF!</definedName>
    <definedName name="Obs_Sales_Nordic" localSheetId="5">#REF!</definedName>
    <definedName name="Obs_Sales_Nordic" localSheetId="9">#REF!</definedName>
    <definedName name="Obs_Sales_Nordic" localSheetId="2">#REF!</definedName>
    <definedName name="Obs_Sales_Nordic" localSheetId="25">#REF!</definedName>
    <definedName name="Obs_Sales_Nordic">#REF!</definedName>
    <definedName name="Obs_Sales_North_America" localSheetId="4">#REF!</definedName>
    <definedName name="Obs_Sales_North_America" localSheetId="17">#REF!</definedName>
    <definedName name="Obs_Sales_North_America" localSheetId="5">#REF!</definedName>
    <definedName name="Obs_Sales_North_America" localSheetId="9">#REF!</definedName>
    <definedName name="Obs_Sales_North_America" localSheetId="2">#REF!</definedName>
    <definedName name="Obs_Sales_North_America" localSheetId="25">#REF!</definedName>
    <definedName name="Obs_Sales_North_America">#REF!</definedName>
    <definedName name="Obs_Sales_Norway" localSheetId="4">#REF!</definedName>
    <definedName name="Obs_Sales_Norway" localSheetId="17">#REF!</definedName>
    <definedName name="Obs_Sales_Norway" localSheetId="5">#REF!</definedName>
    <definedName name="Obs_Sales_Norway" localSheetId="9">#REF!</definedName>
    <definedName name="Obs_Sales_Norway" localSheetId="2">#REF!</definedName>
    <definedName name="Obs_Sales_Norway" localSheetId="25">#REF!</definedName>
    <definedName name="Obs_Sales_Norway">#REF!</definedName>
    <definedName name="Obs_Sales_Portugal" localSheetId="4">#REF!</definedName>
    <definedName name="Obs_Sales_Portugal" localSheetId="17">#REF!</definedName>
    <definedName name="Obs_Sales_Portugal" localSheetId="5">#REF!</definedName>
    <definedName name="Obs_Sales_Portugal" localSheetId="9">#REF!</definedName>
    <definedName name="Obs_Sales_Portugal" localSheetId="2">#REF!</definedName>
    <definedName name="Obs_Sales_Portugal" localSheetId="25">#REF!</definedName>
    <definedName name="Obs_Sales_Portugal">#REF!</definedName>
    <definedName name="Obs_Sales_ROE" localSheetId="4">#REF!</definedName>
    <definedName name="Obs_Sales_ROE" localSheetId="17">#REF!</definedName>
    <definedName name="Obs_Sales_ROE" localSheetId="5">#REF!</definedName>
    <definedName name="Obs_Sales_ROE" localSheetId="9">#REF!</definedName>
    <definedName name="Obs_Sales_ROE" localSheetId="2">#REF!</definedName>
    <definedName name="Obs_Sales_ROE" localSheetId="25">#REF!</definedName>
    <definedName name="Obs_Sales_ROE">#REF!</definedName>
    <definedName name="Obs_Sales_Sweden" localSheetId="4">#REF!</definedName>
    <definedName name="Obs_Sales_Sweden" localSheetId="17">#REF!</definedName>
    <definedName name="Obs_Sales_Sweden" localSheetId="5">#REF!</definedName>
    <definedName name="Obs_Sales_Sweden" localSheetId="9">#REF!</definedName>
    <definedName name="Obs_Sales_Sweden" localSheetId="2">#REF!</definedName>
    <definedName name="Obs_Sales_Sweden" localSheetId="25">#REF!</definedName>
    <definedName name="Obs_Sales_Sweden">#REF!</definedName>
    <definedName name="Obs_Sales_UK" localSheetId="4">#REF!</definedName>
    <definedName name="Obs_Sales_UK" localSheetId="17">#REF!</definedName>
    <definedName name="Obs_Sales_UK" localSheetId="5">#REF!</definedName>
    <definedName name="Obs_Sales_UK" localSheetId="9">#REF!</definedName>
    <definedName name="Obs_Sales_UK" localSheetId="2">#REF!</definedName>
    <definedName name="Obs_Sales_UK" localSheetId="25">#REF!</definedName>
    <definedName name="Obs_Sales_UK">#REF!</definedName>
    <definedName name="Obs_Sales_USA" localSheetId="4">#REF!</definedName>
    <definedName name="Obs_Sales_USA" localSheetId="17">#REF!</definedName>
    <definedName name="Obs_Sales_USA" localSheetId="5">#REF!</definedName>
    <definedName name="Obs_Sales_USA" localSheetId="9">#REF!</definedName>
    <definedName name="Obs_Sales_USA" localSheetId="2">#REF!</definedName>
    <definedName name="Obs_Sales_USA" localSheetId="25">#REF!</definedName>
    <definedName name="Obs_Sales_USA">#REF!</definedName>
    <definedName name="Off_B_S_Income">[8]NOPAT_VDF!$C$7:$AZ$7</definedName>
    <definedName name="Off_B_S_Income_DCF">[8]DCF_VDF!$C$8:$BZ$8</definedName>
    <definedName name="Off_B_S_Income_fore">[8]Forecasts_VDF!$E$6:$Z$6</definedName>
    <definedName name="Off_B_S_Income_growth_fore">[8]Forecasts_VDF!$H$52:$K$52</definedName>
    <definedName name="OL_1">'[8]PV of Op Leases_VDF'!$AD$1:$AD$65536</definedName>
    <definedName name="OL_10">'[8]PV of Op Leases_VDF'!$L$1:$L$65536</definedName>
    <definedName name="OL_11">'[8]PV of Op Leases_VDF'!$J$1:$J$65536</definedName>
    <definedName name="OL_12">'[8]PV of Op Leases_VDF'!$H$1:$H$65536</definedName>
    <definedName name="OL_13">'[8]PV of Op Leases_VDF'!$F$1:$F$65536</definedName>
    <definedName name="OL_14">'[8]PV of Op Leases_VDF'!$D$1:$D$65536</definedName>
    <definedName name="OL_2">'[8]PV of Op Leases_VDF'!$AB$1:$AB$65536</definedName>
    <definedName name="OL_3">'[8]PV of Op Leases_VDF'!$Z$1:$Z$65536</definedName>
    <definedName name="OL_4">'[8]PV of Op Leases_VDF'!$X$1:$X$65536</definedName>
    <definedName name="OL_5">'[8]PV of Op Leases_VDF'!$V$1:$V$65536</definedName>
    <definedName name="OL_6">'[8]PV of Op Leases_VDF'!$T$1:$T$65536</definedName>
    <definedName name="OL_7">'[8]PV of Op Leases_VDF'!$R$1:$R$65536</definedName>
    <definedName name="OL_8">'[8]PV of Op Leases_VDF'!$P$1:$P$65536</definedName>
    <definedName name="OL_9">'[8]PV of Op Leases_VDF'!$N$1:$N$65536</definedName>
    <definedName name="OL_P">'[8]PV of Op Leases_VDF'!$AF$1:$AF$65536</definedName>
    <definedName name="op_00" localSheetId="4">'[6]old template'!#REF!</definedName>
    <definedName name="op_00" localSheetId="17">'[6]old template'!#REF!</definedName>
    <definedName name="op_00" localSheetId="5">'[6]old template'!#REF!</definedName>
    <definedName name="op_00" localSheetId="9">'[6]old template'!#REF!</definedName>
    <definedName name="op_00" localSheetId="2">'[6]old template'!#REF!</definedName>
    <definedName name="op_00" localSheetId="25">'[6]old template'!#REF!</definedName>
    <definedName name="op_00">'[6]old template'!#REF!</definedName>
    <definedName name="op_01">[1]CASINO2!$U$397</definedName>
    <definedName name="op_02">[1]CASINO2!$V$397</definedName>
    <definedName name="op_03">[1]CASINO2!$W$397</definedName>
    <definedName name="op_99" localSheetId="4">'[6]old template'!#REF!</definedName>
    <definedName name="op_99" localSheetId="17">'[6]old template'!#REF!</definedName>
    <definedName name="op_99" localSheetId="5">'[6]old template'!#REF!</definedName>
    <definedName name="op_99" localSheetId="9">'[6]old template'!#REF!</definedName>
    <definedName name="op_99" localSheetId="2">'[6]old template'!#REF!</definedName>
    <definedName name="op_99" localSheetId="25">'[6]old template'!#REF!</definedName>
    <definedName name="op_99">'[6]old template'!#REF!</definedName>
    <definedName name="op_inc" localSheetId="4">#REF!</definedName>
    <definedName name="op_inc" localSheetId="17">#REF!</definedName>
    <definedName name="op_inc" localSheetId="5">#REF!</definedName>
    <definedName name="op_inc" localSheetId="9">#REF!</definedName>
    <definedName name="op_inc" localSheetId="2">#REF!</definedName>
    <definedName name="op_inc" localSheetId="25">#REF!</definedName>
    <definedName name="op_inc">#REF!</definedName>
    <definedName name="oper_inc" localSheetId="4">#REF!</definedName>
    <definedName name="oper_inc" localSheetId="17">#REF!</definedName>
    <definedName name="oper_inc" localSheetId="5">#REF!</definedName>
    <definedName name="oper_inc" localSheetId="9">#REF!</definedName>
    <definedName name="oper_inc" localSheetId="2">#REF!</definedName>
    <definedName name="oper_inc" localSheetId="25">#REF!</definedName>
    <definedName name="oper_inc">#REF!</definedName>
    <definedName name="oper_kap" localSheetId="4">'[3]DCF old'!#REF!</definedName>
    <definedName name="oper_kap" localSheetId="17">'[3]DCF old'!#REF!</definedName>
    <definedName name="oper_kap" localSheetId="5">'[3]DCF old'!#REF!</definedName>
    <definedName name="oper_kap" localSheetId="9">'[3]DCF old'!#REF!</definedName>
    <definedName name="oper_kap" localSheetId="2">'[3]DCF old'!#REF!</definedName>
    <definedName name="oper_kap" localSheetId="25">'[3]DCF old'!#REF!</definedName>
    <definedName name="oper_kap">'[3]DCF old'!#REF!</definedName>
    <definedName name="oper_margin" localSheetId="4">'[3]DCF old'!#REF!</definedName>
    <definedName name="oper_margin" localSheetId="17">'[3]DCF old'!#REF!</definedName>
    <definedName name="oper_margin" localSheetId="5">'[3]DCF old'!#REF!</definedName>
    <definedName name="oper_margin" localSheetId="9">'[3]DCF old'!#REF!</definedName>
    <definedName name="oper_margin" localSheetId="2">'[3]DCF old'!#REF!</definedName>
    <definedName name="oper_margin" localSheetId="25">'[3]DCF old'!#REF!</definedName>
    <definedName name="oper_margin">'[3]DCF old'!#REF!</definedName>
    <definedName name="Operating_Expenses">[8]NOPAT_VDF!$C$15:$AZ$15</definedName>
    <definedName name="Operating_income">[8]NOPAT_VDF!$C$84:$AZ$84</definedName>
    <definedName name="Operating_income_fore">[8]Forecasts_VDF!$E$13:$G$13</definedName>
    <definedName name="Operating_Lease_Expense">[8]NOPAT_VDF!$C$23:$AZ$23</definedName>
    <definedName name="Operating_Lease_Expense_fore">[8]Forecasts_VDF!$E$22:$Z$22</definedName>
    <definedName name="operating_leases_per_ASK_1985" localSheetId="4">[15]Global!#REF!</definedName>
    <definedName name="operating_leases_per_ASK_1985" localSheetId="17">[15]Global!#REF!</definedName>
    <definedName name="operating_leases_per_ASK_1985" localSheetId="5">[15]Global!#REF!</definedName>
    <definedName name="operating_leases_per_ASK_1985" localSheetId="9">[15]Global!#REF!</definedName>
    <definedName name="operating_leases_per_ASK_1985" localSheetId="2">[15]Global!#REF!</definedName>
    <definedName name="operating_leases_per_ASK_1985" localSheetId="25">[15]Global!#REF!</definedName>
    <definedName name="operating_leases_per_ASK_1985">[15]Global!#REF!</definedName>
    <definedName name="operating_leases_per_ASK_1986" localSheetId="4">[15]Global!#REF!</definedName>
    <definedName name="operating_leases_per_ASK_1986" localSheetId="17">[15]Global!#REF!</definedName>
    <definedName name="operating_leases_per_ASK_1986" localSheetId="5">[15]Global!#REF!</definedName>
    <definedName name="operating_leases_per_ASK_1986" localSheetId="9">[15]Global!#REF!</definedName>
    <definedName name="operating_leases_per_ASK_1986" localSheetId="2">[15]Global!#REF!</definedName>
    <definedName name="operating_leases_per_ASK_1986" localSheetId="25">[15]Global!#REF!</definedName>
    <definedName name="operating_leases_per_ASK_1986">[15]Global!#REF!</definedName>
    <definedName name="operating_leases_per_ASK_1987" localSheetId="4">[15]Global!#REF!</definedName>
    <definedName name="operating_leases_per_ASK_1987" localSheetId="17">[15]Global!#REF!</definedName>
    <definedName name="operating_leases_per_ASK_1987" localSheetId="5">[15]Global!#REF!</definedName>
    <definedName name="operating_leases_per_ASK_1987" localSheetId="9">[15]Global!#REF!</definedName>
    <definedName name="operating_leases_per_ASK_1987" localSheetId="2">[15]Global!#REF!</definedName>
    <definedName name="operating_leases_per_ASK_1987" localSheetId="25">[15]Global!#REF!</definedName>
    <definedName name="operating_leases_per_ASK_1987">[15]Global!#REF!</definedName>
    <definedName name="operating_leases_per_ASK_1988" localSheetId="4">[15]Global!#REF!</definedName>
    <definedName name="operating_leases_per_ASK_1988" localSheetId="17">[15]Global!#REF!</definedName>
    <definedName name="operating_leases_per_ASK_1988" localSheetId="5">[15]Global!#REF!</definedName>
    <definedName name="operating_leases_per_ASK_1988" localSheetId="9">[15]Global!#REF!</definedName>
    <definedName name="operating_leases_per_ASK_1988" localSheetId="2">[15]Global!#REF!</definedName>
    <definedName name="operating_leases_per_ASK_1988" localSheetId="25">[15]Global!#REF!</definedName>
    <definedName name="operating_leases_per_ASK_1988">[15]Global!#REF!</definedName>
    <definedName name="operating_leases_per_ASK_1989" localSheetId="4">[15]Global!#REF!</definedName>
    <definedName name="operating_leases_per_ASK_1989" localSheetId="17">[15]Global!#REF!</definedName>
    <definedName name="operating_leases_per_ASK_1989" localSheetId="5">[15]Global!#REF!</definedName>
    <definedName name="operating_leases_per_ASK_1989" localSheetId="9">[15]Global!#REF!</definedName>
    <definedName name="operating_leases_per_ASK_1989" localSheetId="2">[15]Global!#REF!</definedName>
    <definedName name="operating_leases_per_ASK_1989" localSheetId="25">[15]Global!#REF!</definedName>
    <definedName name="operating_leases_per_ASK_1989">[15]Global!#REF!</definedName>
    <definedName name="operating_leases_per_ASK_1990" localSheetId="4">[15]Global!#REF!</definedName>
    <definedName name="operating_leases_per_ASK_1990" localSheetId="17">[15]Global!#REF!</definedName>
    <definedName name="operating_leases_per_ASK_1990" localSheetId="5">[15]Global!#REF!</definedName>
    <definedName name="operating_leases_per_ASK_1990" localSheetId="9">[15]Global!#REF!</definedName>
    <definedName name="operating_leases_per_ASK_1990" localSheetId="2">[15]Global!#REF!</definedName>
    <definedName name="operating_leases_per_ASK_1990" localSheetId="25">[15]Global!#REF!</definedName>
    <definedName name="operating_leases_per_ASK_1990">[15]Global!#REF!</definedName>
    <definedName name="operating_leases_per_ASK_1991" localSheetId="4">[15]Global!#REF!</definedName>
    <definedName name="operating_leases_per_ASK_1991" localSheetId="17">[15]Global!#REF!</definedName>
    <definedName name="operating_leases_per_ASK_1991" localSheetId="5">[15]Global!#REF!</definedName>
    <definedName name="operating_leases_per_ASK_1991" localSheetId="9">[15]Global!#REF!</definedName>
    <definedName name="operating_leases_per_ASK_1991" localSheetId="2">[15]Global!#REF!</definedName>
    <definedName name="operating_leases_per_ASK_1991" localSheetId="25">[15]Global!#REF!</definedName>
    <definedName name="operating_leases_per_ASK_1991">[15]Global!#REF!</definedName>
    <definedName name="operating_leases_per_ASK_1992" localSheetId="4">[15]Global!#REF!</definedName>
    <definedName name="operating_leases_per_ASK_1992" localSheetId="17">[15]Global!#REF!</definedName>
    <definedName name="operating_leases_per_ASK_1992" localSheetId="5">[15]Global!#REF!</definedName>
    <definedName name="operating_leases_per_ASK_1992" localSheetId="9">[15]Global!#REF!</definedName>
    <definedName name="operating_leases_per_ASK_1992" localSheetId="2">[15]Global!#REF!</definedName>
    <definedName name="operating_leases_per_ASK_1992" localSheetId="25">[15]Global!#REF!</definedName>
    <definedName name="operating_leases_per_ASK_1992">[15]Global!#REF!</definedName>
    <definedName name="operating_leases_per_ASK_1993" localSheetId="4">[15]Global!#REF!</definedName>
    <definedName name="operating_leases_per_ASK_1993" localSheetId="17">[15]Global!#REF!</definedName>
    <definedName name="operating_leases_per_ASK_1993" localSheetId="5">[15]Global!#REF!</definedName>
    <definedName name="operating_leases_per_ASK_1993" localSheetId="9">[15]Global!#REF!</definedName>
    <definedName name="operating_leases_per_ASK_1993" localSheetId="2">[15]Global!#REF!</definedName>
    <definedName name="operating_leases_per_ASK_1993" localSheetId="25">[15]Global!#REF!</definedName>
    <definedName name="operating_leases_per_ASK_1993">[15]Global!#REF!</definedName>
    <definedName name="operating_leases_per_ASK_1994" localSheetId="4">[15]Global!#REF!</definedName>
    <definedName name="operating_leases_per_ASK_1994" localSheetId="17">[15]Global!#REF!</definedName>
    <definedName name="operating_leases_per_ASK_1994" localSheetId="5">[15]Global!#REF!</definedName>
    <definedName name="operating_leases_per_ASK_1994" localSheetId="9">[15]Global!#REF!</definedName>
    <definedName name="operating_leases_per_ASK_1994" localSheetId="2">[15]Global!#REF!</definedName>
    <definedName name="operating_leases_per_ASK_1994" localSheetId="25">[15]Global!#REF!</definedName>
    <definedName name="operating_leases_per_ASK_1994">[15]Global!#REF!</definedName>
    <definedName name="operating_leases_per_ASK_1995" localSheetId="4">[15]Global!#REF!</definedName>
    <definedName name="operating_leases_per_ASK_1995" localSheetId="17">[15]Global!#REF!</definedName>
    <definedName name="operating_leases_per_ASK_1995" localSheetId="5">[15]Global!#REF!</definedName>
    <definedName name="operating_leases_per_ASK_1995" localSheetId="9">[15]Global!#REF!</definedName>
    <definedName name="operating_leases_per_ASK_1995" localSheetId="2">[15]Global!#REF!</definedName>
    <definedName name="operating_leases_per_ASK_1995" localSheetId="25">[15]Global!#REF!</definedName>
    <definedName name="operating_leases_per_ASK_1995">[15]Global!#REF!</definedName>
    <definedName name="operating_leases_per_ASK_1996" localSheetId="4">[15]Global!#REF!</definedName>
    <definedName name="operating_leases_per_ASK_1996" localSheetId="17">[15]Global!#REF!</definedName>
    <definedName name="operating_leases_per_ASK_1996" localSheetId="5">[15]Global!#REF!</definedName>
    <definedName name="operating_leases_per_ASK_1996" localSheetId="9">[15]Global!#REF!</definedName>
    <definedName name="operating_leases_per_ASK_1996" localSheetId="2">[15]Global!#REF!</definedName>
    <definedName name="operating_leases_per_ASK_1996" localSheetId="25">[15]Global!#REF!</definedName>
    <definedName name="operating_leases_per_ASK_1996">[15]Global!#REF!</definedName>
    <definedName name="operating_leases_per_ASK_1997" localSheetId="4">[15]Global!#REF!</definedName>
    <definedName name="operating_leases_per_ASK_1997" localSheetId="17">[15]Global!#REF!</definedName>
    <definedName name="operating_leases_per_ASK_1997" localSheetId="5">[15]Global!#REF!</definedName>
    <definedName name="operating_leases_per_ASK_1997" localSheetId="9">[15]Global!#REF!</definedName>
    <definedName name="operating_leases_per_ASK_1997" localSheetId="2">[15]Global!#REF!</definedName>
    <definedName name="operating_leases_per_ASK_1997" localSheetId="25">[15]Global!#REF!</definedName>
    <definedName name="operating_leases_per_ASK_1997">[15]Global!#REF!</definedName>
    <definedName name="operating_leases_per_ASK_1998" localSheetId="4">[15]Global!#REF!</definedName>
    <definedName name="operating_leases_per_ASK_1998" localSheetId="17">[15]Global!#REF!</definedName>
    <definedName name="operating_leases_per_ASK_1998" localSheetId="5">[15]Global!#REF!</definedName>
    <definedName name="operating_leases_per_ASK_1998" localSheetId="9">[15]Global!#REF!</definedName>
    <definedName name="operating_leases_per_ASK_1998" localSheetId="2">[15]Global!#REF!</definedName>
    <definedName name="operating_leases_per_ASK_1998" localSheetId="25">[15]Global!#REF!</definedName>
    <definedName name="operating_leases_per_ASK_1998">[15]Global!#REF!</definedName>
    <definedName name="operating_leases_per_ASK_1999" localSheetId="4">[15]Global!#REF!</definedName>
    <definedName name="operating_leases_per_ASK_1999" localSheetId="17">[15]Global!#REF!</definedName>
    <definedName name="operating_leases_per_ASK_1999" localSheetId="5">[15]Global!#REF!</definedName>
    <definedName name="operating_leases_per_ASK_1999" localSheetId="9">[15]Global!#REF!</definedName>
    <definedName name="operating_leases_per_ASK_1999" localSheetId="2">[15]Global!#REF!</definedName>
    <definedName name="operating_leases_per_ASK_1999" localSheetId="25">[15]Global!#REF!</definedName>
    <definedName name="operating_leases_per_ASK_1999">[15]Global!#REF!</definedName>
    <definedName name="operating_leases_per_ASK_2000" localSheetId="4">[15]Global!#REF!</definedName>
    <definedName name="operating_leases_per_ASK_2000" localSheetId="17">[15]Global!#REF!</definedName>
    <definedName name="operating_leases_per_ASK_2000" localSheetId="5">[15]Global!#REF!</definedName>
    <definedName name="operating_leases_per_ASK_2000" localSheetId="9">[15]Global!#REF!</definedName>
    <definedName name="operating_leases_per_ASK_2000" localSheetId="2">[15]Global!#REF!</definedName>
    <definedName name="operating_leases_per_ASK_2000" localSheetId="25">[15]Global!#REF!</definedName>
    <definedName name="operating_leases_per_ASK_2000">[15]Global!#REF!</definedName>
    <definedName name="operating_leases_per_ASK_2001" localSheetId="4">[15]Global!#REF!</definedName>
    <definedName name="operating_leases_per_ASK_2001" localSheetId="17">[15]Global!#REF!</definedName>
    <definedName name="operating_leases_per_ASK_2001" localSheetId="5">[15]Global!#REF!</definedName>
    <definedName name="operating_leases_per_ASK_2001" localSheetId="9">[15]Global!#REF!</definedName>
    <definedName name="operating_leases_per_ASK_2001" localSheetId="2">[15]Global!#REF!</definedName>
    <definedName name="operating_leases_per_ASK_2001" localSheetId="25">[15]Global!#REF!</definedName>
    <definedName name="operating_leases_per_ASK_2001">[15]Global!#REF!</definedName>
    <definedName name="operating_leases_per_ASK_2002" localSheetId="4">[15]Global!#REF!</definedName>
    <definedName name="operating_leases_per_ASK_2002" localSheetId="17">[15]Global!#REF!</definedName>
    <definedName name="operating_leases_per_ASK_2002" localSheetId="5">[15]Global!#REF!</definedName>
    <definedName name="operating_leases_per_ASK_2002" localSheetId="9">[15]Global!#REF!</definedName>
    <definedName name="operating_leases_per_ASK_2002" localSheetId="2">[15]Global!#REF!</definedName>
    <definedName name="operating_leases_per_ASK_2002" localSheetId="25">[15]Global!#REF!</definedName>
    <definedName name="operating_leases_per_ASK_2002">[15]Global!#REF!</definedName>
    <definedName name="operating_leases_per_ASK_2003" localSheetId="4">[15]Global!#REF!</definedName>
    <definedName name="operating_leases_per_ASK_2003" localSheetId="17">[15]Global!#REF!</definedName>
    <definedName name="operating_leases_per_ASK_2003" localSheetId="5">[15]Global!#REF!</definedName>
    <definedName name="operating_leases_per_ASK_2003" localSheetId="9">[15]Global!#REF!</definedName>
    <definedName name="operating_leases_per_ASK_2003" localSheetId="2">[15]Global!#REF!</definedName>
    <definedName name="operating_leases_per_ASK_2003" localSheetId="25">[15]Global!#REF!</definedName>
    <definedName name="operating_leases_per_ASK_2003">[15]Global!#REF!</definedName>
    <definedName name="operating_leases_per_ASK_2004" localSheetId="4">[15]Global!#REF!</definedName>
    <definedName name="operating_leases_per_ASK_2004" localSheetId="17">[15]Global!#REF!</definedName>
    <definedName name="operating_leases_per_ASK_2004" localSheetId="5">[15]Global!#REF!</definedName>
    <definedName name="operating_leases_per_ASK_2004" localSheetId="9">[15]Global!#REF!</definedName>
    <definedName name="operating_leases_per_ASK_2004" localSheetId="2">[15]Global!#REF!</definedName>
    <definedName name="operating_leases_per_ASK_2004" localSheetId="25">[15]Global!#REF!</definedName>
    <definedName name="operating_leases_per_ASK_2004">[15]Global!#REF!</definedName>
    <definedName name="operating_leases_per_ASK_2005" localSheetId="4">[15]Global!#REF!</definedName>
    <definedName name="operating_leases_per_ASK_2005" localSheetId="17">[15]Global!#REF!</definedName>
    <definedName name="operating_leases_per_ASK_2005" localSheetId="5">[15]Global!#REF!</definedName>
    <definedName name="operating_leases_per_ASK_2005" localSheetId="9">[15]Global!#REF!</definedName>
    <definedName name="operating_leases_per_ASK_2005" localSheetId="2">[15]Global!#REF!</definedName>
    <definedName name="operating_leases_per_ASK_2005" localSheetId="25">[15]Global!#REF!</definedName>
    <definedName name="operating_leases_per_ASK_2005">[15]Global!#REF!</definedName>
    <definedName name="operating_leases_per_ASK_2006" localSheetId="4">[15]Global!#REF!</definedName>
    <definedName name="operating_leases_per_ASK_2006" localSheetId="17">[15]Global!#REF!</definedName>
    <definedName name="operating_leases_per_ASK_2006" localSheetId="5">[15]Global!#REF!</definedName>
    <definedName name="operating_leases_per_ASK_2006" localSheetId="9">[15]Global!#REF!</definedName>
    <definedName name="operating_leases_per_ASK_2006" localSheetId="2">[15]Global!#REF!</definedName>
    <definedName name="operating_leases_per_ASK_2006" localSheetId="25">[15]Global!#REF!</definedName>
    <definedName name="operating_leases_per_ASK_2006">[15]Global!#REF!</definedName>
    <definedName name="operating_leases_per_ASK_2007" localSheetId="4">[15]Global!#REF!</definedName>
    <definedName name="operating_leases_per_ASK_2007" localSheetId="17">[15]Global!#REF!</definedName>
    <definedName name="operating_leases_per_ASK_2007" localSheetId="5">[15]Global!#REF!</definedName>
    <definedName name="operating_leases_per_ASK_2007" localSheetId="9">[15]Global!#REF!</definedName>
    <definedName name="operating_leases_per_ASK_2007" localSheetId="2">[15]Global!#REF!</definedName>
    <definedName name="operating_leases_per_ASK_2007" localSheetId="25">[15]Global!#REF!</definedName>
    <definedName name="operating_leases_per_ASK_2007">[15]Global!#REF!</definedName>
    <definedName name="operating_leases_per_ASK_2008" localSheetId="4">[15]Global!#REF!</definedName>
    <definedName name="operating_leases_per_ASK_2008" localSheetId="17">[15]Global!#REF!</definedName>
    <definedName name="operating_leases_per_ASK_2008" localSheetId="5">[15]Global!#REF!</definedName>
    <definedName name="operating_leases_per_ASK_2008" localSheetId="9">[15]Global!#REF!</definedName>
    <definedName name="operating_leases_per_ASK_2008" localSheetId="2">[15]Global!#REF!</definedName>
    <definedName name="operating_leases_per_ASK_2008" localSheetId="25">[15]Global!#REF!</definedName>
    <definedName name="operating_leases_per_ASK_2008">[15]Global!#REF!</definedName>
    <definedName name="operating_leases_per_ASK_2009" localSheetId="4">[15]Global!#REF!</definedName>
    <definedName name="operating_leases_per_ASK_2009" localSheetId="17">[15]Global!#REF!</definedName>
    <definedName name="operating_leases_per_ASK_2009" localSheetId="5">[15]Global!#REF!</definedName>
    <definedName name="operating_leases_per_ASK_2009" localSheetId="9">[15]Global!#REF!</definedName>
    <definedName name="operating_leases_per_ASK_2009" localSheetId="2">[15]Global!#REF!</definedName>
    <definedName name="operating_leases_per_ASK_2009" localSheetId="25">[15]Global!#REF!</definedName>
    <definedName name="operating_leases_per_ASK_2009">[15]Global!#REF!</definedName>
    <definedName name="operating_leases_per_ASK_2010" localSheetId="4">[15]Global!#REF!</definedName>
    <definedName name="operating_leases_per_ASK_2010" localSheetId="17">[15]Global!#REF!</definedName>
    <definedName name="operating_leases_per_ASK_2010" localSheetId="5">[15]Global!#REF!</definedName>
    <definedName name="operating_leases_per_ASK_2010" localSheetId="9">[15]Global!#REF!</definedName>
    <definedName name="operating_leases_per_ASK_2010" localSheetId="2">[15]Global!#REF!</definedName>
    <definedName name="operating_leases_per_ASK_2010" localSheetId="25">[15]Global!#REF!</definedName>
    <definedName name="operating_leases_per_ASK_2010">[15]Global!#REF!</definedName>
    <definedName name="operating_leases_per_ASK_comm" localSheetId="4">[15]Global!#REF!</definedName>
    <definedName name="operating_leases_per_ASK_comm" localSheetId="17">[15]Global!#REF!</definedName>
    <definedName name="operating_leases_per_ASK_comm" localSheetId="5">[15]Global!#REF!</definedName>
    <definedName name="operating_leases_per_ASK_comm" localSheetId="9">[15]Global!#REF!</definedName>
    <definedName name="operating_leases_per_ASK_comm" localSheetId="2">[15]Global!#REF!</definedName>
    <definedName name="operating_leases_per_ASK_comm" localSheetId="25">[15]Global!#REF!</definedName>
    <definedName name="operating_leases_per_ASK_comm">[15]Global!#REF!</definedName>
    <definedName name="operating_leases_per_ASM_1985" localSheetId="4">[15]Global!#REF!</definedName>
    <definedName name="operating_leases_per_ASM_1985" localSheetId="17">[15]Global!#REF!</definedName>
    <definedName name="operating_leases_per_ASM_1985" localSheetId="5">[15]Global!#REF!</definedName>
    <definedName name="operating_leases_per_ASM_1985" localSheetId="9">[15]Global!#REF!</definedName>
    <definedName name="operating_leases_per_ASM_1985" localSheetId="2">[15]Global!#REF!</definedName>
    <definedName name="operating_leases_per_ASM_1985" localSheetId="25">[15]Global!#REF!</definedName>
    <definedName name="operating_leases_per_ASM_1985">[15]Global!#REF!</definedName>
    <definedName name="operating_leases_per_ASM_1986" localSheetId="4">[15]Global!#REF!</definedName>
    <definedName name="operating_leases_per_ASM_1986" localSheetId="17">[15]Global!#REF!</definedName>
    <definedName name="operating_leases_per_ASM_1986" localSheetId="5">[15]Global!#REF!</definedName>
    <definedName name="operating_leases_per_ASM_1986" localSheetId="9">[15]Global!#REF!</definedName>
    <definedName name="operating_leases_per_ASM_1986" localSheetId="2">[15]Global!#REF!</definedName>
    <definedName name="operating_leases_per_ASM_1986" localSheetId="25">[15]Global!#REF!</definedName>
    <definedName name="operating_leases_per_ASM_1986">[15]Global!#REF!</definedName>
    <definedName name="operating_leases_per_ASM_1987" localSheetId="4">[15]Global!#REF!</definedName>
    <definedName name="operating_leases_per_ASM_1987" localSheetId="17">[15]Global!#REF!</definedName>
    <definedName name="operating_leases_per_ASM_1987" localSheetId="5">[15]Global!#REF!</definedName>
    <definedName name="operating_leases_per_ASM_1987" localSheetId="9">[15]Global!#REF!</definedName>
    <definedName name="operating_leases_per_ASM_1987" localSheetId="2">[15]Global!#REF!</definedName>
    <definedName name="operating_leases_per_ASM_1987" localSheetId="25">[15]Global!#REF!</definedName>
    <definedName name="operating_leases_per_ASM_1987">[15]Global!#REF!</definedName>
    <definedName name="operating_leases_per_ASM_1988" localSheetId="4">[15]Global!#REF!</definedName>
    <definedName name="operating_leases_per_ASM_1988" localSheetId="17">[15]Global!#REF!</definedName>
    <definedName name="operating_leases_per_ASM_1988" localSheetId="5">[15]Global!#REF!</definedName>
    <definedName name="operating_leases_per_ASM_1988" localSheetId="9">[15]Global!#REF!</definedName>
    <definedName name="operating_leases_per_ASM_1988" localSheetId="2">[15]Global!#REF!</definedName>
    <definedName name="operating_leases_per_ASM_1988" localSheetId="25">[15]Global!#REF!</definedName>
    <definedName name="operating_leases_per_ASM_1988">[15]Global!#REF!</definedName>
    <definedName name="operating_leases_per_ASM_1989" localSheetId="4">[15]Global!#REF!</definedName>
    <definedName name="operating_leases_per_ASM_1989" localSheetId="17">[15]Global!#REF!</definedName>
    <definedName name="operating_leases_per_ASM_1989" localSheetId="5">[15]Global!#REF!</definedName>
    <definedName name="operating_leases_per_ASM_1989" localSheetId="9">[15]Global!#REF!</definedName>
    <definedName name="operating_leases_per_ASM_1989" localSheetId="2">[15]Global!#REF!</definedName>
    <definedName name="operating_leases_per_ASM_1989" localSheetId="25">[15]Global!#REF!</definedName>
    <definedName name="operating_leases_per_ASM_1989">[15]Global!#REF!</definedName>
    <definedName name="operating_leases_per_ASM_1990" localSheetId="4">[15]Global!#REF!</definedName>
    <definedName name="operating_leases_per_ASM_1990" localSheetId="17">[15]Global!#REF!</definedName>
    <definedName name="operating_leases_per_ASM_1990" localSheetId="5">[15]Global!#REF!</definedName>
    <definedName name="operating_leases_per_ASM_1990" localSheetId="9">[15]Global!#REF!</definedName>
    <definedName name="operating_leases_per_ASM_1990" localSheetId="2">[15]Global!#REF!</definedName>
    <definedName name="operating_leases_per_ASM_1990" localSheetId="25">[15]Global!#REF!</definedName>
    <definedName name="operating_leases_per_ASM_1990">[15]Global!#REF!</definedName>
    <definedName name="operating_leases_per_ASM_1991" localSheetId="4">[15]Global!#REF!</definedName>
    <definedName name="operating_leases_per_ASM_1991" localSheetId="17">[15]Global!#REF!</definedName>
    <definedName name="operating_leases_per_ASM_1991" localSheetId="5">[15]Global!#REF!</definedName>
    <definedName name="operating_leases_per_ASM_1991" localSheetId="9">[15]Global!#REF!</definedName>
    <definedName name="operating_leases_per_ASM_1991" localSheetId="2">[15]Global!#REF!</definedName>
    <definedName name="operating_leases_per_ASM_1991" localSheetId="25">[15]Global!#REF!</definedName>
    <definedName name="operating_leases_per_ASM_1991">[15]Global!#REF!</definedName>
    <definedName name="operating_leases_per_ASM_1992" localSheetId="4">[15]Global!#REF!</definedName>
    <definedName name="operating_leases_per_ASM_1992" localSheetId="17">[15]Global!#REF!</definedName>
    <definedName name="operating_leases_per_ASM_1992" localSheetId="5">[15]Global!#REF!</definedName>
    <definedName name="operating_leases_per_ASM_1992" localSheetId="9">[15]Global!#REF!</definedName>
    <definedName name="operating_leases_per_ASM_1992" localSheetId="2">[15]Global!#REF!</definedName>
    <definedName name="operating_leases_per_ASM_1992" localSheetId="25">[15]Global!#REF!</definedName>
    <definedName name="operating_leases_per_ASM_1992">[15]Global!#REF!</definedName>
    <definedName name="operating_leases_per_ASM_1993" localSheetId="4">[15]Global!#REF!</definedName>
    <definedName name="operating_leases_per_ASM_1993" localSheetId="17">[15]Global!#REF!</definedName>
    <definedName name="operating_leases_per_ASM_1993" localSheetId="5">[15]Global!#REF!</definedName>
    <definedName name="operating_leases_per_ASM_1993" localSheetId="9">[15]Global!#REF!</definedName>
    <definedName name="operating_leases_per_ASM_1993" localSheetId="2">[15]Global!#REF!</definedName>
    <definedName name="operating_leases_per_ASM_1993" localSheetId="25">[15]Global!#REF!</definedName>
    <definedName name="operating_leases_per_ASM_1993">[15]Global!#REF!</definedName>
    <definedName name="operating_leases_per_ASM_1994" localSheetId="4">[15]Global!#REF!</definedName>
    <definedName name="operating_leases_per_ASM_1994" localSheetId="17">[15]Global!#REF!</definedName>
    <definedName name="operating_leases_per_ASM_1994" localSheetId="5">[15]Global!#REF!</definedName>
    <definedName name="operating_leases_per_ASM_1994" localSheetId="9">[15]Global!#REF!</definedName>
    <definedName name="operating_leases_per_ASM_1994" localSheetId="2">[15]Global!#REF!</definedName>
    <definedName name="operating_leases_per_ASM_1994" localSheetId="25">[15]Global!#REF!</definedName>
    <definedName name="operating_leases_per_ASM_1994">[15]Global!#REF!</definedName>
    <definedName name="operating_leases_per_ASM_1995" localSheetId="4">[15]Global!#REF!</definedName>
    <definedName name="operating_leases_per_ASM_1995" localSheetId="17">[15]Global!#REF!</definedName>
    <definedName name="operating_leases_per_ASM_1995" localSheetId="5">[15]Global!#REF!</definedName>
    <definedName name="operating_leases_per_ASM_1995" localSheetId="9">[15]Global!#REF!</definedName>
    <definedName name="operating_leases_per_ASM_1995" localSheetId="2">[15]Global!#REF!</definedName>
    <definedName name="operating_leases_per_ASM_1995" localSheetId="25">[15]Global!#REF!</definedName>
    <definedName name="operating_leases_per_ASM_1995">[15]Global!#REF!</definedName>
    <definedName name="operating_leases_per_ASM_1996" localSheetId="4">[15]Global!#REF!</definedName>
    <definedName name="operating_leases_per_ASM_1996" localSheetId="17">[15]Global!#REF!</definedName>
    <definedName name="operating_leases_per_ASM_1996" localSheetId="5">[15]Global!#REF!</definedName>
    <definedName name="operating_leases_per_ASM_1996" localSheetId="9">[15]Global!#REF!</definedName>
    <definedName name="operating_leases_per_ASM_1996" localSheetId="2">[15]Global!#REF!</definedName>
    <definedName name="operating_leases_per_ASM_1996" localSheetId="25">[15]Global!#REF!</definedName>
    <definedName name="operating_leases_per_ASM_1996">[15]Global!#REF!</definedName>
    <definedName name="operating_leases_per_ASM_1997" localSheetId="4">[15]Global!#REF!</definedName>
    <definedName name="operating_leases_per_ASM_1997" localSheetId="17">[15]Global!#REF!</definedName>
    <definedName name="operating_leases_per_ASM_1997" localSheetId="5">[15]Global!#REF!</definedName>
    <definedName name="operating_leases_per_ASM_1997" localSheetId="9">[15]Global!#REF!</definedName>
    <definedName name="operating_leases_per_ASM_1997" localSheetId="2">[15]Global!#REF!</definedName>
    <definedName name="operating_leases_per_ASM_1997" localSheetId="25">[15]Global!#REF!</definedName>
    <definedName name="operating_leases_per_ASM_1997">[15]Global!#REF!</definedName>
    <definedName name="operating_leases_per_ASM_1998" localSheetId="4">[15]Global!#REF!</definedName>
    <definedName name="operating_leases_per_ASM_1998" localSheetId="17">[15]Global!#REF!</definedName>
    <definedName name="operating_leases_per_ASM_1998" localSheetId="5">[15]Global!#REF!</definedName>
    <definedName name="operating_leases_per_ASM_1998" localSheetId="9">[15]Global!#REF!</definedName>
    <definedName name="operating_leases_per_ASM_1998" localSheetId="2">[15]Global!#REF!</definedName>
    <definedName name="operating_leases_per_ASM_1998" localSheetId="25">[15]Global!#REF!</definedName>
    <definedName name="operating_leases_per_ASM_1998">[15]Global!#REF!</definedName>
    <definedName name="operating_leases_per_ASM_1999" localSheetId="4">[15]Global!#REF!</definedName>
    <definedName name="operating_leases_per_ASM_1999" localSheetId="17">[15]Global!#REF!</definedName>
    <definedName name="operating_leases_per_ASM_1999" localSheetId="5">[15]Global!#REF!</definedName>
    <definedName name="operating_leases_per_ASM_1999" localSheetId="9">[15]Global!#REF!</definedName>
    <definedName name="operating_leases_per_ASM_1999" localSheetId="2">[15]Global!#REF!</definedName>
    <definedName name="operating_leases_per_ASM_1999" localSheetId="25">[15]Global!#REF!</definedName>
    <definedName name="operating_leases_per_ASM_1999">[15]Global!#REF!</definedName>
    <definedName name="operating_leases_per_ASM_2000" localSheetId="4">[15]Global!#REF!</definedName>
    <definedName name="operating_leases_per_ASM_2000" localSheetId="17">[15]Global!#REF!</definedName>
    <definedName name="operating_leases_per_ASM_2000" localSheetId="5">[15]Global!#REF!</definedName>
    <definedName name="operating_leases_per_ASM_2000" localSheetId="9">[15]Global!#REF!</definedName>
    <definedName name="operating_leases_per_ASM_2000" localSheetId="2">[15]Global!#REF!</definedName>
    <definedName name="operating_leases_per_ASM_2000" localSheetId="25">[15]Global!#REF!</definedName>
    <definedName name="operating_leases_per_ASM_2000">[15]Global!#REF!</definedName>
    <definedName name="operating_leases_per_ASM_2001" localSheetId="4">[15]Global!#REF!</definedName>
    <definedName name="operating_leases_per_ASM_2001" localSheetId="17">[15]Global!#REF!</definedName>
    <definedName name="operating_leases_per_ASM_2001" localSheetId="5">[15]Global!#REF!</definedName>
    <definedName name="operating_leases_per_ASM_2001" localSheetId="9">[15]Global!#REF!</definedName>
    <definedName name="operating_leases_per_ASM_2001" localSheetId="2">[15]Global!#REF!</definedName>
    <definedName name="operating_leases_per_ASM_2001" localSheetId="25">[15]Global!#REF!</definedName>
    <definedName name="operating_leases_per_ASM_2001">[15]Global!#REF!</definedName>
    <definedName name="operating_leases_per_ASM_2002" localSheetId="4">[15]Global!#REF!</definedName>
    <definedName name="operating_leases_per_ASM_2002" localSheetId="17">[15]Global!#REF!</definedName>
    <definedName name="operating_leases_per_ASM_2002" localSheetId="5">[15]Global!#REF!</definedName>
    <definedName name="operating_leases_per_ASM_2002" localSheetId="9">[15]Global!#REF!</definedName>
    <definedName name="operating_leases_per_ASM_2002" localSheetId="2">[15]Global!#REF!</definedName>
    <definedName name="operating_leases_per_ASM_2002" localSheetId="25">[15]Global!#REF!</definedName>
    <definedName name="operating_leases_per_ASM_2002">[15]Global!#REF!</definedName>
    <definedName name="operating_leases_per_ASM_2003" localSheetId="4">[15]Global!#REF!</definedName>
    <definedName name="operating_leases_per_ASM_2003" localSheetId="17">[15]Global!#REF!</definedName>
    <definedName name="operating_leases_per_ASM_2003" localSheetId="5">[15]Global!#REF!</definedName>
    <definedName name="operating_leases_per_ASM_2003" localSheetId="9">[15]Global!#REF!</definedName>
    <definedName name="operating_leases_per_ASM_2003" localSheetId="2">[15]Global!#REF!</definedName>
    <definedName name="operating_leases_per_ASM_2003" localSheetId="25">[15]Global!#REF!</definedName>
    <definedName name="operating_leases_per_ASM_2003">[15]Global!#REF!</definedName>
    <definedName name="operating_leases_per_ASM_2004" localSheetId="4">[15]Global!#REF!</definedName>
    <definedName name="operating_leases_per_ASM_2004" localSheetId="17">[15]Global!#REF!</definedName>
    <definedName name="operating_leases_per_ASM_2004" localSheetId="5">[15]Global!#REF!</definedName>
    <definedName name="operating_leases_per_ASM_2004" localSheetId="9">[15]Global!#REF!</definedName>
    <definedName name="operating_leases_per_ASM_2004" localSheetId="2">[15]Global!#REF!</definedName>
    <definedName name="operating_leases_per_ASM_2004" localSheetId="25">[15]Global!#REF!</definedName>
    <definedName name="operating_leases_per_ASM_2004">[15]Global!#REF!</definedName>
    <definedName name="operating_leases_per_ASM_2005" localSheetId="4">[15]Global!#REF!</definedName>
    <definedName name="operating_leases_per_ASM_2005" localSheetId="17">[15]Global!#REF!</definedName>
    <definedName name="operating_leases_per_ASM_2005" localSheetId="5">[15]Global!#REF!</definedName>
    <definedName name="operating_leases_per_ASM_2005" localSheetId="9">[15]Global!#REF!</definedName>
    <definedName name="operating_leases_per_ASM_2005" localSheetId="2">[15]Global!#REF!</definedName>
    <definedName name="operating_leases_per_ASM_2005" localSheetId="25">[15]Global!#REF!</definedName>
    <definedName name="operating_leases_per_ASM_2005">[15]Global!#REF!</definedName>
    <definedName name="operating_leases_per_ASM_2006" localSheetId="4">[15]Global!#REF!</definedName>
    <definedName name="operating_leases_per_ASM_2006" localSheetId="17">[15]Global!#REF!</definedName>
    <definedName name="operating_leases_per_ASM_2006" localSheetId="5">[15]Global!#REF!</definedName>
    <definedName name="operating_leases_per_ASM_2006" localSheetId="9">[15]Global!#REF!</definedName>
    <definedName name="operating_leases_per_ASM_2006" localSheetId="2">[15]Global!#REF!</definedName>
    <definedName name="operating_leases_per_ASM_2006" localSheetId="25">[15]Global!#REF!</definedName>
    <definedName name="operating_leases_per_ASM_2006">[15]Global!#REF!</definedName>
    <definedName name="operating_leases_per_ASM_2007" localSheetId="4">[15]Global!#REF!</definedName>
    <definedName name="operating_leases_per_ASM_2007" localSheetId="17">[15]Global!#REF!</definedName>
    <definedName name="operating_leases_per_ASM_2007" localSheetId="5">[15]Global!#REF!</definedName>
    <definedName name="operating_leases_per_ASM_2007" localSheetId="9">[15]Global!#REF!</definedName>
    <definedName name="operating_leases_per_ASM_2007" localSheetId="2">[15]Global!#REF!</definedName>
    <definedName name="operating_leases_per_ASM_2007" localSheetId="25">[15]Global!#REF!</definedName>
    <definedName name="operating_leases_per_ASM_2007">[15]Global!#REF!</definedName>
    <definedName name="operating_leases_per_ASM_2008" localSheetId="4">[15]Global!#REF!</definedName>
    <definedName name="operating_leases_per_ASM_2008" localSheetId="17">[15]Global!#REF!</definedName>
    <definedName name="operating_leases_per_ASM_2008" localSheetId="5">[15]Global!#REF!</definedName>
    <definedName name="operating_leases_per_ASM_2008" localSheetId="9">[15]Global!#REF!</definedName>
    <definedName name="operating_leases_per_ASM_2008" localSheetId="2">[15]Global!#REF!</definedName>
    <definedName name="operating_leases_per_ASM_2008" localSheetId="25">[15]Global!#REF!</definedName>
    <definedName name="operating_leases_per_ASM_2008">[15]Global!#REF!</definedName>
    <definedName name="operating_leases_per_ASM_2009" localSheetId="4">[15]Global!#REF!</definedName>
    <definedName name="operating_leases_per_ASM_2009" localSheetId="17">[15]Global!#REF!</definedName>
    <definedName name="operating_leases_per_ASM_2009" localSheetId="5">[15]Global!#REF!</definedName>
    <definedName name="operating_leases_per_ASM_2009" localSheetId="9">[15]Global!#REF!</definedName>
    <definedName name="operating_leases_per_ASM_2009" localSheetId="2">[15]Global!#REF!</definedName>
    <definedName name="operating_leases_per_ASM_2009" localSheetId="25">[15]Global!#REF!</definedName>
    <definedName name="operating_leases_per_ASM_2009">[15]Global!#REF!</definedName>
    <definedName name="operating_leases_per_ASM_2010" localSheetId="4">[15]Global!#REF!</definedName>
    <definedName name="operating_leases_per_ASM_2010" localSheetId="17">[15]Global!#REF!</definedName>
    <definedName name="operating_leases_per_ASM_2010" localSheetId="5">[15]Global!#REF!</definedName>
    <definedName name="operating_leases_per_ASM_2010" localSheetId="9">[15]Global!#REF!</definedName>
    <definedName name="operating_leases_per_ASM_2010" localSheetId="2">[15]Global!#REF!</definedName>
    <definedName name="operating_leases_per_ASM_2010" localSheetId="25">[15]Global!#REF!</definedName>
    <definedName name="operating_leases_per_ASM_2010">[15]Global!#REF!</definedName>
    <definedName name="operating_leases_per_ASM_comm" localSheetId="4">[15]Global!#REF!</definedName>
    <definedName name="operating_leases_per_ASM_comm" localSheetId="17">[15]Global!#REF!</definedName>
    <definedName name="operating_leases_per_ASM_comm" localSheetId="5">[15]Global!#REF!</definedName>
    <definedName name="operating_leases_per_ASM_comm" localSheetId="9">[15]Global!#REF!</definedName>
    <definedName name="operating_leases_per_ASM_comm" localSheetId="2">[15]Global!#REF!</definedName>
    <definedName name="operating_leases_per_ASM_comm" localSheetId="25">[15]Global!#REF!</definedName>
    <definedName name="operating_leases_per_ASM_comm">[15]Global!#REF!</definedName>
    <definedName name="operating_leases_per_ATK_1985" localSheetId="4">[15]Global!#REF!</definedName>
    <definedName name="operating_leases_per_ATK_1985" localSheetId="17">[15]Global!#REF!</definedName>
    <definedName name="operating_leases_per_ATK_1985" localSheetId="5">[15]Global!#REF!</definedName>
    <definedName name="operating_leases_per_ATK_1985" localSheetId="9">[15]Global!#REF!</definedName>
    <definedName name="operating_leases_per_ATK_1985" localSheetId="2">[15]Global!#REF!</definedName>
    <definedName name="operating_leases_per_ATK_1985" localSheetId="25">[15]Global!#REF!</definedName>
    <definedName name="operating_leases_per_ATK_1985">[15]Global!#REF!</definedName>
    <definedName name="operating_leases_per_ATK_1986" localSheetId="4">[15]Global!#REF!</definedName>
    <definedName name="operating_leases_per_ATK_1986" localSheetId="17">[15]Global!#REF!</definedName>
    <definedName name="operating_leases_per_ATK_1986" localSheetId="5">[15]Global!#REF!</definedName>
    <definedName name="operating_leases_per_ATK_1986" localSheetId="9">[15]Global!#REF!</definedName>
    <definedName name="operating_leases_per_ATK_1986" localSheetId="2">[15]Global!#REF!</definedName>
    <definedName name="operating_leases_per_ATK_1986" localSheetId="25">[15]Global!#REF!</definedName>
    <definedName name="operating_leases_per_ATK_1986">[15]Global!#REF!</definedName>
    <definedName name="operating_leases_per_ATK_1987" localSheetId="4">[15]Global!#REF!</definedName>
    <definedName name="operating_leases_per_ATK_1987" localSheetId="17">[15]Global!#REF!</definedName>
    <definedName name="operating_leases_per_ATK_1987" localSheetId="5">[15]Global!#REF!</definedName>
    <definedName name="operating_leases_per_ATK_1987" localSheetId="9">[15]Global!#REF!</definedName>
    <definedName name="operating_leases_per_ATK_1987" localSheetId="2">[15]Global!#REF!</definedName>
    <definedName name="operating_leases_per_ATK_1987" localSheetId="25">[15]Global!#REF!</definedName>
    <definedName name="operating_leases_per_ATK_1987">[15]Global!#REF!</definedName>
    <definedName name="operating_leases_per_ATK_1988" localSheetId="4">[15]Global!#REF!</definedName>
    <definedName name="operating_leases_per_ATK_1988" localSheetId="17">[15]Global!#REF!</definedName>
    <definedName name="operating_leases_per_ATK_1988" localSheetId="5">[15]Global!#REF!</definedName>
    <definedName name="operating_leases_per_ATK_1988" localSheetId="9">[15]Global!#REF!</definedName>
    <definedName name="operating_leases_per_ATK_1988" localSheetId="2">[15]Global!#REF!</definedName>
    <definedName name="operating_leases_per_ATK_1988" localSheetId="25">[15]Global!#REF!</definedName>
    <definedName name="operating_leases_per_ATK_1988">[15]Global!#REF!</definedName>
    <definedName name="operating_leases_per_ATK_1989" localSheetId="4">[15]Global!#REF!</definedName>
    <definedName name="operating_leases_per_ATK_1989" localSheetId="17">[15]Global!#REF!</definedName>
    <definedName name="operating_leases_per_ATK_1989" localSheetId="5">[15]Global!#REF!</definedName>
    <definedName name="operating_leases_per_ATK_1989" localSheetId="9">[15]Global!#REF!</definedName>
    <definedName name="operating_leases_per_ATK_1989" localSheetId="2">[15]Global!#REF!</definedName>
    <definedName name="operating_leases_per_ATK_1989" localSheetId="25">[15]Global!#REF!</definedName>
    <definedName name="operating_leases_per_ATK_1989">[15]Global!#REF!</definedName>
    <definedName name="operating_leases_per_ATK_1990" localSheetId="4">[15]Global!#REF!</definedName>
    <definedName name="operating_leases_per_ATK_1990" localSheetId="17">[15]Global!#REF!</definedName>
    <definedName name="operating_leases_per_ATK_1990" localSheetId="5">[15]Global!#REF!</definedName>
    <definedName name="operating_leases_per_ATK_1990" localSheetId="9">[15]Global!#REF!</definedName>
    <definedName name="operating_leases_per_ATK_1990" localSheetId="2">[15]Global!#REF!</definedName>
    <definedName name="operating_leases_per_ATK_1990" localSheetId="25">[15]Global!#REF!</definedName>
    <definedName name="operating_leases_per_ATK_1990">[15]Global!#REF!</definedName>
    <definedName name="operating_leases_per_ATK_1991" localSheetId="4">[15]Global!#REF!</definedName>
    <definedName name="operating_leases_per_ATK_1991" localSheetId="17">[15]Global!#REF!</definedName>
    <definedName name="operating_leases_per_ATK_1991" localSheetId="5">[15]Global!#REF!</definedName>
    <definedName name="operating_leases_per_ATK_1991" localSheetId="9">[15]Global!#REF!</definedName>
    <definedName name="operating_leases_per_ATK_1991" localSheetId="2">[15]Global!#REF!</definedName>
    <definedName name="operating_leases_per_ATK_1991" localSheetId="25">[15]Global!#REF!</definedName>
    <definedName name="operating_leases_per_ATK_1991">[15]Global!#REF!</definedName>
    <definedName name="operating_leases_per_ATK_1992" localSheetId="4">[15]Global!#REF!</definedName>
    <definedName name="operating_leases_per_ATK_1992" localSheetId="17">[15]Global!#REF!</definedName>
    <definedName name="operating_leases_per_ATK_1992" localSheetId="5">[15]Global!#REF!</definedName>
    <definedName name="operating_leases_per_ATK_1992" localSheetId="9">[15]Global!#REF!</definedName>
    <definedName name="operating_leases_per_ATK_1992" localSheetId="2">[15]Global!#REF!</definedName>
    <definedName name="operating_leases_per_ATK_1992" localSheetId="25">[15]Global!#REF!</definedName>
    <definedName name="operating_leases_per_ATK_1992">[15]Global!#REF!</definedName>
    <definedName name="operating_leases_per_ATK_1993" localSheetId="4">[15]Global!#REF!</definedName>
    <definedName name="operating_leases_per_ATK_1993" localSheetId="17">[15]Global!#REF!</definedName>
    <definedName name="operating_leases_per_ATK_1993" localSheetId="5">[15]Global!#REF!</definedName>
    <definedName name="operating_leases_per_ATK_1993" localSheetId="9">[15]Global!#REF!</definedName>
    <definedName name="operating_leases_per_ATK_1993" localSheetId="2">[15]Global!#REF!</definedName>
    <definedName name="operating_leases_per_ATK_1993" localSheetId="25">[15]Global!#REF!</definedName>
    <definedName name="operating_leases_per_ATK_1993">[15]Global!#REF!</definedName>
    <definedName name="operating_leases_per_ATK_1994" localSheetId="4">[15]Global!#REF!</definedName>
    <definedName name="operating_leases_per_ATK_1994" localSheetId="17">[15]Global!#REF!</definedName>
    <definedName name="operating_leases_per_ATK_1994" localSheetId="5">[15]Global!#REF!</definedName>
    <definedName name="operating_leases_per_ATK_1994" localSheetId="9">[15]Global!#REF!</definedName>
    <definedName name="operating_leases_per_ATK_1994" localSheetId="2">[15]Global!#REF!</definedName>
    <definedName name="operating_leases_per_ATK_1994" localSheetId="25">[15]Global!#REF!</definedName>
    <definedName name="operating_leases_per_ATK_1994">[15]Global!#REF!</definedName>
    <definedName name="operating_leases_per_ATK_1995" localSheetId="4">[15]Global!#REF!</definedName>
    <definedName name="operating_leases_per_ATK_1995" localSheetId="17">[15]Global!#REF!</definedName>
    <definedName name="operating_leases_per_ATK_1995" localSheetId="5">[15]Global!#REF!</definedName>
    <definedName name="operating_leases_per_ATK_1995" localSheetId="9">[15]Global!#REF!</definedName>
    <definedName name="operating_leases_per_ATK_1995" localSheetId="2">[15]Global!#REF!</definedName>
    <definedName name="operating_leases_per_ATK_1995" localSheetId="25">[15]Global!#REF!</definedName>
    <definedName name="operating_leases_per_ATK_1995">[15]Global!#REF!</definedName>
    <definedName name="operating_leases_per_ATK_1996" localSheetId="4">[15]Global!#REF!</definedName>
    <definedName name="operating_leases_per_ATK_1996" localSheetId="17">[15]Global!#REF!</definedName>
    <definedName name="operating_leases_per_ATK_1996" localSheetId="5">[15]Global!#REF!</definedName>
    <definedName name="operating_leases_per_ATK_1996" localSheetId="9">[15]Global!#REF!</definedName>
    <definedName name="operating_leases_per_ATK_1996" localSheetId="2">[15]Global!#REF!</definedName>
    <definedName name="operating_leases_per_ATK_1996" localSheetId="25">[15]Global!#REF!</definedName>
    <definedName name="operating_leases_per_ATK_1996">[15]Global!#REF!</definedName>
    <definedName name="operating_leases_per_ATK_1997" localSheetId="4">[15]Global!#REF!</definedName>
    <definedName name="operating_leases_per_ATK_1997" localSheetId="17">[15]Global!#REF!</definedName>
    <definedName name="operating_leases_per_ATK_1997" localSheetId="5">[15]Global!#REF!</definedName>
    <definedName name="operating_leases_per_ATK_1997" localSheetId="9">[15]Global!#REF!</definedName>
    <definedName name="operating_leases_per_ATK_1997" localSheetId="2">[15]Global!#REF!</definedName>
    <definedName name="operating_leases_per_ATK_1997" localSheetId="25">[15]Global!#REF!</definedName>
    <definedName name="operating_leases_per_ATK_1997">[15]Global!#REF!</definedName>
    <definedName name="operating_leases_per_ATK_1998" localSheetId="4">[15]Global!#REF!</definedName>
    <definedName name="operating_leases_per_ATK_1998" localSheetId="17">[15]Global!#REF!</definedName>
    <definedName name="operating_leases_per_ATK_1998" localSheetId="5">[15]Global!#REF!</definedName>
    <definedName name="operating_leases_per_ATK_1998" localSheetId="9">[15]Global!#REF!</definedName>
    <definedName name="operating_leases_per_ATK_1998" localSheetId="2">[15]Global!#REF!</definedName>
    <definedName name="operating_leases_per_ATK_1998" localSheetId="25">[15]Global!#REF!</definedName>
    <definedName name="operating_leases_per_ATK_1998">[15]Global!#REF!</definedName>
    <definedName name="operating_leases_per_ATK_1999" localSheetId="4">[15]Global!#REF!</definedName>
    <definedName name="operating_leases_per_ATK_1999" localSheetId="17">[15]Global!#REF!</definedName>
    <definedName name="operating_leases_per_ATK_1999" localSheetId="5">[15]Global!#REF!</definedName>
    <definedName name="operating_leases_per_ATK_1999" localSheetId="9">[15]Global!#REF!</definedName>
    <definedName name="operating_leases_per_ATK_1999" localSheetId="2">[15]Global!#REF!</definedName>
    <definedName name="operating_leases_per_ATK_1999" localSheetId="25">[15]Global!#REF!</definedName>
    <definedName name="operating_leases_per_ATK_1999">[15]Global!#REF!</definedName>
    <definedName name="operating_leases_per_ATK_2000" localSheetId="4">[15]Global!#REF!</definedName>
    <definedName name="operating_leases_per_ATK_2000" localSheetId="17">[15]Global!#REF!</definedName>
    <definedName name="operating_leases_per_ATK_2000" localSheetId="5">[15]Global!#REF!</definedName>
    <definedName name="operating_leases_per_ATK_2000" localSheetId="9">[15]Global!#REF!</definedName>
    <definedName name="operating_leases_per_ATK_2000" localSheetId="2">[15]Global!#REF!</definedName>
    <definedName name="operating_leases_per_ATK_2000" localSheetId="25">[15]Global!#REF!</definedName>
    <definedName name="operating_leases_per_ATK_2000">[15]Global!#REF!</definedName>
    <definedName name="operating_leases_per_ATK_2001" localSheetId="4">[15]Global!#REF!</definedName>
    <definedName name="operating_leases_per_ATK_2001" localSheetId="17">[15]Global!#REF!</definedName>
    <definedName name="operating_leases_per_ATK_2001" localSheetId="5">[15]Global!#REF!</definedName>
    <definedName name="operating_leases_per_ATK_2001" localSheetId="9">[15]Global!#REF!</definedName>
    <definedName name="operating_leases_per_ATK_2001" localSheetId="2">[15]Global!#REF!</definedName>
    <definedName name="operating_leases_per_ATK_2001" localSheetId="25">[15]Global!#REF!</definedName>
    <definedName name="operating_leases_per_ATK_2001">[15]Global!#REF!</definedName>
    <definedName name="operating_leases_per_ATK_2002" localSheetId="4">[15]Global!#REF!</definedName>
    <definedName name="operating_leases_per_ATK_2002" localSheetId="17">[15]Global!#REF!</definedName>
    <definedName name="operating_leases_per_ATK_2002" localSheetId="5">[15]Global!#REF!</definedName>
    <definedName name="operating_leases_per_ATK_2002" localSheetId="9">[15]Global!#REF!</definedName>
    <definedName name="operating_leases_per_ATK_2002" localSheetId="2">[15]Global!#REF!</definedName>
    <definedName name="operating_leases_per_ATK_2002" localSheetId="25">[15]Global!#REF!</definedName>
    <definedName name="operating_leases_per_ATK_2002">[15]Global!#REF!</definedName>
    <definedName name="operating_leases_per_ATK_2003" localSheetId="4">[15]Global!#REF!</definedName>
    <definedName name="operating_leases_per_ATK_2003" localSheetId="17">[15]Global!#REF!</definedName>
    <definedName name="operating_leases_per_ATK_2003" localSheetId="5">[15]Global!#REF!</definedName>
    <definedName name="operating_leases_per_ATK_2003" localSheetId="9">[15]Global!#REF!</definedName>
    <definedName name="operating_leases_per_ATK_2003" localSheetId="2">[15]Global!#REF!</definedName>
    <definedName name="operating_leases_per_ATK_2003" localSheetId="25">[15]Global!#REF!</definedName>
    <definedName name="operating_leases_per_ATK_2003">[15]Global!#REF!</definedName>
    <definedName name="operating_leases_per_ATK_2004" localSheetId="4">[15]Global!#REF!</definedName>
    <definedName name="operating_leases_per_ATK_2004" localSheetId="17">[15]Global!#REF!</definedName>
    <definedName name="operating_leases_per_ATK_2004" localSheetId="5">[15]Global!#REF!</definedName>
    <definedName name="operating_leases_per_ATK_2004" localSheetId="9">[15]Global!#REF!</definedName>
    <definedName name="operating_leases_per_ATK_2004" localSheetId="2">[15]Global!#REF!</definedName>
    <definedName name="operating_leases_per_ATK_2004" localSheetId="25">[15]Global!#REF!</definedName>
    <definedName name="operating_leases_per_ATK_2004">[15]Global!#REF!</definedName>
    <definedName name="operating_leases_per_ATK_2005" localSheetId="4">[15]Global!#REF!</definedName>
    <definedName name="operating_leases_per_ATK_2005" localSheetId="17">[15]Global!#REF!</definedName>
    <definedName name="operating_leases_per_ATK_2005" localSheetId="5">[15]Global!#REF!</definedName>
    <definedName name="operating_leases_per_ATK_2005" localSheetId="9">[15]Global!#REF!</definedName>
    <definedName name="operating_leases_per_ATK_2005" localSheetId="2">[15]Global!#REF!</definedName>
    <definedName name="operating_leases_per_ATK_2005" localSheetId="25">[15]Global!#REF!</definedName>
    <definedName name="operating_leases_per_ATK_2005">[15]Global!#REF!</definedName>
    <definedName name="operating_leases_per_ATK_2006" localSheetId="4">[15]Global!#REF!</definedName>
    <definedName name="operating_leases_per_ATK_2006" localSheetId="17">[15]Global!#REF!</definedName>
    <definedName name="operating_leases_per_ATK_2006" localSheetId="5">[15]Global!#REF!</definedName>
    <definedName name="operating_leases_per_ATK_2006" localSheetId="9">[15]Global!#REF!</definedName>
    <definedName name="operating_leases_per_ATK_2006" localSheetId="2">[15]Global!#REF!</definedName>
    <definedName name="operating_leases_per_ATK_2006" localSheetId="25">[15]Global!#REF!</definedName>
    <definedName name="operating_leases_per_ATK_2006">[15]Global!#REF!</definedName>
    <definedName name="operating_leases_per_ATK_2007" localSheetId="4">[15]Global!#REF!</definedName>
    <definedName name="operating_leases_per_ATK_2007" localSheetId="17">[15]Global!#REF!</definedName>
    <definedName name="operating_leases_per_ATK_2007" localSheetId="5">[15]Global!#REF!</definedName>
    <definedName name="operating_leases_per_ATK_2007" localSheetId="9">[15]Global!#REF!</definedName>
    <definedName name="operating_leases_per_ATK_2007" localSheetId="2">[15]Global!#REF!</definedName>
    <definedName name="operating_leases_per_ATK_2007" localSheetId="25">[15]Global!#REF!</definedName>
    <definedName name="operating_leases_per_ATK_2007">[15]Global!#REF!</definedName>
    <definedName name="operating_leases_per_ATK_2008" localSheetId="4">[15]Global!#REF!</definedName>
    <definedName name="operating_leases_per_ATK_2008" localSheetId="17">[15]Global!#REF!</definedName>
    <definedName name="operating_leases_per_ATK_2008" localSheetId="5">[15]Global!#REF!</definedName>
    <definedName name="operating_leases_per_ATK_2008" localSheetId="9">[15]Global!#REF!</definedName>
    <definedName name="operating_leases_per_ATK_2008" localSheetId="2">[15]Global!#REF!</definedName>
    <definedName name="operating_leases_per_ATK_2008" localSheetId="25">[15]Global!#REF!</definedName>
    <definedName name="operating_leases_per_ATK_2008">[15]Global!#REF!</definedName>
    <definedName name="operating_leases_per_ATK_2009" localSheetId="4">[15]Global!#REF!</definedName>
    <definedName name="operating_leases_per_ATK_2009" localSheetId="17">[15]Global!#REF!</definedName>
    <definedName name="operating_leases_per_ATK_2009" localSheetId="5">[15]Global!#REF!</definedName>
    <definedName name="operating_leases_per_ATK_2009" localSheetId="9">[15]Global!#REF!</definedName>
    <definedName name="operating_leases_per_ATK_2009" localSheetId="2">[15]Global!#REF!</definedName>
    <definedName name="operating_leases_per_ATK_2009" localSheetId="25">[15]Global!#REF!</definedName>
    <definedName name="operating_leases_per_ATK_2009">[15]Global!#REF!</definedName>
    <definedName name="operating_leases_per_ATK_2010" localSheetId="4">[15]Global!#REF!</definedName>
    <definedName name="operating_leases_per_ATK_2010" localSheetId="17">[15]Global!#REF!</definedName>
    <definedName name="operating_leases_per_ATK_2010" localSheetId="5">[15]Global!#REF!</definedName>
    <definedName name="operating_leases_per_ATK_2010" localSheetId="9">[15]Global!#REF!</definedName>
    <definedName name="operating_leases_per_ATK_2010" localSheetId="2">[15]Global!#REF!</definedName>
    <definedName name="operating_leases_per_ATK_2010" localSheetId="25">[15]Global!#REF!</definedName>
    <definedName name="operating_leases_per_ATK_2010">[15]Global!#REF!</definedName>
    <definedName name="operating_leases_per_ATK_comm" localSheetId="4">[15]Global!#REF!</definedName>
    <definedName name="operating_leases_per_ATK_comm" localSheetId="17">[15]Global!#REF!</definedName>
    <definedName name="operating_leases_per_ATK_comm" localSheetId="5">[15]Global!#REF!</definedName>
    <definedName name="operating_leases_per_ATK_comm" localSheetId="9">[15]Global!#REF!</definedName>
    <definedName name="operating_leases_per_ATK_comm" localSheetId="2">[15]Global!#REF!</definedName>
    <definedName name="operating_leases_per_ATK_comm" localSheetId="25">[15]Global!#REF!</definedName>
    <definedName name="operating_leases_per_ATK_comm">[15]Global!#REF!</definedName>
    <definedName name="operating_leases_per_ATM_1985" localSheetId="4">[15]Global!#REF!</definedName>
    <definedName name="operating_leases_per_ATM_1985" localSheetId="17">[15]Global!#REF!</definedName>
    <definedName name="operating_leases_per_ATM_1985" localSheetId="5">[15]Global!#REF!</definedName>
    <definedName name="operating_leases_per_ATM_1985" localSheetId="9">[15]Global!#REF!</definedName>
    <definedName name="operating_leases_per_ATM_1985" localSheetId="2">[15]Global!#REF!</definedName>
    <definedName name="operating_leases_per_ATM_1985" localSheetId="25">[15]Global!#REF!</definedName>
    <definedName name="operating_leases_per_ATM_1985">[15]Global!#REF!</definedName>
    <definedName name="operating_leases_per_ATM_1986" localSheetId="4">[15]Global!#REF!</definedName>
    <definedName name="operating_leases_per_ATM_1986" localSheetId="17">[15]Global!#REF!</definedName>
    <definedName name="operating_leases_per_ATM_1986" localSheetId="5">[15]Global!#REF!</definedName>
    <definedName name="operating_leases_per_ATM_1986" localSheetId="9">[15]Global!#REF!</definedName>
    <definedName name="operating_leases_per_ATM_1986" localSheetId="2">[15]Global!#REF!</definedName>
    <definedName name="operating_leases_per_ATM_1986" localSheetId="25">[15]Global!#REF!</definedName>
    <definedName name="operating_leases_per_ATM_1986">[15]Global!#REF!</definedName>
    <definedName name="operating_leases_per_ATM_1987" localSheetId="4">[15]Global!#REF!</definedName>
    <definedName name="operating_leases_per_ATM_1987" localSheetId="17">[15]Global!#REF!</definedName>
    <definedName name="operating_leases_per_ATM_1987" localSheetId="5">[15]Global!#REF!</definedName>
    <definedName name="operating_leases_per_ATM_1987" localSheetId="9">[15]Global!#REF!</definedName>
    <definedName name="operating_leases_per_ATM_1987" localSheetId="2">[15]Global!#REF!</definedName>
    <definedName name="operating_leases_per_ATM_1987" localSheetId="25">[15]Global!#REF!</definedName>
    <definedName name="operating_leases_per_ATM_1987">[15]Global!#REF!</definedName>
    <definedName name="operating_leases_per_ATM_1988" localSheetId="4">[15]Global!#REF!</definedName>
    <definedName name="operating_leases_per_ATM_1988" localSheetId="17">[15]Global!#REF!</definedName>
    <definedName name="operating_leases_per_ATM_1988" localSheetId="5">[15]Global!#REF!</definedName>
    <definedName name="operating_leases_per_ATM_1988" localSheetId="9">[15]Global!#REF!</definedName>
    <definedName name="operating_leases_per_ATM_1988" localSheetId="2">[15]Global!#REF!</definedName>
    <definedName name="operating_leases_per_ATM_1988" localSheetId="25">[15]Global!#REF!</definedName>
    <definedName name="operating_leases_per_ATM_1988">[15]Global!#REF!</definedName>
    <definedName name="operating_leases_per_ATM_1989" localSheetId="4">[15]Global!#REF!</definedName>
    <definedName name="operating_leases_per_ATM_1989" localSheetId="17">[15]Global!#REF!</definedName>
    <definedName name="operating_leases_per_ATM_1989" localSheetId="5">[15]Global!#REF!</definedName>
    <definedName name="operating_leases_per_ATM_1989" localSheetId="9">[15]Global!#REF!</definedName>
    <definedName name="operating_leases_per_ATM_1989" localSheetId="2">[15]Global!#REF!</definedName>
    <definedName name="operating_leases_per_ATM_1989" localSheetId="25">[15]Global!#REF!</definedName>
    <definedName name="operating_leases_per_ATM_1989">[15]Global!#REF!</definedName>
    <definedName name="operating_leases_per_ATM_1990" localSheetId="4">[15]Global!#REF!</definedName>
    <definedName name="operating_leases_per_ATM_1990" localSheetId="17">[15]Global!#REF!</definedName>
    <definedName name="operating_leases_per_ATM_1990" localSheetId="5">[15]Global!#REF!</definedName>
    <definedName name="operating_leases_per_ATM_1990" localSheetId="9">[15]Global!#REF!</definedName>
    <definedName name="operating_leases_per_ATM_1990" localSheetId="2">[15]Global!#REF!</definedName>
    <definedName name="operating_leases_per_ATM_1990" localSheetId="25">[15]Global!#REF!</definedName>
    <definedName name="operating_leases_per_ATM_1990">[15]Global!#REF!</definedName>
    <definedName name="operating_leases_per_ATM_1991" localSheetId="4">[15]Global!#REF!</definedName>
    <definedName name="operating_leases_per_ATM_1991" localSheetId="17">[15]Global!#REF!</definedName>
    <definedName name="operating_leases_per_ATM_1991" localSheetId="5">[15]Global!#REF!</definedName>
    <definedName name="operating_leases_per_ATM_1991" localSheetId="9">[15]Global!#REF!</definedName>
    <definedName name="operating_leases_per_ATM_1991" localSheetId="2">[15]Global!#REF!</definedName>
    <definedName name="operating_leases_per_ATM_1991" localSheetId="25">[15]Global!#REF!</definedName>
    <definedName name="operating_leases_per_ATM_1991">[15]Global!#REF!</definedName>
    <definedName name="operating_leases_per_ATM_1992" localSheetId="4">[15]Global!#REF!</definedName>
    <definedName name="operating_leases_per_ATM_1992" localSheetId="17">[15]Global!#REF!</definedName>
    <definedName name="operating_leases_per_ATM_1992" localSheetId="5">[15]Global!#REF!</definedName>
    <definedName name="operating_leases_per_ATM_1992" localSheetId="9">[15]Global!#REF!</definedName>
    <definedName name="operating_leases_per_ATM_1992" localSheetId="2">[15]Global!#REF!</definedName>
    <definedName name="operating_leases_per_ATM_1992" localSheetId="25">[15]Global!#REF!</definedName>
    <definedName name="operating_leases_per_ATM_1992">[15]Global!#REF!</definedName>
    <definedName name="operating_leases_per_ATM_1993" localSheetId="4">[15]Global!#REF!</definedName>
    <definedName name="operating_leases_per_ATM_1993" localSheetId="17">[15]Global!#REF!</definedName>
    <definedName name="operating_leases_per_ATM_1993" localSheetId="5">[15]Global!#REF!</definedName>
    <definedName name="operating_leases_per_ATM_1993" localSheetId="9">[15]Global!#REF!</definedName>
    <definedName name="operating_leases_per_ATM_1993" localSheetId="2">[15]Global!#REF!</definedName>
    <definedName name="operating_leases_per_ATM_1993" localSheetId="25">[15]Global!#REF!</definedName>
    <definedName name="operating_leases_per_ATM_1993">[15]Global!#REF!</definedName>
    <definedName name="operating_leases_per_ATM_1994" localSheetId="4">[15]Global!#REF!</definedName>
    <definedName name="operating_leases_per_ATM_1994" localSheetId="17">[15]Global!#REF!</definedName>
    <definedName name="operating_leases_per_ATM_1994" localSheetId="5">[15]Global!#REF!</definedName>
    <definedName name="operating_leases_per_ATM_1994" localSheetId="9">[15]Global!#REF!</definedName>
    <definedName name="operating_leases_per_ATM_1994" localSheetId="2">[15]Global!#REF!</definedName>
    <definedName name="operating_leases_per_ATM_1994" localSheetId="25">[15]Global!#REF!</definedName>
    <definedName name="operating_leases_per_ATM_1994">[15]Global!#REF!</definedName>
    <definedName name="operating_leases_per_ATM_1995" localSheetId="4">[15]Global!#REF!</definedName>
    <definedName name="operating_leases_per_ATM_1995" localSheetId="17">[15]Global!#REF!</definedName>
    <definedName name="operating_leases_per_ATM_1995" localSheetId="5">[15]Global!#REF!</definedName>
    <definedName name="operating_leases_per_ATM_1995" localSheetId="9">[15]Global!#REF!</definedName>
    <definedName name="operating_leases_per_ATM_1995" localSheetId="2">[15]Global!#REF!</definedName>
    <definedName name="operating_leases_per_ATM_1995" localSheetId="25">[15]Global!#REF!</definedName>
    <definedName name="operating_leases_per_ATM_1995">[15]Global!#REF!</definedName>
    <definedName name="operating_leases_per_ATM_1996" localSheetId="4">[15]Global!#REF!</definedName>
    <definedName name="operating_leases_per_ATM_1996" localSheetId="17">[15]Global!#REF!</definedName>
    <definedName name="operating_leases_per_ATM_1996" localSheetId="5">[15]Global!#REF!</definedName>
    <definedName name="operating_leases_per_ATM_1996" localSheetId="9">[15]Global!#REF!</definedName>
    <definedName name="operating_leases_per_ATM_1996" localSheetId="2">[15]Global!#REF!</definedName>
    <definedName name="operating_leases_per_ATM_1996" localSheetId="25">[15]Global!#REF!</definedName>
    <definedName name="operating_leases_per_ATM_1996">[15]Global!#REF!</definedName>
    <definedName name="operating_leases_per_ATM_1997" localSheetId="4">[15]Global!#REF!</definedName>
    <definedName name="operating_leases_per_ATM_1997" localSheetId="17">[15]Global!#REF!</definedName>
    <definedName name="operating_leases_per_ATM_1997" localSheetId="5">[15]Global!#REF!</definedName>
    <definedName name="operating_leases_per_ATM_1997" localSheetId="9">[15]Global!#REF!</definedName>
    <definedName name="operating_leases_per_ATM_1997" localSheetId="2">[15]Global!#REF!</definedName>
    <definedName name="operating_leases_per_ATM_1997" localSheetId="25">[15]Global!#REF!</definedName>
    <definedName name="operating_leases_per_ATM_1997">[15]Global!#REF!</definedName>
    <definedName name="operating_leases_per_ATM_1998" localSheetId="4">[15]Global!#REF!</definedName>
    <definedName name="operating_leases_per_ATM_1998" localSheetId="17">[15]Global!#REF!</definedName>
    <definedName name="operating_leases_per_ATM_1998" localSheetId="5">[15]Global!#REF!</definedName>
    <definedName name="operating_leases_per_ATM_1998" localSheetId="9">[15]Global!#REF!</definedName>
    <definedName name="operating_leases_per_ATM_1998" localSheetId="2">[15]Global!#REF!</definedName>
    <definedName name="operating_leases_per_ATM_1998" localSheetId="25">[15]Global!#REF!</definedName>
    <definedName name="operating_leases_per_ATM_1998">[15]Global!#REF!</definedName>
    <definedName name="operating_leases_per_ATM_1999" localSheetId="4">[15]Global!#REF!</definedName>
    <definedName name="operating_leases_per_ATM_1999" localSheetId="17">[15]Global!#REF!</definedName>
    <definedName name="operating_leases_per_ATM_1999" localSheetId="5">[15]Global!#REF!</definedName>
    <definedName name="operating_leases_per_ATM_1999" localSheetId="9">[15]Global!#REF!</definedName>
    <definedName name="operating_leases_per_ATM_1999" localSheetId="2">[15]Global!#REF!</definedName>
    <definedName name="operating_leases_per_ATM_1999" localSheetId="25">[15]Global!#REF!</definedName>
    <definedName name="operating_leases_per_ATM_1999">[15]Global!#REF!</definedName>
    <definedName name="operating_leases_per_ATM_2000" localSheetId="4">[15]Global!#REF!</definedName>
    <definedName name="operating_leases_per_ATM_2000" localSheetId="17">[15]Global!#REF!</definedName>
    <definedName name="operating_leases_per_ATM_2000" localSheetId="5">[15]Global!#REF!</definedName>
    <definedName name="operating_leases_per_ATM_2000" localSheetId="9">[15]Global!#REF!</definedName>
    <definedName name="operating_leases_per_ATM_2000" localSheetId="2">[15]Global!#REF!</definedName>
    <definedName name="operating_leases_per_ATM_2000" localSheetId="25">[15]Global!#REF!</definedName>
    <definedName name="operating_leases_per_ATM_2000">[15]Global!#REF!</definedName>
    <definedName name="operating_leases_per_ATM_2001" localSheetId="4">[15]Global!#REF!</definedName>
    <definedName name="operating_leases_per_ATM_2001" localSheetId="17">[15]Global!#REF!</definedName>
    <definedName name="operating_leases_per_ATM_2001" localSheetId="5">[15]Global!#REF!</definedName>
    <definedName name="operating_leases_per_ATM_2001" localSheetId="9">[15]Global!#REF!</definedName>
    <definedName name="operating_leases_per_ATM_2001" localSheetId="2">[15]Global!#REF!</definedName>
    <definedName name="operating_leases_per_ATM_2001" localSheetId="25">[15]Global!#REF!</definedName>
    <definedName name="operating_leases_per_ATM_2001">[15]Global!#REF!</definedName>
    <definedName name="operating_leases_per_ATM_2002" localSheetId="4">[15]Global!#REF!</definedName>
    <definedName name="operating_leases_per_ATM_2002" localSheetId="17">[15]Global!#REF!</definedName>
    <definedName name="operating_leases_per_ATM_2002" localSheetId="5">[15]Global!#REF!</definedName>
    <definedName name="operating_leases_per_ATM_2002" localSheetId="9">[15]Global!#REF!</definedName>
    <definedName name="operating_leases_per_ATM_2002" localSheetId="2">[15]Global!#REF!</definedName>
    <definedName name="operating_leases_per_ATM_2002" localSheetId="25">[15]Global!#REF!</definedName>
    <definedName name="operating_leases_per_ATM_2002">[15]Global!#REF!</definedName>
    <definedName name="operating_leases_per_ATM_2003" localSheetId="4">[15]Global!#REF!</definedName>
    <definedName name="operating_leases_per_ATM_2003" localSheetId="17">[15]Global!#REF!</definedName>
    <definedName name="operating_leases_per_ATM_2003" localSheetId="5">[15]Global!#REF!</definedName>
    <definedName name="operating_leases_per_ATM_2003" localSheetId="9">[15]Global!#REF!</definedName>
    <definedName name="operating_leases_per_ATM_2003" localSheetId="2">[15]Global!#REF!</definedName>
    <definedName name="operating_leases_per_ATM_2003" localSheetId="25">[15]Global!#REF!</definedName>
    <definedName name="operating_leases_per_ATM_2003">[15]Global!#REF!</definedName>
    <definedName name="operating_leases_per_ATM_2004" localSheetId="4">[15]Global!#REF!</definedName>
    <definedName name="operating_leases_per_ATM_2004" localSheetId="17">[15]Global!#REF!</definedName>
    <definedName name="operating_leases_per_ATM_2004" localSheetId="5">[15]Global!#REF!</definedName>
    <definedName name="operating_leases_per_ATM_2004" localSheetId="9">[15]Global!#REF!</definedName>
    <definedName name="operating_leases_per_ATM_2004" localSheetId="2">[15]Global!#REF!</definedName>
    <definedName name="operating_leases_per_ATM_2004" localSheetId="25">[15]Global!#REF!</definedName>
    <definedName name="operating_leases_per_ATM_2004">[15]Global!#REF!</definedName>
    <definedName name="operating_leases_per_ATM_2005" localSheetId="4">[15]Global!#REF!</definedName>
    <definedName name="operating_leases_per_ATM_2005" localSheetId="17">[15]Global!#REF!</definedName>
    <definedName name="operating_leases_per_ATM_2005" localSheetId="5">[15]Global!#REF!</definedName>
    <definedName name="operating_leases_per_ATM_2005" localSheetId="9">[15]Global!#REF!</definedName>
    <definedName name="operating_leases_per_ATM_2005" localSheetId="2">[15]Global!#REF!</definedName>
    <definedName name="operating_leases_per_ATM_2005" localSheetId="25">[15]Global!#REF!</definedName>
    <definedName name="operating_leases_per_ATM_2005">[15]Global!#REF!</definedName>
    <definedName name="operating_leases_per_ATM_2006" localSheetId="4">[15]Global!#REF!</definedName>
    <definedName name="operating_leases_per_ATM_2006" localSheetId="17">[15]Global!#REF!</definedName>
    <definedName name="operating_leases_per_ATM_2006" localSheetId="5">[15]Global!#REF!</definedName>
    <definedName name="operating_leases_per_ATM_2006" localSheetId="9">[15]Global!#REF!</definedName>
    <definedName name="operating_leases_per_ATM_2006" localSheetId="2">[15]Global!#REF!</definedName>
    <definedName name="operating_leases_per_ATM_2006" localSheetId="25">[15]Global!#REF!</definedName>
    <definedName name="operating_leases_per_ATM_2006">[15]Global!#REF!</definedName>
    <definedName name="operating_leases_per_ATM_2007" localSheetId="4">[15]Global!#REF!</definedName>
    <definedName name="operating_leases_per_ATM_2007" localSheetId="17">[15]Global!#REF!</definedName>
    <definedName name="operating_leases_per_ATM_2007" localSheetId="5">[15]Global!#REF!</definedName>
    <definedName name="operating_leases_per_ATM_2007" localSheetId="9">[15]Global!#REF!</definedName>
    <definedName name="operating_leases_per_ATM_2007" localSheetId="2">[15]Global!#REF!</definedName>
    <definedName name="operating_leases_per_ATM_2007" localSheetId="25">[15]Global!#REF!</definedName>
    <definedName name="operating_leases_per_ATM_2007">[15]Global!#REF!</definedName>
    <definedName name="operating_leases_per_ATM_2008" localSheetId="4">[15]Global!#REF!</definedName>
    <definedName name="operating_leases_per_ATM_2008" localSheetId="17">[15]Global!#REF!</definedName>
    <definedName name="operating_leases_per_ATM_2008" localSheetId="5">[15]Global!#REF!</definedName>
    <definedName name="operating_leases_per_ATM_2008" localSheetId="9">[15]Global!#REF!</definedName>
    <definedName name="operating_leases_per_ATM_2008" localSheetId="2">[15]Global!#REF!</definedName>
    <definedName name="operating_leases_per_ATM_2008" localSheetId="25">[15]Global!#REF!</definedName>
    <definedName name="operating_leases_per_ATM_2008">[15]Global!#REF!</definedName>
    <definedName name="operating_leases_per_ATM_2009" localSheetId="4">[15]Global!#REF!</definedName>
    <definedName name="operating_leases_per_ATM_2009" localSheetId="17">[15]Global!#REF!</definedName>
    <definedName name="operating_leases_per_ATM_2009" localSheetId="5">[15]Global!#REF!</definedName>
    <definedName name="operating_leases_per_ATM_2009" localSheetId="9">[15]Global!#REF!</definedName>
    <definedName name="operating_leases_per_ATM_2009" localSheetId="2">[15]Global!#REF!</definedName>
    <definedName name="operating_leases_per_ATM_2009" localSheetId="25">[15]Global!#REF!</definedName>
    <definedName name="operating_leases_per_ATM_2009">[15]Global!#REF!</definedName>
    <definedName name="operating_leases_per_ATM_2010" localSheetId="4">[15]Global!#REF!</definedName>
    <definedName name="operating_leases_per_ATM_2010" localSheetId="17">[15]Global!#REF!</definedName>
    <definedName name="operating_leases_per_ATM_2010" localSheetId="5">[15]Global!#REF!</definedName>
    <definedName name="operating_leases_per_ATM_2010" localSheetId="9">[15]Global!#REF!</definedName>
    <definedName name="operating_leases_per_ATM_2010" localSheetId="2">[15]Global!#REF!</definedName>
    <definedName name="operating_leases_per_ATM_2010" localSheetId="25">[15]Global!#REF!</definedName>
    <definedName name="operating_leases_per_ATM_2010">[15]Global!#REF!</definedName>
    <definedName name="operating_leases_per_ATM_comm" localSheetId="4">[15]Global!#REF!</definedName>
    <definedName name="operating_leases_per_ATM_comm" localSheetId="17">[15]Global!#REF!</definedName>
    <definedName name="operating_leases_per_ATM_comm" localSheetId="5">[15]Global!#REF!</definedName>
    <definedName name="operating_leases_per_ATM_comm" localSheetId="9">[15]Global!#REF!</definedName>
    <definedName name="operating_leases_per_ATM_comm" localSheetId="2">[15]Global!#REF!</definedName>
    <definedName name="operating_leases_per_ATM_comm" localSheetId="25">[15]Global!#REF!</definedName>
    <definedName name="operating_leases_per_ATM_comm">[15]Global!#REF!</definedName>
    <definedName name="Operating_profit" localSheetId="4">#REF!</definedName>
    <definedName name="Operating_profit" localSheetId="17">#REF!</definedName>
    <definedName name="Operating_profit" localSheetId="5">#REF!</definedName>
    <definedName name="Operating_profit" localSheetId="9">#REF!</definedName>
    <definedName name="Operating_profit" localSheetId="2">#REF!</definedName>
    <definedName name="Operating_profit" localSheetId="25">#REF!</definedName>
    <definedName name="Operating_profit">#REF!</definedName>
    <definedName name="OpEx">[10]Sheet1!$A$12:$IV$12</definedName>
    <definedName name="opinion_body" localSheetId="4">'[3]DCF old'!#REF!</definedName>
    <definedName name="opinion_body" localSheetId="17">'[3]DCF old'!#REF!</definedName>
    <definedName name="opinion_body" localSheetId="5">'[3]DCF old'!#REF!</definedName>
    <definedName name="opinion_body" localSheetId="9">'[3]DCF old'!#REF!</definedName>
    <definedName name="opinion_body" localSheetId="2">'[3]DCF old'!#REF!</definedName>
    <definedName name="opinion_body" localSheetId="25">'[3]DCF old'!#REF!</definedName>
    <definedName name="opinion_body">'[3]DCF old'!#REF!</definedName>
    <definedName name="opinion_header" localSheetId="4">#REF!</definedName>
    <definedName name="opinion_header" localSheetId="17">#REF!</definedName>
    <definedName name="opinion_header" localSheetId="5">#REF!</definedName>
    <definedName name="opinion_header" localSheetId="9">#REF!</definedName>
    <definedName name="opinion_header" localSheetId="2">#REF!</definedName>
    <definedName name="opinion_header" localSheetId="25">#REF!</definedName>
    <definedName name="opinion_header">#REF!</definedName>
    <definedName name="opinion_subject" localSheetId="4">'[3]DCF old'!#REF!</definedName>
    <definedName name="opinion_subject" localSheetId="17">'[3]DCF old'!#REF!</definedName>
    <definedName name="opinion_subject" localSheetId="5">'[3]DCF old'!#REF!</definedName>
    <definedName name="opinion_subject" localSheetId="9">'[3]DCF old'!#REF!</definedName>
    <definedName name="opinion_subject" localSheetId="2">'[3]DCF old'!#REF!</definedName>
    <definedName name="opinion_subject" localSheetId="25">'[3]DCF old'!#REF!</definedName>
    <definedName name="opinion_subject">'[3]DCF old'!#REF!</definedName>
    <definedName name="Opinion_text" localSheetId="4">#REF!</definedName>
    <definedName name="Opinion_text" localSheetId="17">#REF!</definedName>
    <definedName name="Opinion_text" localSheetId="5">#REF!</definedName>
    <definedName name="Opinion_text" localSheetId="9">#REF!</definedName>
    <definedName name="Opinion_text" localSheetId="2">#REF!</definedName>
    <definedName name="Opinion_text" localSheetId="25">#REF!</definedName>
    <definedName name="Opinion_text">#REF!</definedName>
    <definedName name="opm_00" localSheetId="4">#REF!</definedName>
    <definedName name="opm_00" localSheetId="17">#REF!</definedName>
    <definedName name="opm_00" localSheetId="5">#REF!</definedName>
    <definedName name="opm_00" localSheetId="9">#REF!</definedName>
    <definedName name="opm_00" localSheetId="2">#REF!</definedName>
    <definedName name="opm_00" localSheetId="25">#REF!</definedName>
    <definedName name="opm_00">#REF!</definedName>
    <definedName name="opm_01" localSheetId="4">#REF!</definedName>
    <definedName name="opm_01" localSheetId="17">#REF!</definedName>
    <definedName name="opm_01" localSheetId="5">#REF!</definedName>
    <definedName name="opm_01" localSheetId="9">#REF!</definedName>
    <definedName name="opm_01" localSheetId="2">#REF!</definedName>
    <definedName name="opm_01" localSheetId="25">#REF!</definedName>
    <definedName name="opm_01">#REF!</definedName>
    <definedName name="opm_02" localSheetId="4">#REF!</definedName>
    <definedName name="opm_02" localSheetId="17">#REF!</definedName>
    <definedName name="opm_02" localSheetId="5">#REF!</definedName>
    <definedName name="opm_02" localSheetId="9">#REF!</definedName>
    <definedName name="opm_02" localSheetId="2">#REF!</definedName>
    <definedName name="opm_02" localSheetId="25">#REF!</definedName>
    <definedName name="opm_02">#REF!</definedName>
    <definedName name="opm_03">[1]CASINO2!$W$398</definedName>
    <definedName name="opm_90" localSheetId="4">#REF!</definedName>
    <definedName name="opm_90" localSheetId="17">#REF!</definedName>
    <definedName name="opm_90" localSheetId="5">#REF!</definedName>
    <definedName name="opm_90" localSheetId="9">#REF!</definedName>
    <definedName name="opm_90" localSheetId="2">#REF!</definedName>
    <definedName name="opm_90" localSheetId="25">#REF!</definedName>
    <definedName name="opm_90">#REF!</definedName>
    <definedName name="opm_91" localSheetId="4">#REF!</definedName>
    <definedName name="opm_91" localSheetId="17">#REF!</definedName>
    <definedName name="opm_91" localSheetId="5">#REF!</definedName>
    <definedName name="opm_91" localSheetId="9">#REF!</definedName>
    <definedName name="opm_91" localSheetId="2">#REF!</definedName>
    <definedName name="opm_91" localSheetId="25">#REF!</definedName>
    <definedName name="opm_91">#REF!</definedName>
    <definedName name="opm_92" localSheetId="4">#REF!</definedName>
    <definedName name="opm_92" localSheetId="17">#REF!</definedName>
    <definedName name="opm_92" localSheetId="5">#REF!</definedName>
    <definedName name="opm_92" localSheetId="9">#REF!</definedName>
    <definedName name="opm_92" localSheetId="2">#REF!</definedName>
    <definedName name="opm_92" localSheetId="25">#REF!</definedName>
    <definedName name="opm_92">#REF!</definedName>
    <definedName name="opm_93" localSheetId="4">#REF!</definedName>
    <definedName name="opm_93" localSheetId="17">#REF!</definedName>
    <definedName name="opm_93" localSheetId="5">#REF!</definedName>
    <definedName name="opm_93" localSheetId="9">#REF!</definedName>
    <definedName name="opm_93" localSheetId="2">#REF!</definedName>
    <definedName name="opm_93" localSheetId="25">#REF!</definedName>
    <definedName name="opm_93">#REF!</definedName>
    <definedName name="opm_94" localSheetId="4">#REF!</definedName>
    <definedName name="opm_94" localSheetId="17">#REF!</definedName>
    <definedName name="opm_94" localSheetId="5">#REF!</definedName>
    <definedName name="opm_94" localSheetId="9">#REF!</definedName>
    <definedName name="opm_94" localSheetId="2">#REF!</definedName>
    <definedName name="opm_94" localSheetId="25">#REF!</definedName>
    <definedName name="opm_94">#REF!</definedName>
    <definedName name="opm_95" localSheetId="4">#REF!</definedName>
    <definedName name="opm_95" localSheetId="17">#REF!</definedName>
    <definedName name="opm_95" localSheetId="5">#REF!</definedName>
    <definedName name="opm_95" localSheetId="9">#REF!</definedName>
    <definedName name="opm_95" localSheetId="2">#REF!</definedName>
    <definedName name="opm_95" localSheetId="25">#REF!</definedName>
    <definedName name="opm_95">#REF!</definedName>
    <definedName name="opm_96" localSheetId="4">#REF!</definedName>
    <definedName name="opm_96" localSheetId="17">#REF!</definedName>
    <definedName name="opm_96" localSheetId="5">#REF!</definedName>
    <definedName name="opm_96" localSheetId="9">#REF!</definedName>
    <definedName name="opm_96" localSheetId="2">#REF!</definedName>
    <definedName name="opm_96" localSheetId="25">#REF!</definedName>
    <definedName name="opm_96">#REF!</definedName>
    <definedName name="opm_97" localSheetId="4">#REF!</definedName>
    <definedName name="opm_97" localSheetId="17">#REF!</definedName>
    <definedName name="opm_97" localSheetId="5">#REF!</definedName>
    <definedName name="opm_97" localSheetId="9">#REF!</definedName>
    <definedName name="opm_97" localSheetId="2">#REF!</definedName>
    <definedName name="opm_97" localSheetId="25">#REF!</definedName>
    <definedName name="opm_97">#REF!</definedName>
    <definedName name="opm_98" localSheetId="4">#REF!</definedName>
    <definedName name="opm_98" localSheetId="17">#REF!</definedName>
    <definedName name="opm_98" localSheetId="5">#REF!</definedName>
    <definedName name="opm_98" localSheetId="9">#REF!</definedName>
    <definedName name="opm_98" localSheetId="2">#REF!</definedName>
    <definedName name="opm_98" localSheetId="25">#REF!</definedName>
    <definedName name="opm_98">#REF!</definedName>
    <definedName name="opm_99" localSheetId="4">#REF!</definedName>
    <definedName name="opm_99" localSheetId="17">#REF!</definedName>
    <definedName name="opm_99" localSheetId="5">#REF!</definedName>
    <definedName name="opm_99" localSheetId="9">#REF!</definedName>
    <definedName name="opm_99" localSheetId="2">#REF!</definedName>
    <definedName name="opm_99" localSheetId="25">#REF!</definedName>
    <definedName name="opm_99">#REF!</definedName>
    <definedName name="Order_backlog" localSheetId="4">#REF!</definedName>
    <definedName name="Order_backlog" localSheetId="17">#REF!</definedName>
    <definedName name="Order_backlog" localSheetId="5">#REF!</definedName>
    <definedName name="Order_backlog" localSheetId="9">#REF!</definedName>
    <definedName name="Order_backlog" localSheetId="2">#REF!</definedName>
    <definedName name="Order_backlog" localSheetId="25">#REF!</definedName>
    <definedName name="Order_backlog">#REF!</definedName>
    <definedName name="Order_intake" localSheetId="4">#REF!</definedName>
    <definedName name="Order_intake" localSheetId="17">#REF!</definedName>
    <definedName name="Order_intake" localSheetId="5">#REF!</definedName>
    <definedName name="Order_intake" localSheetId="9">#REF!</definedName>
    <definedName name="Order_intake" localSheetId="2">#REF!</definedName>
    <definedName name="Order_intake" localSheetId="25">#REF!</definedName>
    <definedName name="Order_intake">#REF!</definedName>
    <definedName name="oth_income_below_EBIT_1985">[26]BA!$E$40</definedName>
    <definedName name="oth_income_below_EBIT_1986">[26]BA!$F$40</definedName>
    <definedName name="oth_income_below_EBIT_1987">[26]BA!$G$40</definedName>
    <definedName name="oth_income_below_EBIT_1988">[26]BA!$H$40</definedName>
    <definedName name="oth_income_below_EBIT_1989">[26]BA!$I$40</definedName>
    <definedName name="oth_income_below_EBIT_1990">[26]BA!$J$40</definedName>
    <definedName name="oth_income_below_EBIT_1991">[26]BA!$K$40</definedName>
    <definedName name="oth_income_below_EBIT_1992">[26]BA!$L$40</definedName>
    <definedName name="oth_income_below_EBIT_1993">[26]BA!$M$40</definedName>
    <definedName name="oth_income_below_EBIT_1994">[26]BA!$N$40</definedName>
    <definedName name="oth_income_below_EBIT_1995">[26]BA!$O$40</definedName>
    <definedName name="oth_income_below_EBIT_1996">[26]BA!$P$40</definedName>
    <definedName name="oth_income_below_EBIT_1997">[26]BA!$Q$40</definedName>
    <definedName name="oth_income_below_EBIT_1998">[26]BA!$R$40</definedName>
    <definedName name="oth_income_below_EBIT_1999">[26]BA!$S$40</definedName>
    <definedName name="oth_income_below_EBIT_2000">[26]BA!$T$40</definedName>
    <definedName name="oth_income_below_EBIT_2001">[26]BA!$U$40</definedName>
    <definedName name="oth_income_below_EBIT_2002">[26]BA!$V$40</definedName>
    <definedName name="oth_income_below_EBIT_2003">[26]BA!$W$40</definedName>
    <definedName name="oth_income_below_EBIT_2004">[26]BA!$X$40</definedName>
    <definedName name="oth_income_below_EBIT_2005">[26]BA!$Y$40</definedName>
    <definedName name="oth_income_below_EBIT_2006">[26]BA!$Z$40</definedName>
    <definedName name="oth_income_below_EBIT_2007">[26]BA!$AA$40</definedName>
    <definedName name="oth_income_below_EBIT_2008">[26]BA!$AB$40</definedName>
    <definedName name="oth_income_below_EBIT_2009">[26]BA!$AC$40</definedName>
    <definedName name="oth_income_below_EBIT_2010">[26]BA!$AD$40</definedName>
    <definedName name="oth_income_below_EBIT_comm">[26]BA!$D$40</definedName>
    <definedName name="Other">'[8]Invested capital_VDF'!$C$45:$AU$45</definedName>
    <definedName name="Other_asset_turns">'[8]Invested capital_VDF'!$A$101:$Z$101</definedName>
    <definedName name="Other_asset_turns_DCF">[8]DCF_VDF!$C$82:$AZ$82</definedName>
    <definedName name="Other_asset_turns_fore">[8]Forecasts_VDF!$B$79:$K$79</definedName>
    <definedName name="Other_assets">'[8]Invested capital_VDF'!$C$45:$AU$45</definedName>
    <definedName name="Other_assets_DCF">[8]DCF_VDF!$C$76:$AZ$76</definedName>
    <definedName name="Other_Assets2">'[8]Invested capital_VDF'!$C$46:$AZ$46</definedName>
    <definedName name="Other_Cash_Items" localSheetId="4">#REF!</definedName>
    <definedName name="Other_Cash_Items" localSheetId="17">#REF!</definedName>
    <definedName name="Other_Cash_Items" localSheetId="5">#REF!</definedName>
    <definedName name="Other_Cash_Items" localSheetId="9">#REF!</definedName>
    <definedName name="Other_Cash_Items" localSheetId="2">#REF!</definedName>
    <definedName name="Other_Cash_Items" localSheetId="25">#REF!</definedName>
    <definedName name="Other_Cash_Items">#REF!</definedName>
    <definedName name="other_costs_per_ASK_1985" localSheetId="4">[15]Global!#REF!</definedName>
    <definedName name="other_costs_per_ASK_1985" localSheetId="17">[15]Global!#REF!</definedName>
    <definedName name="other_costs_per_ASK_1985" localSheetId="5">[15]Global!#REF!</definedName>
    <definedName name="other_costs_per_ASK_1985" localSheetId="9">[15]Global!#REF!</definedName>
    <definedName name="other_costs_per_ASK_1985" localSheetId="2">[15]Global!#REF!</definedName>
    <definedName name="other_costs_per_ASK_1985" localSheetId="25">[15]Global!#REF!</definedName>
    <definedName name="other_costs_per_ASK_1985">[15]Global!#REF!</definedName>
    <definedName name="other_costs_per_ASK_1986" localSheetId="4">[15]Global!#REF!</definedName>
    <definedName name="other_costs_per_ASK_1986" localSheetId="17">[15]Global!#REF!</definedName>
    <definedName name="other_costs_per_ASK_1986" localSheetId="5">[15]Global!#REF!</definedName>
    <definedName name="other_costs_per_ASK_1986" localSheetId="9">[15]Global!#REF!</definedName>
    <definedName name="other_costs_per_ASK_1986" localSheetId="2">[15]Global!#REF!</definedName>
    <definedName name="other_costs_per_ASK_1986" localSheetId="25">[15]Global!#REF!</definedName>
    <definedName name="other_costs_per_ASK_1986">[15]Global!#REF!</definedName>
    <definedName name="other_costs_per_ASK_1987" localSheetId="4">[15]Global!#REF!</definedName>
    <definedName name="other_costs_per_ASK_1987" localSheetId="17">[15]Global!#REF!</definedName>
    <definedName name="other_costs_per_ASK_1987" localSheetId="5">[15]Global!#REF!</definedName>
    <definedName name="other_costs_per_ASK_1987" localSheetId="9">[15]Global!#REF!</definedName>
    <definedName name="other_costs_per_ASK_1987" localSheetId="2">[15]Global!#REF!</definedName>
    <definedName name="other_costs_per_ASK_1987" localSheetId="25">[15]Global!#REF!</definedName>
    <definedName name="other_costs_per_ASK_1987">[15]Global!#REF!</definedName>
    <definedName name="other_costs_per_ASK_1988" localSheetId="4">[15]Global!#REF!</definedName>
    <definedName name="other_costs_per_ASK_1988" localSheetId="17">[15]Global!#REF!</definedName>
    <definedName name="other_costs_per_ASK_1988" localSheetId="5">[15]Global!#REF!</definedName>
    <definedName name="other_costs_per_ASK_1988" localSheetId="9">[15]Global!#REF!</definedName>
    <definedName name="other_costs_per_ASK_1988" localSheetId="2">[15]Global!#REF!</definedName>
    <definedName name="other_costs_per_ASK_1988" localSheetId="25">[15]Global!#REF!</definedName>
    <definedName name="other_costs_per_ASK_1988">[15]Global!#REF!</definedName>
    <definedName name="other_costs_per_ASK_1989" localSheetId="4">[15]Global!#REF!</definedName>
    <definedName name="other_costs_per_ASK_1989" localSheetId="17">[15]Global!#REF!</definedName>
    <definedName name="other_costs_per_ASK_1989" localSheetId="5">[15]Global!#REF!</definedName>
    <definedName name="other_costs_per_ASK_1989" localSheetId="9">[15]Global!#REF!</definedName>
    <definedName name="other_costs_per_ASK_1989" localSheetId="2">[15]Global!#REF!</definedName>
    <definedName name="other_costs_per_ASK_1989" localSheetId="25">[15]Global!#REF!</definedName>
    <definedName name="other_costs_per_ASK_1989">[15]Global!#REF!</definedName>
    <definedName name="other_costs_per_ASK_1990" localSheetId="4">[15]Global!#REF!</definedName>
    <definedName name="other_costs_per_ASK_1990" localSheetId="17">[15]Global!#REF!</definedName>
    <definedName name="other_costs_per_ASK_1990" localSheetId="5">[15]Global!#REF!</definedName>
    <definedName name="other_costs_per_ASK_1990" localSheetId="9">[15]Global!#REF!</definedName>
    <definedName name="other_costs_per_ASK_1990" localSheetId="2">[15]Global!#REF!</definedName>
    <definedName name="other_costs_per_ASK_1990" localSheetId="25">[15]Global!#REF!</definedName>
    <definedName name="other_costs_per_ASK_1990">[15]Global!#REF!</definedName>
    <definedName name="other_costs_per_ASK_1991" localSheetId="4">[15]Global!#REF!</definedName>
    <definedName name="other_costs_per_ASK_1991" localSheetId="17">[15]Global!#REF!</definedName>
    <definedName name="other_costs_per_ASK_1991" localSheetId="5">[15]Global!#REF!</definedName>
    <definedName name="other_costs_per_ASK_1991" localSheetId="9">[15]Global!#REF!</definedName>
    <definedName name="other_costs_per_ASK_1991" localSheetId="2">[15]Global!#REF!</definedName>
    <definedName name="other_costs_per_ASK_1991" localSheetId="25">[15]Global!#REF!</definedName>
    <definedName name="other_costs_per_ASK_1991">[15]Global!#REF!</definedName>
    <definedName name="other_costs_per_ASK_1992" localSheetId="4">[15]Global!#REF!</definedName>
    <definedName name="other_costs_per_ASK_1992" localSheetId="17">[15]Global!#REF!</definedName>
    <definedName name="other_costs_per_ASK_1992" localSheetId="5">[15]Global!#REF!</definedName>
    <definedName name="other_costs_per_ASK_1992" localSheetId="9">[15]Global!#REF!</definedName>
    <definedName name="other_costs_per_ASK_1992" localSheetId="2">[15]Global!#REF!</definedName>
    <definedName name="other_costs_per_ASK_1992" localSheetId="25">[15]Global!#REF!</definedName>
    <definedName name="other_costs_per_ASK_1992">[15]Global!#REF!</definedName>
    <definedName name="other_costs_per_ASK_1993" localSheetId="4">[15]Global!#REF!</definedName>
    <definedName name="other_costs_per_ASK_1993" localSheetId="17">[15]Global!#REF!</definedName>
    <definedName name="other_costs_per_ASK_1993" localSheetId="5">[15]Global!#REF!</definedName>
    <definedName name="other_costs_per_ASK_1993" localSheetId="9">[15]Global!#REF!</definedName>
    <definedName name="other_costs_per_ASK_1993" localSheetId="2">[15]Global!#REF!</definedName>
    <definedName name="other_costs_per_ASK_1993" localSheetId="25">[15]Global!#REF!</definedName>
    <definedName name="other_costs_per_ASK_1993">[15]Global!#REF!</definedName>
    <definedName name="other_costs_per_ASK_1994" localSheetId="4">[15]Global!#REF!</definedName>
    <definedName name="other_costs_per_ASK_1994" localSheetId="17">[15]Global!#REF!</definedName>
    <definedName name="other_costs_per_ASK_1994" localSheetId="5">[15]Global!#REF!</definedName>
    <definedName name="other_costs_per_ASK_1994" localSheetId="9">[15]Global!#REF!</definedName>
    <definedName name="other_costs_per_ASK_1994" localSheetId="2">[15]Global!#REF!</definedName>
    <definedName name="other_costs_per_ASK_1994" localSheetId="25">[15]Global!#REF!</definedName>
    <definedName name="other_costs_per_ASK_1994">[15]Global!#REF!</definedName>
    <definedName name="other_costs_per_ASK_1995" localSheetId="4">[15]Global!#REF!</definedName>
    <definedName name="other_costs_per_ASK_1995" localSheetId="17">[15]Global!#REF!</definedName>
    <definedName name="other_costs_per_ASK_1995" localSheetId="5">[15]Global!#REF!</definedName>
    <definedName name="other_costs_per_ASK_1995" localSheetId="9">[15]Global!#REF!</definedName>
    <definedName name="other_costs_per_ASK_1995" localSheetId="2">[15]Global!#REF!</definedName>
    <definedName name="other_costs_per_ASK_1995" localSheetId="25">[15]Global!#REF!</definedName>
    <definedName name="other_costs_per_ASK_1995">[15]Global!#REF!</definedName>
    <definedName name="other_costs_per_ASK_1996" localSheetId="4">[15]Global!#REF!</definedName>
    <definedName name="other_costs_per_ASK_1996" localSheetId="17">[15]Global!#REF!</definedName>
    <definedName name="other_costs_per_ASK_1996" localSheetId="5">[15]Global!#REF!</definedName>
    <definedName name="other_costs_per_ASK_1996" localSheetId="9">[15]Global!#REF!</definedName>
    <definedName name="other_costs_per_ASK_1996" localSheetId="2">[15]Global!#REF!</definedName>
    <definedName name="other_costs_per_ASK_1996" localSheetId="25">[15]Global!#REF!</definedName>
    <definedName name="other_costs_per_ASK_1996">[15]Global!#REF!</definedName>
    <definedName name="other_costs_per_ASK_1997" localSheetId="4">[15]Global!#REF!</definedName>
    <definedName name="other_costs_per_ASK_1997" localSheetId="17">[15]Global!#REF!</definedName>
    <definedName name="other_costs_per_ASK_1997" localSheetId="5">[15]Global!#REF!</definedName>
    <definedName name="other_costs_per_ASK_1997" localSheetId="9">[15]Global!#REF!</definedName>
    <definedName name="other_costs_per_ASK_1997" localSheetId="2">[15]Global!#REF!</definedName>
    <definedName name="other_costs_per_ASK_1997" localSheetId="25">[15]Global!#REF!</definedName>
    <definedName name="other_costs_per_ASK_1997">[15]Global!#REF!</definedName>
    <definedName name="other_costs_per_ASK_1998" localSheetId="4">[15]Global!#REF!</definedName>
    <definedName name="other_costs_per_ASK_1998" localSheetId="17">[15]Global!#REF!</definedName>
    <definedName name="other_costs_per_ASK_1998" localSheetId="5">[15]Global!#REF!</definedName>
    <definedName name="other_costs_per_ASK_1998" localSheetId="9">[15]Global!#REF!</definedName>
    <definedName name="other_costs_per_ASK_1998" localSheetId="2">[15]Global!#REF!</definedName>
    <definedName name="other_costs_per_ASK_1998" localSheetId="25">[15]Global!#REF!</definedName>
    <definedName name="other_costs_per_ASK_1998">[15]Global!#REF!</definedName>
    <definedName name="other_costs_per_ASK_1999" localSheetId="4">[15]Global!#REF!</definedName>
    <definedName name="other_costs_per_ASK_1999" localSheetId="17">[15]Global!#REF!</definedName>
    <definedName name="other_costs_per_ASK_1999" localSheetId="5">[15]Global!#REF!</definedName>
    <definedName name="other_costs_per_ASK_1999" localSheetId="9">[15]Global!#REF!</definedName>
    <definedName name="other_costs_per_ASK_1999" localSheetId="2">[15]Global!#REF!</definedName>
    <definedName name="other_costs_per_ASK_1999" localSheetId="25">[15]Global!#REF!</definedName>
    <definedName name="other_costs_per_ASK_1999">[15]Global!#REF!</definedName>
    <definedName name="other_costs_per_ASK_2000" localSheetId="4">[15]Global!#REF!</definedName>
    <definedName name="other_costs_per_ASK_2000" localSheetId="17">[15]Global!#REF!</definedName>
    <definedName name="other_costs_per_ASK_2000" localSheetId="5">[15]Global!#REF!</definedName>
    <definedName name="other_costs_per_ASK_2000" localSheetId="9">[15]Global!#REF!</definedName>
    <definedName name="other_costs_per_ASK_2000" localSheetId="2">[15]Global!#REF!</definedName>
    <definedName name="other_costs_per_ASK_2000" localSheetId="25">[15]Global!#REF!</definedName>
    <definedName name="other_costs_per_ASK_2000">[15]Global!#REF!</definedName>
    <definedName name="other_costs_per_ASK_2001" localSheetId="4">[15]Global!#REF!</definedName>
    <definedName name="other_costs_per_ASK_2001" localSheetId="17">[15]Global!#REF!</definedName>
    <definedName name="other_costs_per_ASK_2001" localSheetId="5">[15]Global!#REF!</definedName>
    <definedName name="other_costs_per_ASK_2001" localSheetId="9">[15]Global!#REF!</definedName>
    <definedName name="other_costs_per_ASK_2001" localSheetId="2">[15]Global!#REF!</definedName>
    <definedName name="other_costs_per_ASK_2001" localSheetId="25">[15]Global!#REF!</definedName>
    <definedName name="other_costs_per_ASK_2001">[15]Global!#REF!</definedName>
    <definedName name="other_costs_per_ASK_2002" localSheetId="4">[15]Global!#REF!</definedName>
    <definedName name="other_costs_per_ASK_2002" localSheetId="17">[15]Global!#REF!</definedName>
    <definedName name="other_costs_per_ASK_2002" localSheetId="5">[15]Global!#REF!</definedName>
    <definedName name="other_costs_per_ASK_2002" localSheetId="9">[15]Global!#REF!</definedName>
    <definedName name="other_costs_per_ASK_2002" localSheetId="2">[15]Global!#REF!</definedName>
    <definedName name="other_costs_per_ASK_2002" localSheetId="25">[15]Global!#REF!</definedName>
    <definedName name="other_costs_per_ASK_2002">[15]Global!#REF!</definedName>
    <definedName name="other_costs_per_ASK_2003" localSheetId="4">[15]Global!#REF!</definedName>
    <definedName name="other_costs_per_ASK_2003" localSheetId="17">[15]Global!#REF!</definedName>
    <definedName name="other_costs_per_ASK_2003" localSheetId="5">[15]Global!#REF!</definedName>
    <definedName name="other_costs_per_ASK_2003" localSheetId="9">[15]Global!#REF!</definedName>
    <definedName name="other_costs_per_ASK_2003" localSheetId="2">[15]Global!#REF!</definedName>
    <definedName name="other_costs_per_ASK_2003" localSheetId="25">[15]Global!#REF!</definedName>
    <definedName name="other_costs_per_ASK_2003">[15]Global!#REF!</definedName>
    <definedName name="other_costs_per_ASK_2004" localSheetId="4">[15]Global!#REF!</definedName>
    <definedName name="other_costs_per_ASK_2004" localSheetId="17">[15]Global!#REF!</definedName>
    <definedName name="other_costs_per_ASK_2004" localSheetId="5">[15]Global!#REF!</definedName>
    <definedName name="other_costs_per_ASK_2004" localSheetId="9">[15]Global!#REF!</definedName>
    <definedName name="other_costs_per_ASK_2004" localSheetId="2">[15]Global!#REF!</definedName>
    <definedName name="other_costs_per_ASK_2004" localSheetId="25">[15]Global!#REF!</definedName>
    <definedName name="other_costs_per_ASK_2004">[15]Global!#REF!</definedName>
    <definedName name="other_costs_per_ASK_2005" localSheetId="4">[15]Global!#REF!</definedName>
    <definedName name="other_costs_per_ASK_2005" localSheetId="17">[15]Global!#REF!</definedName>
    <definedName name="other_costs_per_ASK_2005" localSheetId="5">[15]Global!#REF!</definedName>
    <definedName name="other_costs_per_ASK_2005" localSheetId="9">[15]Global!#REF!</definedName>
    <definedName name="other_costs_per_ASK_2005" localSheetId="2">[15]Global!#REF!</definedName>
    <definedName name="other_costs_per_ASK_2005" localSheetId="25">[15]Global!#REF!</definedName>
    <definedName name="other_costs_per_ASK_2005">[15]Global!#REF!</definedName>
    <definedName name="other_costs_per_ASK_2006" localSheetId="4">[15]Global!#REF!</definedName>
    <definedName name="other_costs_per_ASK_2006" localSheetId="17">[15]Global!#REF!</definedName>
    <definedName name="other_costs_per_ASK_2006" localSheetId="5">[15]Global!#REF!</definedName>
    <definedName name="other_costs_per_ASK_2006" localSheetId="9">[15]Global!#REF!</definedName>
    <definedName name="other_costs_per_ASK_2006" localSheetId="2">[15]Global!#REF!</definedName>
    <definedName name="other_costs_per_ASK_2006" localSheetId="25">[15]Global!#REF!</definedName>
    <definedName name="other_costs_per_ASK_2006">[15]Global!#REF!</definedName>
    <definedName name="other_costs_per_ASK_2007" localSheetId="4">[15]Global!#REF!</definedName>
    <definedName name="other_costs_per_ASK_2007" localSheetId="17">[15]Global!#REF!</definedName>
    <definedName name="other_costs_per_ASK_2007" localSheetId="5">[15]Global!#REF!</definedName>
    <definedName name="other_costs_per_ASK_2007" localSheetId="9">[15]Global!#REF!</definedName>
    <definedName name="other_costs_per_ASK_2007" localSheetId="2">[15]Global!#REF!</definedName>
    <definedName name="other_costs_per_ASK_2007" localSheetId="25">[15]Global!#REF!</definedName>
    <definedName name="other_costs_per_ASK_2007">[15]Global!#REF!</definedName>
    <definedName name="other_costs_per_ASK_2008" localSheetId="4">[15]Global!#REF!</definedName>
    <definedName name="other_costs_per_ASK_2008" localSheetId="17">[15]Global!#REF!</definedName>
    <definedName name="other_costs_per_ASK_2008" localSheetId="5">[15]Global!#REF!</definedName>
    <definedName name="other_costs_per_ASK_2008" localSheetId="9">[15]Global!#REF!</definedName>
    <definedName name="other_costs_per_ASK_2008" localSheetId="2">[15]Global!#REF!</definedName>
    <definedName name="other_costs_per_ASK_2008" localSheetId="25">[15]Global!#REF!</definedName>
    <definedName name="other_costs_per_ASK_2008">[15]Global!#REF!</definedName>
    <definedName name="other_costs_per_ASK_2009" localSheetId="4">[15]Global!#REF!</definedName>
    <definedName name="other_costs_per_ASK_2009" localSheetId="17">[15]Global!#REF!</definedName>
    <definedName name="other_costs_per_ASK_2009" localSheetId="5">[15]Global!#REF!</definedName>
    <definedName name="other_costs_per_ASK_2009" localSheetId="9">[15]Global!#REF!</definedName>
    <definedName name="other_costs_per_ASK_2009" localSheetId="2">[15]Global!#REF!</definedName>
    <definedName name="other_costs_per_ASK_2009" localSheetId="25">[15]Global!#REF!</definedName>
    <definedName name="other_costs_per_ASK_2009">[15]Global!#REF!</definedName>
    <definedName name="other_costs_per_ASK_2010" localSheetId="4">[15]Global!#REF!</definedName>
    <definedName name="other_costs_per_ASK_2010" localSheetId="17">[15]Global!#REF!</definedName>
    <definedName name="other_costs_per_ASK_2010" localSheetId="5">[15]Global!#REF!</definedName>
    <definedName name="other_costs_per_ASK_2010" localSheetId="9">[15]Global!#REF!</definedName>
    <definedName name="other_costs_per_ASK_2010" localSheetId="2">[15]Global!#REF!</definedName>
    <definedName name="other_costs_per_ASK_2010" localSheetId="25">[15]Global!#REF!</definedName>
    <definedName name="other_costs_per_ASK_2010">[15]Global!#REF!</definedName>
    <definedName name="other_costs_per_ASK_comm" localSheetId="4">[15]Global!#REF!</definedName>
    <definedName name="other_costs_per_ASK_comm" localSheetId="17">[15]Global!#REF!</definedName>
    <definedName name="other_costs_per_ASK_comm" localSheetId="5">[15]Global!#REF!</definedName>
    <definedName name="other_costs_per_ASK_comm" localSheetId="9">[15]Global!#REF!</definedName>
    <definedName name="other_costs_per_ASK_comm" localSheetId="2">[15]Global!#REF!</definedName>
    <definedName name="other_costs_per_ASK_comm" localSheetId="25">[15]Global!#REF!</definedName>
    <definedName name="other_costs_per_ASK_comm">[15]Global!#REF!</definedName>
    <definedName name="other_costs_per_ASM_1985" localSheetId="4">[15]Global!#REF!</definedName>
    <definedName name="other_costs_per_ASM_1985" localSheetId="17">[15]Global!#REF!</definedName>
    <definedName name="other_costs_per_ASM_1985" localSheetId="5">[15]Global!#REF!</definedName>
    <definedName name="other_costs_per_ASM_1985" localSheetId="9">[15]Global!#REF!</definedName>
    <definedName name="other_costs_per_ASM_1985" localSheetId="2">[15]Global!#REF!</definedName>
    <definedName name="other_costs_per_ASM_1985" localSheetId="25">[15]Global!#REF!</definedName>
    <definedName name="other_costs_per_ASM_1985">[15]Global!#REF!</definedName>
    <definedName name="other_costs_per_ASM_1986" localSheetId="4">[15]Global!#REF!</definedName>
    <definedName name="other_costs_per_ASM_1986" localSheetId="17">[15]Global!#REF!</definedName>
    <definedName name="other_costs_per_ASM_1986" localSheetId="5">[15]Global!#REF!</definedName>
    <definedName name="other_costs_per_ASM_1986" localSheetId="9">[15]Global!#REF!</definedName>
    <definedName name="other_costs_per_ASM_1986" localSheetId="2">[15]Global!#REF!</definedName>
    <definedName name="other_costs_per_ASM_1986" localSheetId="25">[15]Global!#REF!</definedName>
    <definedName name="other_costs_per_ASM_1986">[15]Global!#REF!</definedName>
    <definedName name="other_costs_per_ASM_1987" localSheetId="4">[15]Global!#REF!</definedName>
    <definedName name="other_costs_per_ASM_1987" localSheetId="17">[15]Global!#REF!</definedName>
    <definedName name="other_costs_per_ASM_1987" localSheetId="5">[15]Global!#REF!</definedName>
    <definedName name="other_costs_per_ASM_1987" localSheetId="9">[15]Global!#REF!</definedName>
    <definedName name="other_costs_per_ASM_1987" localSheetId="2">[15]Global!#REF!</definedName>
    <definedName name="other_costs_per_ASM_1987" localSheetId="25">[15]Global!#REF!</definedName>
    <definedName name="other_costs_per_ASM_1987">[15]Global!#REF!</definedName>
    <definedName name="other_costs_per_ASM_1988" localSheetId="4">[15]Global!#REF!</definedName>
    <definedName name="other_costs_per_ASM_1988" localSheetId="17">[15]Global!#REF!</definedName>
    <definedName name="other_costs_per_ASM_1988" localSheetId="5">[15]Global!#REF!</definedName>
    <definedName name="other_costs_per_ASM_1988" localSheetId="9">[15]Global!#REF!</definedName>
    <definedName name="other_costs_per_ASM_1988" localSheetId="2">[15]Global!#REF!</definedName>
    <definedName name="other_costs_per_ASM_1988" localSheetId="25">[15]Global!#REF!</definedName>
    <definedName name="other_costs_per_ASM_1988">[15]Global!#REF!</definedName>
    <definedName name="other_costs_per_ASM_1989" localSheetId="4">[15]Global!#REF!</definedName>
    <definedName name="other_costs_per_ASM_1989" localSheetId="17">[15]Global!#REF!</definedName>
    <definedName name="other_costs_per_ASM_1989" localSheetId="5">[15]Global!#REF!</definedName>
    <definedName name="other_costs_per_ASM_1989" localSheetId="9">[15]Global!#REF!</definedName>
    <definedName name="other_costs_per_ASM_1989" localSheetId="2">[15]Global!#REF!</definedName>
    <definedName name="other_costs_per_ASM_1989" localSheetId="25">[15]Global!#REF!</definedName>
    <definedName name="other_costs_per_ASM_1989">[15]Global!#REF!</definedName>
    <definedName name="other_costs_per_ASM_1990" localSheetId="4">[15]Global!#REF!</definedName>
    <definedName name="other_costs_per_ASM_1990" localSheetId="17">[15]Global!#REF!</definedName>
    <definedName name="other_costs_per_ASM_1990" localSheetId="5">[15]Global!#REF!</definedName>
    <definedName name="other_costs_per_ASM_1990" localSheetId="9">[15]Global!#REF!</definedName>
    <definedName name="other_costs_per_ASM_1990" localSheetId="2">[15]Global!#REF!</definedName>
    <definedName name="other_costs_per_ASM_1990" localSheetId="25">[15]Global!#REF!</definedName>
    <definedName name="other_costs_per_ASM_1990">[15]Global!#REF!</definedName>
    <definedName name="other_costs_per_ASM_1991" localSheetId="4">[15]Global!#REF!</definedName>
    <definedName name="other_costs_per_ASM_1991" localSheetId="17">[15]Global!#REF!</definedName>
    <definedName name="other_costs_per_ASM_1991" localSheetId="5">[15]Global!#REF!</definedName>
    <definedName name="other_costs_per_ASM_1991" localSheetId="9">[15]Global!#REF!</definedName>
    <definedName name="other_costs_per_ASM_1991" localSheetId="2">[15]Global!#REF!</definedName>
    <definedName name="other_costs_per_ASM_1991" localSheetId="25">[15]Global!#REF!</definedName>
    <definedName name="other_costs_per_ASM_1991">[15]Global!#REF!</definedName>
    <definedName name="other_costs_per_ASM_1992" localSheetId="4">[15]Global!#REF!</definedName>
    <definedName name="other_costs_per_ASM_1992" localSheetId="17">[15]Global!#REF!</definedName>
    <definedName name="other_costs_per_ASM_1992" localSheetId="5">[15]Global!#REF!</definedName>
    <definedName name="other_costs_per_ASM_1992" localSheetId="9">[15]Global!#REF!</definedName>
    <definedName name="other_costs_per_ASM_1992" localSheetId="2">[15]Global!#REF!</definedName>
    <definedName name="other_costs_per_ASM_1992" localSheetId="25">[15]Global!#REF!</definedName>
    <definedName name="other_costs_per_ASM_1992">[15]Global!#REF!</definedName>
    <definedName name="other_costs_per_ASM_1993" localSheetId="4">[15]Global!#REF!</definedName>
    <definedName name="other_costs_per_ASM_1993" localSheetId="17">[15]Global!#REF!</definedName>
    <definedName name="other_costs_per_ASM_1993" localSheetId="5">[15]Global!#REF!</definedName>
    <definedName name="other_costs_per_ASM_1993" localSheetId="9">[15]Global!#REF!</definedName>
    <definedName name="other_costs_per_ASM_1993" localSheetId="2">[15]Global!#REF!</definedName>
    <definedName name="other_costs_per_ASM_1993" localSheetId="25">[15]Global!#REF!</definedName>
    <definedName name="other_costs_per_ASM_1993">[15]Global!#REF!</definedName>
    <definedName name="other_costs_per_ASM_1994" localSheetId="4">[15]Global!#REF!</definedName>
    <definedName name="other_costs_per_ASM_1994" localSheetId="17">[15]Global!#REF!</definedName>
    <definedName name="other_costs_per_ASM_1994" localSheetId="5">[15]Global!#REF!</definedName>
    <definedName name="other_costs_per_ASM_1994" localSheetId="9">[15]Global!#REF!</definedName>
    <definedName name="other_costs_per_ASM_1994" localSheetId="2">[15]Global!#REF!</definedName>
    <definedName name="other_costs_per_ASM_1994" localSheetId="25">[15]Global!#REF!</definedName>
    <definedName name="other_costs_per_ASM_1994">[15]Global!#REF!</definedName>
    <definedName name="other_costs_per_ASM_1995" localSheetId="4">[15]Global!#REF!</definedName>
    <definedName name="other_costs_per_ASM_1995" localSheetId="17">[15]Global!#REF!</definedName>
    <definedName name="other_costs_per_ASM_1995" localSheetId="5">[15]Global!#REF!</definedName>
    <definedName name="other_costs_per_ASM_1995" localSheetId="9">[15]Global!#REF!</definedName>
    <definedName name="other_costs_per_ASM_1995" localSheetId="2">[15]Global!#REF!</definedName>
    <definedName name="other_costs_per_ASM_1995" localSheetId="25">[15]Global!#REF!</definedName>
    <definedName name="other_costs_per_ASM_1995">[15]Global!#REF!</definedName>
    <definedName name="other_costs_per_ASM_1996" localSheetId="4">[15]Global!#REF!</definedName>
    <definedName name="other_costs_per_ASM_1996" localSheetId="17">[15]Global!#REF!</definedName>
    <definedName name="other_costs_per_ASM_1996" localSheetId="5">[15]Global!#REF!</definedName>
    <definedName name="other_costs_per_ASM_1996" localSheetId="9">[15]Global!#REF!</definedName>
    <definedName name="other_costs_per_ASM_1996" localSheetId="2">[15]Global!#REF!</definedName>
    <definedName name="other_costs_per_ASM_1996" localSheetId="25">[15]Global!#REF!</definedName>
    <definedName name="other_costs_per_ASM_1996">[15]Global!#REF!</definedName>
    <definedName name="other_costs_per_ASM_1997" localSheetId="4">[15]Global!#REF!</definedName>
    <definedName name="other_costs_per_ASM_1997" localSheetId="17">[15]Global!#REF!</definedName>
    <definedName name="other_costs_per_ASM_1997" localSheetId="5">[15]Global!#REF!</definedName>
    <definedName name="other_costs_per_ASM_1997" localSheetId="9">[15]Global!#REF!</definedName>
    <definedName name="other_costs_per_ASM_1997" localSheetId="2">[15]Global!#REF!</definedName>
    <definedName name="other_costs_per_ASM_1997" localSheetId="25">[15]Global!#REF!</definedName>
    <definedName name="other_costs_per_ASM_1997">[15]Global!#REF!</definedName>
    <definedName name="other_costs_per_ASM_1998" localSheetId="4">[15]Global!#REF!</definedName>
    <definedName name="other_costs_per_ASM_1998" localSheetId="17">[15]Global!#REF!</definedName>
    <definedName name="other_costs_per_ASM_1998" localSheetId="5">[15]Global!#REF!</definedName>
    <definedName name="other_costs_per_ASM_1998" localSheetId="9">[15]Global!#REF!</definedName>
    <definedName name="other_costs_per_ASM_1998" localSheetId="2">[15]Global!#REF!</definedName>
    <definedName name="other_costs_per_ASM_1998" localSheetId="25">[15]Global!#REF!</definedName>
    <definedName name="other_costs_per_ASM_1998">[15]Global!#REF!</definedName>
    <definedName name="other_costs_per_ASM_1999" localSheetId="4">[15]Global!#REF!</definedName>
    <definedName name="other_costs_per_ASM_1999" localSheetId="17">[15]Global!#REF!</definedName>
    <definedName name="other_costs_per_ASM_1999" localSheetId="5">[15]Global!#REF!</definedName>
    <definedName name="other_costs_per_ASM_1999" localSheetId="9">[15]Global!#REF!</definedName>
    <definedName name="other_costs_per_ASM_1999" localSheetId="2">[15]Global!#REF!</definedName>
    <definedName name="other_costs_per_ASM_1999" localSheetId="25">[15]Global!#REF!</definedName>
    <definedName name="other_costs_per_ASM_1999">[15]Global!#REF!</definedName>
    <definedName name="other_costs_per_ASM_2000" localSheetId="4">[15]Global!#REF!</definedName>
    <definedName name="other_costs_per_ASM_2000" localSheetId="17">[15]Global!#REF!</definedName>
    <definedName name="other_costs_per_ASM_2000" localSheetId="5">[15]Global!#REF!</definedName>
    <definedName name="other_costs_per_ASM_2000" localSheetId="9">[15]Global!#REF!</definedName>
    <definedName name="other_costs_per_ASM_2000" localSheetId="2">[15]Global!#REF!</definedName>
    <definedName name="other_costs_per_ASM_2000" localSheetId="25">[15]Global!#REF!</definedName>
    <definedName name="other_costs_per_ASM_2000">[15]Global!#REF!</definedName>
    <definedName name="other_costs_per_ASM_2001" localSheetId="4">[15]Global!#REF!</definedName>
    <definedName name="other_costs_per_ASM_2001" localSheetId="17">[15]Global!#REF!</definedName>
    <definedName name="other_costs_per_ASM_2001" localSheetId="5">[15]Global!#REF!</definedName>
    <definedName name="other_costs_per_ASM_2001" localSheetId="9">[15]Global!#REF!</definedName>
    <definedName name="other_costs_per_ASM_2001" localSheetId="2">[15]Global!#REF!</definedName>
    <definedName name="other_costs_per_ASM_2001" localSheetId="25">[15]Global!#REF!</definedName>
    <definedName name="other_costs_per_ASM_2001">[15]Global!#REF!</definedName>
    <definedName name="other_costs_per_ASM_2002" localSheetId="4">[15]Global!#REF!</definedName>
    <definedName name="other_costs_per_ASM_2002" localSheetId="17">[15]Global!#REF!</definedName>
    <definedName name="other_costs_per_ASM_2002" localSheetId="5">[15]Global!#REF!</definedName>
    <definedName name="other_costs_per_ASM_2002" localSheetId="9">[15]Global!#REF!</definedName>
    <definedName name="other_costs_per_ASM_2002" localSheetId="2">[15]Global!#REF!</definedName>
    <definedName name="other_costs_per_ASM_2002" localSheetId="25">[15]Global!#REF!</definedName>
    <definedName name="other_costs_per_ASM_2002">[15]Global!#REF!</definedName>
    <definedName name="other_costs_per_ASM_2003" localSheetId="4">[15]Global!#REF!</definedName>
    <definedName name="other_costs_per_ASM_2003" localSheetId="17">[15]Global!#REF!</definedName>
    <definedName name="other_costs_per_ASM_2003" localSheetId="5">[15]Global!#REF!</definedName>
    <definedName name="other_costs_per_ASM_2003" localSheetId="9">[15]Global!#REF!</definedName>
    <definedName name="other_costs_per_ASM_2003" localSheetId="2">[15]Global!#REF!</definedName>
    <definedName name="other_costs_per_ASM_2003" localSheetId="25">[15]Global!#REF!</definedName>
    <definedName name="other_costs_per_ASM_2003">[15]Global!#REF!</definedName>
    <definedName name="other_costs_per_ASM_2004" localSheetId="4">[15]Global!#REF!</definedName>
    <definedName name="other_costs_per_ASM_2004" localSheetId="17">[15]Global!#REF!</definedName>
    <definedName name="other_costs_per_ASM_2004" localSheetId="5">[15]Global!#REF!</definedName>
    <definedName name="other_costs_per_ASM_2004" localSheetId="9">[15]Global!#REF!</definedName>
    <definedName name="other_costs_per_ASM_2004" localSheetId="2">[15]Global!#REF!</definedName>
    <definedName name="other_costs_per_ASM_2004" localSheetId="25">[15]Global!#REF!</definedName>
    <definedName name="other_costs_per_ASM_2004">[15]Global!#REF!</definedName>
    <definedName name="other_costs_per_ASM_2005" localSheetId="4">[15]Global!#REF!</definedName>
    <definedName name="other_costs_per_ASM_2005" localSheetId="17">[15]Global!#REF!</definedName>
    <definedName name="other_costs_per_ASM_2005" localSheetId="5">[15]Global!#REF!</definedName>
    <definedName name="other_costs_per_ASM_2005" localSheetId="9">[15]Global!#REF!</definedName>
    <definedName name="other_costs_per_ASM_2005" localSheetId="2">[15]Global!#REF!</definedName>
    <definedName name="other_costs_per_ASM_2005" localSheetId="25">[15]Global!#REF!</definedName>
    <definedName name="other_costs_per_ASM_2005">[15]Global!#REF!</definedName>
    <definedName name="other_costs_per_ASM_2006" localSheetId="4">[15]Global!#REF!</definedName>
    <definedName name="other_costs_per_ASM_2006" localSheetId="17">[15]Global!#REF!</definedName>
    <definedName name="other_costs_per_ASM_2006" localSheetId="5">[15]Global!#REF!</definedName>
    <definedName name="other_costs_per_ASM_2006" localSheetId="9">[15]Global!#REF!</definedName>
    <definedName name="other_costs_per_ASM_2006" localSheetId="2">[15]Global!#REF!</definedName>
    <definedName name="other_costs_per_ASM_2006" localSheetId="25">[15]Global!#REF!</definedName>
    <definedName name="other_costs_per_ASM_2006">[15]Global!#REF!</definedName>
    <definedName name="other_costs_per_ASM_2007" localSheetId="4">[15]Global!#REF!</definedName>
    <definedName name="other_costs_per_ASM_2007" localSheetId="17">[15]Global!#REF!</definedName>
    <definedName name="other_costs_per_ASM_2007" localSheetId="5">[15]Global!#REF!</definedName>
    <definedName name="other_costs_per_ASM_2007" localSheetId="9">[15]Global!#REF!</definedName>
    <definedName name="other_costs_per_ASM_2007" localSheetId="2">[15]Global!#REF!</definedName>
    <definedName name="other_costs_per_ASM_2007" localSheetId="25">[15]Global!#REF!</definedName>
    <definedName name="other_costs_per_ASM_2007">[15]Global!#REF!</definedName>
    <definedName name="other_costs_per_ASM_2008" localSheetId="4">[15]Global!#REF!</definedName>
    <definedName name="other_costs_per_ASM_2008" localSheetId="17">[15]Global!#REF!</definedName>
    <definedName name="other_costs_per_ASM_2008" localSheetId="5">[15]Global!#REF!</definedName>
    <definedName name="other_costs_per_ASM_2008" localSheetId="9">[15]Global!#REF!</definedName>
    <definedName name="other_costs_per_ASM_2008" localSheetId="2">[15]Global!#REF!</definedName>
    <definedName name="other_costs_per_ASM_2008" localSheetId="25">[15]Global!#REF!</definedName>
    <definedName name="other_costs_per_ASM_2008">[15]Global!#REF!</definedName>
    <definedName name="other_costs_per_ASM_2009" localSheetId="4">[15]Global!#REF!</definedName>
    <definedName name="other_costs_per_ASM_2009" localSheetId="17">[15]Global!#REF!</definedName>
    <definedName name="other_costs_per_ASM_2009" localSheetId="5">[15]Global!#REF!</definedName>
    <definedName name="other_costs_per_ASM_2009" localSheetId="9">[15]Global!#REF!</definedName>
    <definedName name="other_costs_per_ASM_2009" localSheetId="2">[15]Global!#REF!</definedName>
    <definedName name="other_costs_per_ASM_2009" localSheetId="25">[15]Global!#REF!</definedName>
    <definedName name="other_costs_per_ASM_2009">[15]Global!#REF!</definedName>
    <definedName name="other_costs_per_ASM_2010" localSheetId="4">[15]Global!#REF!</definedName>
    <definedName name="other_costs_per_ASM_2010" localSheetId="17">[15]Global!#REF!</definedName>
    <definedName name="other_costs_per_ASM_2010" localSheetId="5">[15]Global!#REF!</definedName>
    <definedName name="other_costs_per_ASM_2010" localSheetId="9">[15]Global!#REF!</definedName>
    <definedName name="other_costs_per_ASM_2010" localSheetId="2">[15]Global!#REF!</definedName>
    <definedName name="other_costs_per_ASM_2010" localSheetId="25">[15]Global!#REF!</definedName>
    <definedName name="other_costs_per_ASM_2010">[15]Global!#REF!</definedName>
    <definedName name="other_costs_per_ASM_comm" localSheetId="4">[15]Global!#REF!</definedName>
    <definedName name="other_costs_per_ASM_comm" localSheetId="17">[15]Global!#REF!</definedName>
    <definedName name="other_costs_per_ASM_comm" localSheetId="5">[15]Global!#REF!</definedName>
    <definedName name="other_costs_per_ASM_comm" localSheetId="9">[15]Global!#REF!</definedName>
    <definedName name="other_costs_per_ASM_comm" localSheetId="2">[15]Global!#REF!</definedName>
    <definedName name="other_costs_per_ASM_comm" localSheetId="25">[15]Global!#REF!</definedName>
    <definedName name="other_costs_per_ASM_comm">[15]Global!#REF!</definedName>
    <definedName name="other_costs_per_ATK_1985" localSheetId="4">[15]Global!#REF!</definedName>
    <definedName name="other_costs_per_ATK_1985" localSheetId="17">[15]Global!#REF!</definedName>
    <definedName name="other_costs_per_ATK_1985" localSheetId="5">[15]Global!#REF!</definedName>
    <definedName name="other_costs_per_ATK_1985" localSheetId="9">[15]Global!#REF!</definedName>
    <definedName name="other_costs_per_ATK_1985" localSheetId="2">[15]Global!#REF!</definedName>
    <definedName name="other_costs_per_ATK_1985" localSheetId="25">[15]Global!#REF!</definedName>
    <definedName name="other_costs_per_ATK_1985">[15]Global!#REF!</definedName>
    <definedName name="other_costs_per_ATK_1986" localSheetId="4">[15]Global!#REF!</definedName>
    <definedName name="other_costs_per_ATK_1986" localSheetId="17">[15]Global!#REF!</definedName>
    <definedName name="other_costs_per_ATK_1986" localSheetId="5">[15]Global!#REF!</definedName>
    <definedName name="other_costs_per_ATK_1986" localSheetId="9">[15]Global!#REF!</definedName>
    <definedName name="other_costs_per_ATK_1986" localSheetId="2">[15]Global!#REF!</definedName>
    <definedName name="other_costs_per_ATK_1986" localSheetId="25">[15]Global!#REF!</definedName>
    <definedName name="other_costs_per_ATK_1986">[15]Global!#REF!</definedName>
    <definedName name="other_costs_per_ATK_1987" localSheetId="4">[15]Global!#REF!</definedName>
    <definedName name="other_costs_per_ATK_1987" localSheetId="17">[15]Global!#REF!</definedName>
    <definedName name="other_costs_per_ATK_1987" localSheetId="5">[15]Global!#REF!</definedName>
    <definedName name="other_costs_per_ATK_1987" localSheetId="9">[15]Global!#REF!</definedName>
    <definedName name="other_costs_per_ATK_1987" localSheetId="2">[15]Global!#REF!</definedName>
    <definedName name="other_costs_per_ATK_1987" localSheetId="25">[15]Global!#REF!</definedName>
    <definedName name="other_costs_per_ATK_1987">[15]Global!#REF!</definedName>
    <definedName name="other_costs_per_ATK_1988" localSheetId="4">[15]Global!#REF!</definedName>
    <definedName name="other_costs_per_ATK_1988" localSheetId="17">[15]Global!#REF!</definedName>
    <definedName name="other_costs_per_ATK_1988" localSheetId="5">[15]Global!#REF!</definedName>
    <definedName name="other_costs_per_ATK_1988" localSheetId="9">[15]Global!#REF!</definedName>
    <definedName name="other_costs_per_ATK_1988" localSheetId="2">[15]Global!#REF!</definedName>
    <definedName name="other_costs_per_ATK_1988" localSheetId="25">[15]Global!#REF!</definedName>
    <definedName name="other_costs_per_ATK_1988">[15]Global!#REF!</definedName>
    <definedName name="other_costs_per_ATK_1989" localSheetId="4">[15]Global!#REF!</definedName>
    <definedName name="other_costs_per_ATK_1989" localSheetId="17">[15]Global!#REF!</definedName>
    <definedName name="other_costs_per_ATK_1989" localSheetId="5">[15]Global!#REF!</definedName>
    <definedName name="other_costs_per_ATK_1989" localSheetId="9">[15]Global!#REF!</definedName>
    <definedName name="other_costs_per_ATK_1989" localSheetId="2">[15]Global!#REF!</definedName>
    <definedName name="other_costs_per_ATK_1989" localSheetId="25">[15]Global!#REF!</definedName>
    <definedName name="other_costs_per_ATK_1989">[15]Global!#REF!</definedName>
    <definedName name="other_costs_per_ATK_1990" localSheetId="4">[15]Global!#REF!</definedName>
    <definedName name="other_costs_per_ATK_1990" localSheetId="17">[15]Global!#REF!</definedName>
    <definedName name="other_costs_per_ATK_1990" localSheetId="5">[15]Global!#REF!</definedName>
    <definedName name="other_costs_per_ATK_1990" localSheetId="9">[15]Global!#REF!</definedName>
    <definedName name="other_costs_per_ATK_1990" localSheetId="2">[15]Global!#REF!</definedName>
    <definedName name="other_costs_per_ATK_1990" localSheetId="25">[15]Global!#REF!</definedName>
    <definedName name="other_costs_per_ATK_1990">[15]Global!#REF!</definedName>
    <definedName name="other_costs_per_ATK_1991" localSheetId="4">[15]Global!#REF!</definedName>
    <definedName name="other_costs_per_ATK_1991" localSheetId="17">[15]Global!#REF!</definedName>
    <definedName name="other_costs_per_ATK_1991" localSheetId="5">[15]Global!#REF!</definedName>
    <definedName name="other_costs_per_ATK_1991" localSheetId="9">[15]Global!#REF!</definedName>
    <definedName name="other_costs_per_ATK_1991" localSheetId="2">[15]Global!#REF!</definedName>
    <definedName name="other_costs_per_ATK_1991" localSheetId="25">[15]Global!#REF!</definedName>
    <definedName name="other_costs_per_ATK_1991">[15]Global!#REF!</definedName>
    <definedName name="other_costs_per_ATK_1992" localSheetId="4">[15]Global!#REF!</definedName>
    <definedName name="other_costs_per_ATK_1992" localSheetId="17">[15]Global!#REF!</definedName>
    <definedName name="other_costs_per_ATK_1992" localSheetId="5">[15]Global!#REF!</definedName>
    <definedName name="other_costs_per_ATK_1992" localSheetId="9">[15]Global!#REF!</definedName>
    <definedName name="other_costs_per_ATK_1992" localSheetId="2">[15]Global!#REF!</definedName>
    <definedName name="other_costs_per_ATK_1992" localSheetId="25">[15]Global!#REF!</definedName>
    <definedName name="other_costs_per_ATK_1992">[15]Global!#REF!</definedName>
    <definedName name="other_costs_per_ATK_1993" localSheetId="4">[15]Global!#REF!</definedName>
    <definedName name="other_costs_per_ATK_1993" localSheetId="17">[15]Global!#REF!</definedName>
    <definedName name="other_costs_per_ATK_1993" localSheetId="5">[15]Global!#REF!</definedName>
    <definedName name="other_costs_per_ATK_1993" localSheetId="9">[15]Global!#REF!</definedName>
    <definedName name="other_costs_per_ATK_1993" localSheetId="2">[15]Global!#REF!</definedName>
    <definedName name="other_costs_per_ATK_1993" localSheetId="25">[15]Global!#REF!</definedName>
    <definedName name="other_costs_per_ATK_1993">[15]Global!#REF!</definedName>
    <definedName name="other_costs_per_ATK_1994" localSheetId="4">[15]Global!#REF!</definedName>
    <definedName name="other_costs_per_ATK_1994" localSheetId="17">[15]Global!#REF!</definedName>
    <definedName name="other_costs_per_ATK_1994" localSheetId="5">[15]Global!#REF!</definedName>
    <definedName name="other_costs_per_ATK_1994" localSheetId="9">[15]Global!#REF!</definedName>
    <definedName name="other_costs_per_ATK_1994" localSheetId="2">[15]Global!#REF!</definedName>
    <definedName name="other_costs_per_ATK_1994" localSheetId="25">[15]Global!#REF!</definedName>
    <definedName name="other_costs_per_ATK_1994">[15]Global!#REF!</definedName>
    <definedName name="other_costs_per_ATK_1995" localSheetId="4">[15]Global!#REF!</definedName>
    <definedName name="other_costs_per_ATK_1995" localSheetId="17">[15]Global!#REF!</definedName>
    <definedName name="other_costs_per_ATK_1995" localSheetId="5">[15]Global!#REF!</definedName>
    <definedName name="other_costs_per_ATK_1995" localSheetId="9">[15]Global!#REF!</definedName>
    <definedName name="other_costs_per_ATK_1995" localSheetId="2">[15]Global!#REF!</definedName>
    <definedName name="other_costs_per_ATK_1995" localSheetId="25">[15]Global!#REF!</definedName>
    <definedName name="other_costs_per_ATK_1995">[15]Global!#REF!</definedName>
    <definedName name="other_costs_per_ATK_1996" localSheetId="4">[15]Global!#REF!</definedName>
    <definedName name="other_costs_per_ATK_1996" localSheetId="17">[15]Global!#REF!</definedName>
    <definedName name="other_costs_per_ATK_1996" localSheetId="5">[15]Global!#REF!</definedName>
    <definedName name="other_costs_per_ATK_1996" localSheetId="9">[15]Global!#REF!</definedName>
    <definedName name="other_costs_per_ATK_1996" localSheetId="2">[15]Global!#REF!</definedName>
    <definedName name="other_costs_per_ATK_1996" localSheetId="25">[15]Global!#REF!</definedName>
    <definedName name="other_costs_per_ATK_1996">[15]Global!#REF!</definedName>
    <definedName name="other_costs_per_ATK_1997" localSheetId="4">[15]Global!#REF!</definedName>
    <definedName name="other_costs_per_ATK_1997" localSheetId="17">[15]Global!#REF!</definedName>
    <definedName name="other_costs_per_ATK_1997" localSheetId="5">[15]Global!#REF!</definedName>
    <definedName name="other_costs_per_ATK_1997" localSheetId="9">[15]Global!#REF!</definedName>
    <definedName name="other_costs_per_ATK_1997" localSheetId="2">[15]Global!#REF!</definedName>
    <definedName name="other_costs_per_ATK_1997" localSheetId="25">[15]Global!#REF!</definedName>
    <definedName name="other_costs_per_ATK_1997">[15]Global!#REF!</definedName>
    <definedName name="other_costs_per_ATK_1998" localSheetId="4">[15]Global!#REF!</definedName>
    <definedName name="other_costs_per_ATK_1998" localSheetId="17">[15]Global!#REF!</definedName>
    <definedName name="other_costs_per_ATK_1998" localSheetId="5">[15]Global!#REF!</definedName>
    <definedName name="other_costs_per_ATK_1998" localSheetId="9">[15]Global!#REF!</definedName>
    <definedName name="other_costs_per_ATK_1998" localSheetId="2">[15]Global!#REF!</definedName>
    <definedName name="other_costs_per_ATK_1998" localSheetId="25">[15]Global!#REF!</definedName>
    <definedName name="other_costs_per_ATK_1998">[15]Global!#REF!</definedName>
    <definedName name="other_costs_per_ATK_1999" localSheetId="4">[15]Global!#REF!</definedName>
    <definedName name="other_costs_per_ATK_1999" localSheetId="17">[15]Global!#REF!</definedName>
    <definedName name="other_costs_per_ATK_1999" localSheetId="5">[15]Global!#REF!</definedName>
    <definedName name="other_costs_per_ATK_1999" localSheetId="9">[15]Global!#REF!</definedName>
    <definedName name="other_costs_per_ATK_1999" localSheetId="2">[15]Global!#REF!</definedName>
    <definedName name="other_costs_per_ATK_1999" localSheetId="25">[15]Global!#REF!</definedName>
    <definedName name="other_costs_per_ATK_1999">[15]Global!#REF!</definedName>
    <definedName name="other_costs_per_ATK_2000" localSheetId="4">[15]Global!#REF!</definedName>
    <definedName name="other_costs_per_ATK_2000" localSheetId="17">[15]Global!#REF!</definedName>
    <definedName name="other_costs_per_ATK_2000" localSheetId="5">[15]Global!#REF!</definedName>
    <definedName name="other_costs_per_ATK_2000" localSheetId="9">[15]Global!#REF!</definedName>
    <definedName name="other_costs_per_ATK_2000" localSheetId="2">[15]Global!#REF!</definedName>
    <definedName name="other_costs_per_ATK_2000" localSheetId="25">[15]Global!#REF!</definedName>
    <definedName name="other_costs_per_ATK_2000">[15]Global!#REF!</definedName>
    <definedName name="other_costs_per_ATK_2001" localSheetId="4">[15]Global!#REF!</definedName>
    <definedName name="other_costs_per_ATK_2001" localSheetId="17">[15]Global!#REF!</definedName>
    <definedName name="other_costs_per_ATK_2001" localSheetId="5">[15]Global!#REF!</definedName>
    <definedName name="other_costs_per_ATK_2001" localSheetId="9">[15]Global!#REF!</definedName>
    <definedName name="other_costs_per_ATK_2001" localSheetId="2">[15]Global!#REF!</definedName>
    <definedName name="other_costs_per_ATK_2001" localSheetId="25">[15]Global!#REF!</definedName>
    <definedName name="other_costs_per_ATK_2001">[15]Global!#REF!</definedName>
    <definedName name="other_costs_per_ATK_2002" localSheetId="4">[15]Global!#REF!</definedName>
    <definedName name="other_costs_per_ATK_2002" localSheetId="17">[15]Global!#REF!</definedName>
    <definedName name="other_costs_per_ATK_2002" localSheetId="5">[15]Global!#REF!</definedName>
    <definedName name="other_costs_per_ATK_2002" localSheetId="9">[15]Global!#REF!</definedName>
    <definedName name="other_costs_per_ATK_2002" localSheetId="2">[15]Global!#REF!</definedName>
    <definedName name="other_costs_per_ATK_2002" localSheetId="25">[15]Global!#REF!</definedName>
    <definedName name="other_costs_per_ATK_2002">[15]Global!#REF!</definedName>
    <definedName name="other_costs_per_ATK_2003" localSheetId="4">[15]Global!#REF!</definedName>
    <definedName name="other_costs_per_ATK_2003" localSheetId="17">[15]Global!#REF!</definedName>
    <definedName name="other_costs_per_ATK_2003" localSheetId="5">[15]Global!#REF!</definedName>
    <definedName name="other_costs_per_ATK_2003" localSheetId="9">[15]Global!#REF!</definedName>
    <definedName name="other_costs_per_ATK_2003" localSheetId="2">[15]Global!#REF!</definedName>
    <definedName name="other_costs_per_ATK_2003" localSheetId="25">[15]Global!#REF!</definedName>
    <definedName name="other_costs_per_ATK_2003">[15]Global!#REF!</definedName>
    <definedName name="other_costs_per_ATK_2004" localSheetId="4">[15]Global!#REF!</definedName>
    <definedName name="other_costs_per_ATK_2004" localSheetId="17">[15]Global!#REF!</definedName>
    <definedName name="other_costs_per_ATK_2004" localSheetId="5">[15]Global!#REF!</definedName>
    <definedName name="other_costs_per_ATK_2004" localSheetId="9">[15]Global!#REF!</definedName>
    <definedName name="other_costs_per_ATK_2004" localSheetId="2">[15]Global!#REF!</definedName>
    <definedName name="other_costs_per_ATK_2004" localSheetId="25">[15]Global!#REF!</definedName>
    <definedName name="other_costs_per_ATK_2004">[15]Global!#REF!</definedName>
    <definedName name="other_costs_per_ATK_2005" localSheetId="4">[15]Global!#REF!</definedName>
    <definedName name="other_costs_per_ATK_2005" localSheetId="17">[15]Global!#REF!</definedName>
    <definedName name="other_costs_per_ATK_2005" localSheetId="5">[15]Global!#REF!</definedName>
    <definedName name="other_costs_per_ATK_2005" localSheetId="9">[15]Global!#REF!</definedName>
    <definedName name="other_costs_per_ATK_2005" localSheetId="2">[15]Global!#REF!</definedName>
    <definedName name="other_costs_per_ATK_2005" localSheetId="25">[15]Global!#REF!</definedName>
    <definedName name="other_costs_per_ATK_2005">[15]Global!#REF!</definedName>
    <definedName name="other_costs_per_ATK_2006" localSheetId="4">[15]Global!#REF!</definedName>
    <definedName name="other_costs_per_ATK_2006" localSheetId="17">[15]Global!#REF!</definedName>
    <definedName name="other_costs_per_ATK_2006" localSheetId="5">[15]Global!#REF!</definedName>
    <definedName name="other_costs_per_ATK_2006" localSheetId="9">[15]Global!#REF!</definedName>
    <definedName name="other_costs_per_ATK_2006" localSheetId="2">[15]Global!#REF!</definedName>
    <definedName name="other_costs_per_ATK_2006" localSheetId="25">[15]Global!#REF!</definedName>
    <definedName name="other_costs_per_ATK_2006">[15]Global!#REF!</definedName>
    <definedName name="other_costs_per_ATK_2007" localSheetId="4">[15]Global!#REF!</definedName>
    <definedName name="other_costs_per_ATK_2007" localSheetId="17">[15]Global!#REF!</definedName>
    <definedName name="other_costs_per_ATK_2007" localSheetId="5">[15]Global!#REF!</definedName>
    <definedName name="other_costs_per_ATK_2007" localSheetId="9">[15]Global!#REF!</definedName>
    <definedName name="other_costs_per_ATK_2007" localSheetId="2">[15]Global!#REF!</definedName>
    <definedName name="other_costs_per_ATK_2007" localSheetId="25">[15]Global!#REF!</definedName>
    <definedName name="other_costs_per_ATK_2007">[15]Global!#REF!</definedName>
    <definedName name="other_costs_per_ATK_2008" localSheetId="4">[15]Global!#REF!</definedName>
    <definedName name="other_costs_per_ATK_2008" localSheetId="17">[15]Global!#REF!</definedName>
    <definedName name="other_costs_per_ATK_2008" localSheetId="5">[15]Global!#REF!</definedName>
    <definedName name="other_costs_per_ATK_2008" localSheetId="9">[15]Global!#REF!</definedName>
    <definedName name="other_costs_per_ATK_2008" localSheetId="2">[15]Global!#REF!</definedName>
    <definedName name="other_costs_per_ATK_2008" localSheetId="25">[15]Global!#REF!</definedName>
    <definedName name="other_costs_per_ATK_2008">[15]Global!#REF!</definedName>
    <definedName name="other_costs_per_ATK_2009" localSheetId="4">[15]Global!#REF!</definedName>
    <definedName name="other_costs_per_ATK_2009" localSheetId="17">[15]Global!#REF!</definedName>
    <definedName name="other_costs_per_ATK_2009" localSheetId="5">[15]Global!#REF!</definedName>
    <definedName name="other_costs_per_ATK_2009" localSheetId="9">[15]Global!#REF!</definedName>
    <definedName name="other_costs_per_ATK_2009" localSheetId="2">[15]Global!#REF!</definedName>
    <definedName name="other_costs_per_ATK_2009" localSheetId="25">[15]Global!#REF!</definedName>
    <definedName name="other_costs_per_ATK_2009">[15]Global!#REF!</definedName>
    <definedName name="other_costs_per_ATK_2010" localSheetId="4">[15]Global!#REF!</definedName>
    <definedName name="other_costs_per_ATK_2010" localSheetId="17">[15]Global!#REF!</definedName>
    <definedName name="other_costs_per_ATK_2010" localSheetId="5">[15]Global!#REF!</definedName>
    <definedName name="other_costs_per_ATK_2010" localSheetId="9">[15]Global!#REF!</definedName>
    <definedName name="other_costs_per_ATK_2010" localSheetId="2">[15]Global!#REF!</definedName>
    <definedName name="other_costs_per_ATK_2010" localSheetId="25">[15]Global!#REF!</definedName>
    <definedName name="other_costs_per_ATK_2010">[15]Global!#REF!</definedName>
    <definedName name="other_costs_per_ATK_comm" localSheetId="4">[15]Global!#REF!</definedName>
    <definedName name="other_costs_per_ATK_comm" localSheetId="17">[15]Global!#REF!</definedName>
    <definedName name="other_costs_per_ATK_comm" localSheetId="5">[15]Global!#REF!</definedName>
    <definedName name="other_costs_per_ATK_comm" localSheetId="9">[15]Global!#REF!</definedName>
    <definedName name="other_costs_per_ATK_comm" localSheetId="2">[15]Global!#REF!</definedName>
    <definedName name="other_costs_per_ATK_comm" localSheetId="25">[15]Global!#REF!</definedName>
    <definedName name="other_costs_per_ATK_comm">[15]Global!#REF!</definedName>
    <definedName name="other_costs_per_ATM_1985" localSheetId="4">[15]Global!#REF!</definedName>
    <definedName name="other_costs_per_ATM_1985" localSheetId="17">[15]Global!#REF!</definedName>
    <definedName name="other_costs_per_ATM_1985" localSheetId="5">[15]Global!#REF!</definedName>
    <definedName name="other_costs_per_ATM_1985" localSheetId="9">[15]Global!#REF!</definedName>
    <definedName name="other_costs_per_ATM_1985" localSheetId="2">[15]Global!#REF!</definedName>
    <definedName name="other_costs_per_ATM_1985" localSheetId="25">[15]Global!#REF!</definedName>
    <definedName name="other_costs_per_ATM_1985">[15]Global!#REF!</definedName>
    <definedName name="other_costs_per_ATM_1986" localSheetId="4">[15]Global!#REF!</definedName>
    <definedName name="other_costs_per_ATM_1986" localSheetId="17">[15]Global!#REF!</definedName>
    <definedName name="other_costs_per_ATM_1986" localSheetId="5">[15]Global!#REF!</definedName>
    <definedName name="other_costs_per_ATM_1986" localSheetId="9">[15]Global!#REF!</definedName>
    <definedName name="other_costs_per_ATM_1986" localSheetId="2">[15]Global!#REF!</definedName>
    <definedName name="other_costs_per_ATM_1986" localSheetId="25">[15]Global!#REF!</definedName>
    <definedName name="other_costs_per_ATM_1986">[15]Global!#REF!</definedName>
    <definedName name="other_costs_per_ATM_1987" localSheetId="4">[15]Global!#REF!</definedName>
    <definedName name="other_costs_per_ATM_1987" localSheetId="17">[15]Global!#REF!</definedName>
    <definedName name="other_costs_per_ATM_1987" localSheetId="5">[15]Global!#REF!</definedName>
    <definedName name="other_costs_per_ATM_1987" localSheetId="9">[15]Global!#REF!</definedName>
    <definedName name="other_costs_per_ATM_1987" localSheetId="2">[15]Global!#REF!</definedName>
    <definedName name="other_costs_per_ATM_1987" localSheetId="25">[15]Global!#REF!</definedName>
    <definedName name="other_costs_per_ATM_1987">[15]Global!#REF!</definedName>
    <definedName name="other_costs_per_ATM_1988" localSheetId="4">[15]Global!#REF!</definedName>
    <definedName name="other_costs_per_ATM_1988" localSheetId="17">[15]Global!#REF!</definedName>
    <definedName name="other_costs_per_ATM_1988" localSheetId="5">[15]Global!#REF!</definedName>
    <definedName name="other_costs_per_ATM_1988" localSheetId="9">[15]Global!#REF!</definedName>
    <definedName name="other_costs_per_ATM_1988" localSheetId="2">[15]Global!#REF!</definedName>
    <definedName name="other_costs_per_ATM_1988" localSheetId="25">[15]Global!#REF!</definedName>
    <definedName name="other_costs_per_ATM_1988">[15]Global!#REF!</definedName>
    <definedName name="other_costs_per_ATM_1989" localSheetId="4">[15]Global!#REF!</definedName>
    <definedName name="other_costs_per_ATM_1989" localSheetId="17">[15]Global!#REF!</definedName>
    <definedName name="other_costs_per_ATM_1989" localSheetId="5">[15]Global!#REF!</definedName>
    <definedName name="other_costs_per_ATM_1989" localSheetId="9">[15]Global!#REF!</definedName>
    <definedName name="other_costs_per_ATM_1989" localSheetId="2">[15]Global!#REF!</definedName>
    <definedName name="other_costs_per_ATM_1989" localSheetId="25">[15]Global!#REF!</definedName>
    <definedName name="other_costs_per_ATM_1989">[15]Global!#REF!</definedName>
    <definedName name="other_costs_per_ATM_1990" localSheetId="4">[15]Global!#REF!</definedName>
    <definedName name="other_costs_per_ATM_1990" localSheetId="17">[15]Global!#REF!</definedName>
    <definedName name="other_costs_per_ATM_1990" localSheetId="5">[15]Global!#REF!</definedName>
    <definedName name="other_costs_per_ATM_1990" localSheetId="9">[15]Global!#REF!</definedName>
    <definedName name="other_costs_per_ATM_1990" localSheetId="2">[15]Global!#REF!</definedName>
    <definedName name="other_costs_per_ATM_1990" localSheetId="25">[15]Global!#REF!</definedName>
    <definedName name="other_costs_per_ATM_1990">[15]Global!#REF!</definedName>
    <definedName name="other_costs_per_ATM_1991" localSheetId="4">[15]Global!#REF!</definedName>
    <definedName name="other_costs_per_ATM_1991" localSheetId="17">[15]Global!#REF!</definedName>
    <definedName name="other_costs_per_ATM_1991" localSheetId="5">[15]Global!#REF!</definedName>
    <definedName name="other_costs_per_ATM_1991" localSheetId="9">[15]Global!#REF!</definedName>
    <definedName name="other_costs_per_ATM_1991" localSheetId="2">[15]Global!#REF!</definedName>
    <definedName name="other_costs_per_ATM_1991" localSheetId="25">[15]Global!#REF!</definedName>
    <definedName name="other_costs_per_ATM_1991">[15]Global!#REF!</definedName>
    <definedName name="other_costs_per_ATM_1992" localSheetId="4">[15]Global!#REF!</definedName>
    <definedName name="other_costs_per_ATM_1992" localSheetId="17">[15]Global!#REF!</definedName>
    <definedName name="other_costs_per_ATM_1992" localSheetId="5">[15]Global!#REF!</definedName>
    <definedName name="other_costs_per_ATM_1992" localSheetId="9">[15]Global!#REF!</definedName>
    <definedName name="other_costs_per_ATM_1992" localSheetId="2">[15]Global!#REF!</definedName>
    <definedName name="other_costs_per_ATM_1992" localSheetId="25">[15]Global!#REF!</definedName>
    <definedName name="other_costs_per_ATM_1992">[15]Global!#REF!</definedName>
    <definedName name="other_costs_per_ATM_1993" localSheetId="4">[15]Global!#REF!</definedName>
    <definedName name="other_costs_per_ATM_1993" localSheetId="17">[15]Global!#REF!</definedName>
    <definedName name="other_costs_per_ATM_1993" localSheetId="5">[15]Global!#REF!</definedName>
    <definedName name="other_costs_per_ATM_1993" localSheetId="9">[15]Global!#REF!</definedName>
    <definedName name="other_costs_per_ATM_1993" localSheetId="2">[15]Global!#REF!</definedName>
    <definedName name="other_costs_per_ATM_1993" localSheetId="25">[15]Global!#REF!</definedName>
    <definedName name="other_costs_per_ATM_1993">[15]Global!#REF!</definedName>
    <definedName name="other_costs_per_ATM_1994" localSheetId="4">[15]Global!#REF!</definedName>
    <definedName name="other_costs_per_ATM_1994" localSheetId="17">[15]Global!#REF!</definedName>
    <definedName name="other_costs_per_ATM_1994" localSheetId="5">[15]Global!#REF!</definedName>
    <definedName name="other_costs_per_ATM_1994" localSheetId="9">[15]Global!#REF!</definedName>
    <definedName name="other_costs_per_ATM_1994" localSheetId="2">[15]Global!#REF!</definedName>
    <definedName name="other_costs_per_ATM_1994" localSheetId="25">[15]Global!#REF!</definedName>
    <definedName name="other_costs_per_ATM_1994">[15]Global!#REF!</definedName>
    <definedName name="other_costs_per_ATM_1995" localSheetId="4">[15]Global!#REF!</definedName>
    <definedName name="other_costs_per_ATM_1995" localSheetId="17">[15]Global!#REF!</definedName>
    <definedName name="other_costs_per_ATM_1995" localSheetId="5">[15]Global!#REF!</definedName>
    <definedName name="other_costs_per_ATM_1995" localSheetId="9">[15]Global!#REF!</definedName>
    <definedName name="other_costs_per_ATM_1995" localSheetId="2">[15]Global!#REF!</definedName>
    <definedName name="other_costs_per_ATM_1995" localSheetId="25">[15]Global!#REF!</definedName>
    <definedName name="other_costs_per_ATM_1995">[15]Global!#REF!</definedName>
    <definedName name="other_costs_per_ATM_1996" localSheetId="4">[15]Global!#REF!</definedName>
    <definedName name="other_costs_per_ATM_1996" localSheetId="17">[15]Global!#REF!</definedName>
    <definedName name="other_costs_per_ATM_1996" localSheetId="5">[15]Global!#REF!</definedName>
    <definedName name="other_costs_per_ATM_1996" localSheetId="9">[15]Global!#REF!</definedName>
    <definedName name="other_costs_per_ATM_1996" localSheetId="2">[15]Global!#REF!</definedName>
    <definedName name="other_costs_per_ATM_1996" localSheetId="25">[15]Global!#REF!</definedName>
    <definedName name="other_costs_per_ATM_1996">[15]Global!#REF!</definedName>
    <definedName name="other_costs_per_ATM_1997" localSheetId="4">[15]Global!#REF!</definedName>
    <definedName name="other_costs_per_ATM_1997" localSheetId="17">[15]Global!#REF!</definedName>
    <definedName name="other_costs_per_ATM_1997" localSheetId="5">[15]Global!#REF!</definedName>
    <definedName name="other_costs_per_ATM_1997" localSheetId="9">[15]Global!#REF!</definedName>
    <definedName name="other_costs_per_ATM_1997" localSheetId="2">[15]Global!#REF!</definedName>
    <definedName name="other_costs_per_ATM_1997" localSheetId="25">[15]Global!#REF!</definedName>
    <definedName name="other_costs_per_ATM_1997">[15]Global!#REF!</definedName>
    <definedName name="other_costs_per_ATM_1998" localSheetId="4">[15]Global!#REF!</definedName>
    <definedName name="other_costs_per_ATM_1998" localSheetId="17">[15]Global!#REF!</definedName>
    <definedName name="other_costs_per_ATM_1998" localSheetId="5">[15]Global!#REF!</definedName>
    <definedName name="other_costs_per_ATM_1998" localSheetId="9">[15]Global!#REF!</definedName>
    <definedName name="other_costs_per_ATM_1998" localSheetId="2">[15]Global!#REF!</definedName>
    <definedName name="other_costs_per_ATM_1998" localSheetId="25">[15]Global!#REF!</definedName>
    <definedName name="other_costs_per_ATM_1998">[15]Global!#REF!</definedName>
    <definedName name="other_costs_per_ATM_1999" localSheetId="4">[15]Global!#REF!</definedName>
    <definedName name="other_costs_per_ATM_1999" localSheetId="17">[15]Global!#REF!</definedName>
    <definedName name="other_costs_per_ATM_1999" localSheetId="5">[15]Global!#REF!</definedName>
    <definedName name="other_costs_per_ATM_1999" localSheetId="9">[15]Global!#REF!</definedName>
    <definedName name="other_costs_per_ATM_1999" localSheetId="2">[15]Global!#REF!</definedName>
    <definedName name="other_costs_per_ATM_1999" localSheetId="25">[15]Global!#REF!</definedName>
    <definedName name="other_costs_per_ATM_1999">[15]Global!#REF!</definedName>
    <definedName name="other_costs_per_ATM_2000" localSheetId="4">[15]Global!#REF!</definedName>
    <definedName name="other_costs_per_ATM_2000" localSheetId="17">[15]Global!#REF!</definedName>
    <definedName name="other_costs_per_ATM_2000" localSheetId="5">[15]Global!#REF!</definedName>
    <definedName name="other_costs_per_ATM_2000" localSheetId="9">[15]Global!#REF!</definedName>
    <definedName name="other_costs_per_ATM_2000" localSheetId="2">[15]Global!#REF!</definedName>
    <definedName name="other_costs_per_ATM_2000" localSheetId="25">[15]Global!#REF!</definedName>
    <definedName name="other_costs_per_ATM_2000">[15]Global!#REF!</definedName>
    <definedName name="other_costs_per_ATM_2001" localSheetId="4">[15]Global!#REF!</definedName>
    <definedName name="other_costs_per_ATM_2001" localSheetId="17">[15]Global!#REF!</definedName>
    <definedName name="other_costs_per_ATM_2001" localSheetId="5">[15]Global!#REF!</definedName>
    <definedName name="other_costs_per_ATM_2001" localSheetId="9">[15]Global!#REF!</definedName>
    <definedName name="other_costs_per_ATM_2001" localSheetId="2">[15]Global!#REF!</definedName>
    <definedName name="other_costs_per_ATM_2001" localSheetId="25">[15]Global!#REF!</definedName>
    <definedName name="other_costs_per_ATM_2001">[15]Global!#REF!</definedName>
    <definedName name="other_costs_per_ATM_2002" localSheetId="4">[15]Global!#REF!</definedName>
    <definedName name="other_costs_per_ATM_2002" localSheetId="17">[15]Global!#REF!</definedName>
    <definedName name="other_costs_per_ATM_2002" localSheetId="5">[15]Global!#REF!</definedName>
    <definedName name="other_costs_per_ATM_2002" localSheetId="9">[15]Global!#REF!</definedName>
    <definedName name="other_costs_per_ATM_2002" localSheetId="2">[15]Global!#REF!</definedName>
    <definedName name="other_costs_per_ATM_2002" localSheetId="25">[15]Global!#REF!</definedName>
    <definedName name="other_costs_per_ATM_2002">[15]Global!#REF!</definedName>
    <definedName name="other_costs_per_ATM_2003" localSheetId="4">[15]Global!#REF!</definedName>
    <definedName name="other_costs_per_ATM_2003" localSheetId="17">[15]Global!#REF!</definedName>
    <definedName name="other_costs_per_ATM_2003" localSheetId="5">[15]Global!#REF!</definedName>
    <definedName name="other_costs_per_ATM_2003" localSheetId="9">[15]Global!#REF!</definedName>
    <definedName name="other_costs_per_ATM_2003" localSheetId="2">[15]Global!#REF!</definedName>
    <definedName name="other_costs_per_ATM_2003" localSheetId="25">[15]Global!#REF!</definedName>
    <definedName name="other_costs_per_ATM_2003">[15]Global!#REF!</definedName>
    <definedName name="other_costs_per_ATM_2004" localSheetId="4">[15]Global!#REF!</definedName>
    <definedName name="other_costs_per_ATM_2004" localSheetId="17">[15]Global!#REF!</definedName>
    <definedName name="other_costs_per_ATM_2004" localSheetId="5">[15]Global!#REF!</definedName>
    <definedName name="other_costs_per_ATM_2004" localSheetId="9">[15]Global!#REF!</definedName>
    <definedName name="other_costs_per_ATM_2004" localSheetId="2">[15]Global!#REF!</definedName>
    <definedName name="other_costs_per_ATM_2004" localSheetId="25">[15]Global!#REF!</definedName>
    <definedName name="other_costs_per_ATM_2004">[15]Global!#REF!</definedName>
    <definedName name="other_costs_per_ATM_2005" localSheetId="4">[15]Global!#REF!</definedName>
    <definedName name="other_costs_per_ATM_2005" localSheetId="17">[15]Global!#REF!</definedName>
    <definedName name="other_costs_per_ATM_2005" localSheetId="5">[15]Global!#REF!</definedName>
    <definedName name="other_costs_per_ATM_2005" localSheetId="9">[15]Global!#REF!</definedName>
    <definedName name="other_costs_per_ATM_2005" localSheetId="2">[15]Global!#REF!</definedName>
    <definedName name="other_costs_per_ATM_2005" localSheetId="25">[15]Global!#REF!</definedName>
    <definedName name="other_costs_per_ATM_2005">[15]Global!#REF!</definedName>
    <definedName name="other_costs_per_ATM_2006" localSheetId="4">[15]Global!#REF!</definedName>
    <definedName name="other_costs_per_ATM_2006" localSheetId="17">[15]Global!#REF!</definedName>
    <definedName name="other_costs_per_ATM_2006" localSheetId="5">[15]Global!#REF!</definedName>
    <definedName name="other_costs_per_ATM_2006" localSheetId="9">[15]Global!#REF!</definedName>
    <definedName name="other_costs_per_ATM_2006" localSheetId="2">[15]Global!#REF!</definedName>
    <definedName name="other_costs_per_ATM_2006" localSheetId="25">[15]Global!#REF!</definedName>
    <definedName name="other_costs_per_ATM_2006">[15]Global!#REF!</definedName>
    <definedName name="other_costs_per_ATM_2007" localSheetId="4">[15]Global!#REF!</definedName>
    <definedName name="other_costs_per_ATM_2007" localSheetId="17">[15]Global!#REF!</definedName>
    <definedName name="other_costs_per_ATM_2007" localSheetId="5">[15]Global!#REF!</definedName>
    <definedName name="other_costs_per_ATM_2007" localSheetId="9">[15]Global!#REF!</definedName>
    <definedName name="other_costs_per_ATM_2007" localSheetId="2">[15]Global!#REF!</definedName>
    <definedName name="other_costs_per_ATM_2007" localSheetId="25">[15]Global!#REF!</definedName>
    <definedName name="other_costs_per_ATM_2007">[15]Global!#REF!</definedName>
    <definedName name="other_costs_per_ATM_2008" localSheetId="4">[15]Global!#REF!</definedName>
    <definedName name="other_costs_per_ATM_2008" localSheetId="17">[15]Global!#REF!</definedName>
    <definedName name="other_costs_per_ATM_2008" localSheetId="5">[15]Global!#REF!</definedName>
    <definedName name="other_costs_per_ATM_2008" localSheetId="9">[15]Global!#REF!</definedName>
    <definedName name="other_costs_per_ATM_2008" localSheetId="2">[15]Global!#REF!</definedName>
    <definedName name="other_costs_per_ATM_2008" localSheetId="25">[15]Global!#REF!</definedName>
    <definedName name="other_costs_per_ATM_2008">[15]Global!#REF!</definedName>
    <definedName name="other_costs_per_ATM_2009" localSheetId="4">[15]Global!#REF!</definedName>
    <definedName name="other_costs_per_ATM_2009" localSheetId="17">[15]Global!#REF!</definedName>
    <definedName name="other_costs_per_ATM_2009" localSheetId="5">[15]Global!#REF!</definedName>
    <definedName name="other_costs_per_ATM_2009" localSheetId="9">[15]Global!#REF!</definedName>
    <definedName name="other_costs_per_ATM_2009" localSheetId="2">[15]Global!#REF!</definedName>
    <definedName name="other_costs_per_ATM_2009" localSheetId="25">[15]Global!#REF!</definedName>
    <definedName name="other_costs_per_ATM_2009">[15]Global!#REF!</definedName>
    <definedName name="other_costs_per_ATM_2010" localSheetId="4">[15]Global!#REF!</definedName>
    <definedName name="other_costs_per_ATM_2010" localSheetId="17">[15]Global!#REF!</definedName>
    <definedName name="other_costs_per_ATM_2010" localSheetId="5">[15]Global!#REF!</definedName>
    <definedName name="other_costs_per_ATM_2010" localSheetId="9">[15]Global!#REF!</definedName>
    <definedName name="other_costs_per_ATM_2010" localSheetId="2">[15]Global!#REF!</definedName>
    <definedName name="other_costs_per_ATM_2010" localSheetId="25">[15]Global!#REF!</definedName>
    <definedName name="other_costs_per_ATM_2010">[15]Global!#REF!</definedName>
    <definedName name="other_costs_per_ATM_comm" localSheetId="4">[15]Global!#REF!</definedName>
    <definedName name="other_costs_per_ATM_comm" localSheetId="17">[15]Global!#REF!</definedName>
    <definedName name="other_costs_per_ATM_comm" localSheetId="5">[15]Global!#REF!</definedName>
    <definedName name="other_costs_per_ATM_comm" localSheetId="9">[15]Global!#REF!</definedName>
    <definedName name="other_costs_per_ATM_comm" localSheetId="2">[15]Global!#REF!</definedName>
    <definedName name="other_costs_per_ATM_comm" localSheetId="25">[15]Global!#REF!</definedName>
    <definedName name="other_costs_per_ATM_comm">[15]Global!#REF!</definedName>
    <definedName name="Other_Creditors" localSheetId="4">#REF!</definedName>
    <definedName name="Other_Creditors" localSheetId="17">#REF!</definedName>
    <definedName name="Other_Creditors" localSheetId="5">#REF!</definedName>
    <definedName name="Other_Creditors" localSheetId="9">#REF!</definedName>
    <definedName name="Other_Creditors" localSheetId="2">#REF!</definedName>
    <definedName name="Other_Creditors" localSheetId="25">#REF!</definedName>
    <definedName name="Other_Creditors">#REF!</definedName>
    <definedName name="Other_current_assets">'[8]Invested capital_VDF'!$C$12:$AE$12</definedName>
    <definedName name="Other_current_assets_growth_fore">[8]Forecasts_VDF!$H$149:$K$149</definedName>
    <definedName name="Other_Current_Assets2">'[8]Invested capital_VDF'!$C$14:$AZ$14</definedName>
    <definedName name="Other_current_liabilities">'[8]Invested capital_VDF'!$C$22:$AU$22</definedName>
    <definedName name="Other_current_liabilities_growth_fore">[8]Forecasts_VDF!$H$155:$K$155</definedName>
    <definedName name="Other_Current_Liabilities2">'[8]Invested capital_VDF'!$C$23:$AZ$23</definedName>
    <definedName name="Other_DCF">[8]DCF_VDF!$C$76:$AZ$76</definedName>
    <definedName name="Other_dividends" localSheetId="4">'[8]Invested capital_VDF'!#REF!</definedName>
    <definedName name="Other_dividends" localSheetId="17">'[8]Invested capital_VDF'!#REF!</definedName>
    <definedName name="Other_dividends" localSheetId="5">'[8]Invested capital_VDF'!#REF!</definedName>
    <definedName name="Other_dividends" localSheetId="9">'[8]Invested capital_VDF'!#REF!</definedName>
    <definedName name="Other_dividends" localSheetId="2">'[8]Invested capital_VDF'!#REF!</definedName>
    <definedName name="Other_dividends" localSheetId="25">'[8]Invested capital_VDF'!#REF!</definedName>
    <definedName name="Other_dividends">'[8]Invested capital_VDF'!#REF!</definedName>
    <definedName name="Other_Europe" localSheetId="4">#REF!</definedName>
    <definedName name="Other_Europe" localSheetId="17">#REF!</definedName>
    <definedName name="Other_Europe" localSheetId="5">#REF!</definedName>
    <definedName name="Other_Europe" localSheetId="9">#REF!</definedName>
    <definedName name="Other_Europe" localSheetId="2">#REF!</definedName>
    <definedName name="Other_Europe" localSheetId="25">#REF!</definedName>
    <definedName name="Other_Europe">#REF!</definedName>
    <definedName name="Other_Europe_Sales" localSheetId="4">#REF!</definedName>
    <definedName name="Other_Europe_Sales" localSheetId="17">#REF!</definedName>
    <definedName name="Other_Europe_Sales" localSheetId="5">#REF!</definedName>
    <definedName name="Other_Europe_Sales" localSheetId="9">#REF!</definedName>
    <definedName name="Other_Europe_Sales" localSheetId="2">#REF!</definedName>
    <definedName name="Other_Europe_Sales" localSheetId="25">#REF!</definedName>
    <definedName name="Other_Europe_Sales">#REF!</definedName>
    <definedName name="Other_Europe_w" localSheetId="4">#REF!</definedName>
    <definedName name="Other_Europe_w" localSheetId="17">#REF!</definedName>
    <definedName name="Other_Europe_w" localSheetId="5">#REF!</definedName>
    <definedName name="Other_Europe_w" localSheetId="9">#REF!</definedName>
    <definedName name="Other_Europe_w" localSheetId="2">#REF!</definedName>
    <definedName name="Other_Europe_w" localSheetId="25">#REF!</definedName>
    <definedName name="Other_Europe_w">#REF!</definedName>
    <definedName name="Other_Expenses">[8]NOPAT_VDF!$C$59:$AZ$59</definedName>
    <definedName name="Other_Expenses_fore">[8]Forecasts_VDF!$E$35:$G$35</definedName>
    <definedName name="Other_expenses_gains">[8]NOPAT_VDF!$C$14:$AZ$14</definedName>
    <definedName name="Other_expenses_gains_fore">[8]Forecasts_VDF!$E$12:$G$12</definedName>
    <definedName name="Other_expenses_growth_fore">[8]Forecasts_VDF!$H$172:$K$172</definedName>
    <definedName name="Other_Financial_Assets" localSheetId="4">#REF!</definedName>
    <definedName name="Other_Financial_Assets" localSheetId="17">#REF!</definedName>
    <definedName name="Other_Financial_Assets" localSheetId="5">#REF!</definedName>
    <definedName name="Other_Financial_Assets" localSheetId="9">#REF!</definedName>
    <definedName name="Other_Financial_Assets" localSheetId="2">#REF!</definedName>
    <definedName name="Other_Financial_Assets" localSheetId="25">#REF!</definedName>
    <definedName name="Other_Financial_Assets">#REF!</definedName>
    <definedName name="Other_fixed_asset_turns">'[8]Invested capital_VDF'!$C$100:$AU$100</definedName>
    <definedName name="Other_fixed_asset_turns_fore">[8]Forecasts_VDF!$H$131:$K$131</definedName>
    <definedName name="Other_fixed_assets">'[8]Invested capital_VDF'!$D$41:$AU$41</definedName>
    <definedName name="Other_fixed_assets_growth_fore">[8]Forecasts_VDF!$H$158:$K$158</definedName>
    <definedName name="Other_fixed_assets2">'[8]Invested capital_VDF'!$C$42:$AZ$42</definedName>
    <definedName name="Other_growth_fore">[8]Forecasts_VDF!$H$166:$K$166</definedName>
    <definedName name="Other_inc_exp_fore">[8]Forecasts_VDF!$E$34:$M$34</definedName>
    <definedName name="Other_Income">[8]NOPAT_VDF!$C$58:$AZ$58</definedName>
    <definedName name="Other_income_growth_fore">[8]Forecasts_VDF!$H$173:$K$173</definedName>
    <definedName name="Other_Intangible_Assets">'[8]Invested capital_VDF'!$C$38:$AZ$38</definedName>
    <definedName name="Other_Intangibles" localSheetId="4">#REF!</definedName>
    <definedName name="Other_Intangibles" localSheetId="17">#REF!</definedName>
    <definedName name="Other_Intangibles" localSheetId="5">#REF!</definedName>
    <definedName name="Other_Intangibles" localSheetId="9">#REF!</definedName>
    <definedName name="Other_Intangibles" localSheetId="2">#REF!</definedName>
    <definedName name="Other_Intangibles" localSheetId="25">#REF!</definedName>
    <definedName name="Other_Intangibles">#REF!</definedName>
    <definedName name="Other_investments" localSheetId="4">#REF!</definedName>
    <definedName name="Other_investments" localSheetId="17">#REF!</definedName>
    <definedName name="Other_investments" localSheetId="5">#REF!</definedName>
    <definedName name="Other_investments" localSheetId="9">#REF!</definedName>
    <definedName name="Other_investments" localSheetId="2">#REF!</definedName>
    <definedName name="Other_investments" localSheetId="25">#REF!</definedName>
    <definedName name="Other_investments">#REF!</definedName>
    <definedName name="Other_liabilities">'[8]Invested capital_VDF'!$C$72:$AE$72</definedName>
    <definedName name="Other_liabilities_growth_fore">[8]Forecasts_VDF!$H$168:$K$168</definedName>
    <definedName name="Other_liabilities2">'[8]Invested capital_VDF'!$C$73:$AZ$73</definedName>
    <definedName name="Other_long_term_liabilities" localSheetId="4">#REF!</definedName>
    <definedName name="Other_long_term_liabilities" localSheetId="17">#REF!</definedName>
    <definedName name="Other_long_term_liabilities" localSheetId="5">#REF!</definedName>
    <definedName name="Other_long_term_liabilities" localSheetId="9">#REF!</definedName>
    <definedName name="Other_long_term_liabilities" localSheetId="2">#REF!</definedName>
    <definedName name="Other_long_term_liabilities" localSheetId="25">#REF!</definedName>
    <definedName name="Other_long_term_liabilities">#REF!</definedName>
    <definedName name="Other_LT_assets" localSheetId="4">#REF!</definedName>
    <definedName name="Other_LT_assets" localSheetId="17">#REF!</definedName>
    <definedName name="Other_LT_assets" localSheetId="5">#REF!</definedName>
    <definedName name="Other_LT_assets" localSheetId="9">#REF!</definedName>
    <definedName name="Other_LT_assets" localSheetId="2">#REF!</definedName>
    <definedName name="Other_LT_assets" localSheetId="25">#REF!</definedName>
    <definedName name="Other_LT_assets">#REF!</definedName>
    <definedName name="Other_LT_Debt">'[8]Invested capital_VDF'!$C$60:$AZ$60</definedName>
    <definedName name="Other_ncome_expenses">[8]NOPAT_VDF!$C$58:$AZ$58</definedName>
    <definedName name="Other_Provisions" localSheetId="4">#REF!</definedName>
    <definedName name="Other_Provisions" localSheetId="17">#REF!</definedName>
    <definedName name="Other_Provisions" localSheetId="5">#REF!</definedName>
    <definedName name="Other_Provisions" localSheetId="9">#REF!</definedName>
    <definedName name="Other_Provisions" localSheetId="2">#REF!</definedName>
    <definedName name="Other_Provisions" localSheetId="25">#REF!</definedName>
    <definedName name="Other_Provisions">#REF!</definedName>
    <definedName name="Other_reserves">'[8]Invested capital_VDF'!$C$11:$AZ$11</definedName>
    <definedName name="Other_Segment_Revenues" localSheetId="4">[8]NOPAT_VDF!#REF!</definedName>
    <definedName name="Other_Segment_Revenues" localSheetId="17">[8]NOPAT_VDF!#REF!</definedName>
    <definedName name="Other_Segment_Revenues" localSheetId="5">[8]NOPAT_VDF!#REF!</definedName>
    <definedName name="Other_Segment_Revenues" localSheetId="9">[8]NOPAT_VDF!#REF!</definedName>
    <definedName name="Other_Segment_Revenues" localSheetId="2">[8]NOPAT_VDF!#REF!</definedName>
    <definedName name="Other_Segment_Revenues" localSheetId="25">[8]NOPAT_VDF!#REF!</definedName>
    <definedName name="Other_Segment_Revenues">[8]NOPAT_VDF!#REF!</definedName>
    <definedName name="Other_ST_Debt">'[8]Invested capital_VDF'!$C$56:$AZ$56</definedName>
    <definedName name="Other_Taxes" localSheetId="4">#REF!</definedName>
    <definedName name="Other_Taxes" localSheetId="17">#REF!</definedName>
    <definedName name="Other_Taxes" localSheetId="5">#REF!</definedName>
    <definedName name="Other_Taxes" localSheetId="9">#REF!</definedName>
    <definedName name="Other_Taxes" localSheetId="2">#REF!</definedName>
    <definedName name="Other_Taxes" localSheetId="25">#REF!</definedName>
    <definedName name="Other_Taxes">#REF!</definedName>
    <definedName name="OthFinInc" localSheetId="4">#REF!</definedName>
    <definedName name="OthFinInc" localSheetId="17">#REF!</definedName>
    <definedName name="OthFinInc" localSheetId="5">#REF!</definedName>
    <definedName name="OthFinInc" localSheetId="9">#REF!</definedName>
    <definedName name="OthFinInc" localSheetId="2">#REF!</definedName>
    <definedName name="OthFinInc" localSheetId="25">#REF!</definedName>
    <definedName name="OthFinInc">#REF!</definedName>
    <definedName name="output">#N/A</definedName>
    <definedName name="p_00" localSheetId="4">#REF!</definedName>
    <definedName name="p_00" localSheetId="17">#REF!</definedName>
    <definedName name="p_00" localSheetId="5">#REF!</definedName>
    <definedName name="p_00" localSheetId="9">#REF!</definedName>
    <definedName name="p_00" localSheetId="2">#REF!</definedName>
    <definedName name="p_00" localSheetId="25">#REF!</definedName>
    <definedName name="p_00">#REF!</definedName>
    <definedName name="p_01" localSheetId="4">#REF!</definedName>
    <definedName name="p_01" localSheetId="17">#REF!</definedName>
    <definedName name="p_01" localSheetId="5">#REF!</definedName>
    <definedName name="p_01" localSheetId="9">#REF!</definedName>
    <definedName name="p_01" localSheetId="2">#REF!</definedName>
    <definedName name="p_01" localSheetId="25">#REF!</definedName>
    <definedName name="p_01">#REF!</definedName>
    <definedName name="p_02" localSheetId="4">#REF!</definedName>
    <definedName name="p_02" localSheetId="17">#REF!</definedName>
    <definedName name="p_02" localSheetId="5">#REF!</definedName>
    <definedName name="p_02" localSheetId="9">#REF!</definedName>
    <definedName name="p_02" localSheetId="2">#REF!</definedName>
    <definedName name="p_02" localSheetId="25">#REF!</definedName>
    <definedName name="p_02">#REF!</definedName>
    <definedName name="p_03">[1]CASINO2!$W$642</definedName>
    <definedName name="p_99" localSheetId="4">#REF!</definedName>
    <definedName name="p_99" localSheetId="17">#REF!</definedName>
    <definedName name="p_99" localSheetId="5">#REF!</definedName>
    <definedName name="p_99" localSheetId="9">#REF!</definedName>
    <definedName name="p_99" localSheetId="2">#REF!</definedName>
    <definedName name="p_99" localSheetId="25">#REF!</definedName>
    <definedName name="p_99">#REF!</definedName>
    <definedName name="P_A" localSheetId="4">[27]FREUDSTD!#REF!</definedName>
    <definedName name="P_A" localSheetId="17">[27]FREUDSTD!#REF!</definedName>
    <definedName name="P_A" localSheetId="5">[27]FREUDSTD!#REF!</definedName>
    <definedName name="P_A" localSheetId="9">[27]FREUDSTD!#REF!</definedName>
    <definedName name="P_A" localSheetId="2">[27]FREUDSTD!#REF!</definedName>
    <definedName name="P_A" localSheetId="25">[27]FREUDSTD!#REF!</definedName>
    <definedName name="P_A">[27]FREUDSTD!#REF!</definedName>
    <definedName name="p_ceps" localSheetId="4">'[3]DCF old'!#REF!</definedName>
    <definedName name="p_ceps" localSheetId="17">'[3]DCF old'!#REF!</definedName>
    <definedName name="p_ceps" localSheetId="5">'[3]DCF old'!#REF!</definedName>
    <definedName name="p_ceps" localSheetId="9">'[3]DCF old'!#REF!</definedName>
    <definedName name="p_ceps" localSheetId="2">'[3]DCF old'!#REF!</definedName>
    <definedName name="p_ceps" localSheetId="25">'[3]DCF old'!#REF!</definedName>
    <definedName name="p_ceps">'[3]DCF old'!#REF!</definedName>
    <definedName name="p_ebit" localSheetId="4">'[3]DCF old'!#REF!</definedName>
    <definedName name="p_ebit" localSheetId="17">'[3]DCF old'!#REF!</definedName>
    <definedName name="p_ebit" localSheetId="5">'[3]DCF old'!#REF!</definedName>
    <definedName name="p_ebit" localSheetId="9">'[3]DCF old'!#REF!</definedName>
    <definedName name="p_ebit" localSheetId="2">'[3]DCF old'!#REF!</definedName>
    <definedName name="p_ebit" localSheetId="25">'[3]DCF old'!#REF!</definedName>
    <definedName name="p_ebit">'[3]DCF old'!#REF!</definedName>
    <definedName name="p_fcf" localSheetId="4">'[3]DCF old'!#REF!</definedName>
    <definedName name="p_fcf" localSheetId="17">'[3]DCF old'!#REF!</definedName>
    <definedName name="p_fcf" localSheetId="5">'[3]DCF old'!#REF!</definedName>
    <definedName name="p_fcf" localSheetId="9">'[3]DCF old'!#REF!</definedName>
    <definedName name="p_fcf" localSheetId="2">'[3]DCF old'!#REF!</definedName>
    <definedName name="p_fcf" localSheetId="25">'[3]DCF old'!#REF!</definedName>
    <definedName name="p_fcf">'[3]DCF old'!#REF!</definedName>
    <definedName name="P_L">'[28]P&amp;L'!$A$1:$P$45</definedName>
    <definedName name="p_latest">'[3]DCF old'!$C$23</definedName>
    <definedName name="p_sale" localSheetId="4">'[3]DCF old'!#REF!</definedName>
    <definedName name="p_sale" localSheetId="17">'[3]DCF old'!#REF!</definedName>
    <definedName name="p_sale" localSheetId="5">'[3]DCF old'!#REF!</definedName>
    <definedName name="p_sale" localSheetId="9">'[3]DCF old'!#REF!</definedName>
    <definedName name="p_sale" localSheetId="2">'[3]DCF old'!#REF!</definedName>
    <definedName name="p_sale" localSheetId="25">'[3]DCF old'!#REF!</definedName>
    <definedName name="p_sale">'[3]DCF old'!#REF!</definedName>
    <definedName name="p_yearend" localSheetId="4">'[3]DCF old'!#REF!</definedName>
    <definedName name="p_yearend" localSheetId="17">'[3]DCF old'!#REF!</definedName>
    <definedName name="p_yearend" localSheetId="5">'[3]DCF old'!#REF!</definedName>
    <definedName name="p_yearend" localSheetId="9">'[3]DCF old'!#REF!</definedName>
    <definedName name="p_yearend" localSheetId="2">'[3]DCF old'!#REF!</definedName>
    <definedName name="p_yearend" localSheetId="25">'[3]DCF old'!#REF!</definedName>
    <definedName name="p_yearend">'[3]DCF old'!#REF!</definedName>
    <definedName name="P1_PARA" localSheetId="4">#REF!</definedName>
    <definedName name="P1_PARA" localSheetId="17">#REF!</definedName>
    <definedName name="P1_PARA" localSheetId="5">#REF!</definedName>
    <definedName name="P1_PARA" localSheetId="9">#REF!</definedName>
    <definedName name="P1_PARA" localSheetId="2">#REF!</definedName>
    <definedName name="P1_PARA" localSheetId="25">#REF!</definedName>
    <definedName name="P1_PARA">#REF!</definedName>
    <definedName name="p12h" localSheetId="4">'[3]DCF old'!#REF!</definedName>
    <definedName name="p12h" localSheetId="17">'[3]DCF old'!#REF!</definedName>
    <definedName name="p12h" localSheetId="5">'[3]DCF old'!#REF!</definedName>
    <definedName name="p12h" localSheetId="9">'[3]DCF old'!#REF!</definedName>
    <definedName name="p12h" localSheetId="2">'[3]DCF old'!#REF!</definedName>
    <definedName name="p12h" localSheetId="25">'[3]DCF old'!#REF!</definedName>
    <definedName name="p12h">'[3]DCF old'!#REF!</definedName>
    <definedName name="p12l" localSheetId="4">'[3]DCF old'!#REF!</definedName>
    <definedName name="p12l" localSheetId="17">'[3]DCF old'!#REF!</definedName>
    <definedName name="p12l" localSheetId="5">'[3]DCF old'!#REF!</definedName>
    <definedName name="p12l" localSheetId="9">'[3]DCF old'!#REF!</definedName>
    <definedName name="p12l" localSheetId="2">'[3]DCF old'!#REF!</definedName>
    <definedName name="p12l" localSheetId="25">'[3]DCF old'!#REF!</definedName>
    <definedName name="p12l">'[3]DCF old'!#REF!</definedName>
    <definedName name="P1LABEL" localSheetId="4">#REF!</definedName>
    <definedName name="P1LABEL" localSheetId="17">#REF!</definedName>
    <definedName name="P1LABEL" localSheetId="5">#REF!</definedName>
    <definedName name="P1LABEL" localSheetId="9">#REF!</definedName>
    <definedName name="P1LABEL" localSheetId="2">#REF!</definedName>
    <definedName name="P1LABEL" localSheetId="25">#REF!</definedName>
    <definedName name="P1LABEL">#REF!</definedName>
    <definedName name="PAGE1" localSheetId="4">#REF!</definedName>
    <definedName name="PAGE1" localSheetId="17">#REF!</definedName>
    <definedName name="PAGE1" localSheetId="5">#REF!</definedName>
    <definedName name="PAGE1" localSheetId="9">#REF!</definedName>
    <definedName name="PAGE1" localSheetId="2">#REF!</definedName>
    <definedName name="PAGE1" localSheetId="25">#REF!</definedName>
    <definedName name="PAGE1">#REF!</definedName>
    <definedName name="Page3" localSheetId="4">#REF!</definedName>
    <definedName name="Page3" localSheetId="17">#REF!</definedName>
    <definedName name="Page3" localSheetId="5">#REF!</definedName>
    <definedName name="Page3" localSheetId="9">#REF!</definedName>
    <definedName name="Page3" localSheetId="2">#REF!</definedName>
    <definedName name="Page3" localSheetId="25">#REF!</definedName>
    <definedName name="Page3">#REF!</definedName>
    <definedName name="Paid_tax" localSheetId="4">#REF!</definedName>
    <definedName name="Paid_tax" localSheetId="17">#REF!</definedName>
    <definedName name="Paid_tax" localSheetId="5">#REF!</definedName>
    <definedName name="Paid_tax" localSheetId="9">#REF!</definedName>
    <definedName name="Paid_tax" localSheetId="2">#REF!</definedName>
    <definedName name="Paid_tax" localSheetId="25">#REF!</definedName>
    <definedName name="Paid_tax">#REF!</definedName>
    <definedName name="PandL" localSheetId="4">#REF!</definedName>
    <definedName name="PandL" localSheetId="17">#REF!</definedName>
    <definedName name="PandL" localSheetId="5">#REF!</definedName>
    <definedName name="PandL" localSheetId="9">#REF!</definedName>
    <definedName name="PandL" localSheetId="2">#REF!</definedName>
    <definedName name="PandL" localSheetId="25">#REF!</definedName>
    <definedName name="PandL">#REF!</definedName>
    <definedName name="Parent_Company_Dividend" localSheetId="4">#REF!</definedName>
    <definedName name="Parent_Company_Dividend" localSheetId="17">#REF!</definedName>
    <definedName name="Parent_Company_Dividend" localSheetId="5">#REF!</definedName>
    <definedName name="Parent_Company_Dividend" localSheetId="9">#REF!</definedName>
    <definedName name="Parent_Company_Dividend" localSheetId="2">#REF!</definedName>
    <definedName name="Parent_Company_Dividend" localSheetId="25">#REF!</definedName>
    <definedName name="Parent_Company_Dividend">#REF!</definedName>
    <definedName name="Partial_year">[8]Forecasts_VDF!$K$12</definedName>
    <definedName name="pasaporte" localSheetId="4">#REF!</definedName>
    <definedName name="pasaporte" localSheetId="17">#REF!</definedName>
    <definedName name="pasaporte" localSheetId="5">#REF!</definedName>
    <definedName name="pasaporte" localSheetId="9">#REF!</definedName>
    <definedName name="pasaporte" localSheetId="2">#REF!</definedName>
    <definedName name="pasaporte" localSheetId="25">#REF!</definedName>
    <definedName name="pasaporte">#REF!</definedName>
    <definedName name="pbitpf" localSheetId="4">[19]Sheet1!#REF!</definedName>
    <definedName name="pbitpf" localSheetId="17">[19]Sheet1!#REF!</definedName>
    <definedName name="pbitpf" localSheetId="5">[19]Sheet1!#REF!</definedName>
    <definedName name="pbitpf" localSheetId="9">[19]Sheet1!#REF!</definedName>
    <definedName name="pbitpf" localSheetId="2">[19]Sheet1!#REF!</definedName>
    <definedName name="pbitpf" localSheetId="25">[19]Sheet1!#REF!</definedName>
    <definedName name="pbitpf">[19]Sheet1!#REF!</definedName>
    <definedName name="pe" localSheetId="4">'[3]DCF old'!#REF!</definedName>
    <definedName name="pe" localSheetId="17">'[3]DCF old'!#REF!</definedName>
    <definedName name="pe" localSheetId="5">'[3]DCF old'!#REF!</definedName>
    <definedName name="pe" localSheetId="9">'[3]DCF old'!#REF!</definedName>
    <definedName name="pe" localSheetId="2">'[3]DCF old'!#REF!</definedName>
    <definedName name="pe" localSheetId="25">'[3]DCF old'!#REF!</definedName>
    <definedName name="pe">'[3]DCF old'!#REF!</definedName>
    <definedName name="pe_00" localSheetId="4">#REF!</definedName>
    <definedName name="pe_00" localSheetId="17">#REF!</definedName>
    <definedName name="pe_00" localSheetId="5">#REF!</definedName>
    <definedName name="pe_00" localSheetId="9">#REF!</definedName>
    <definedName name="pe_00" localSheetId="2">#REF!</definedName>
    <definedName name="pe_00" localSheetId="25">#REF!</definedName>
    <definedName name="pe_00">#REF!</definedName>
    <definedName name="pe_01" localSheetId="4">#REF!</definedName>
    <definedName name="pe_01" localSheetId="17">#REF!</definedName>
    <definedName name="pe_01" localSheetId="5">#REF!</definedName>
    <definedName name="pe_01" localSheetId="9">#REF!</definedName>
    <definedName name="pe_01" localSheetId="2">#REF!</definedName>
    <definedName name="pe_01" localSheetId="25">#REF!</definedName>
    <definedName name="pe_01">#REF!</definedName>
    <definedName name="pe_02" localSheetId="4">#REF!</definedName>
    <definedName name="pe_02" localSheetId="17">#REF!</definedName>
    <definedName name="pe_02" localSheetId="5">#REF!</definedName>
    <definedName name="pe_02" localSheetId="9">#REF!</definedName>
    <definedName name="pe_02" localSheetId="2">#REF!</definedName>
    <definedName name="pe_02" localSheetId="25">#REF!</definedName>
    <definedName name="pe_02">#REF!</definedName>
    <definedName name="pe_03">[1]CASINO2!$W$321</definedName>
    <definedName name="pe_99" localSheetId="4">#REF!</definedName>
    <definedName name="pe_99" localSheetId="17">#REF!</definedName>
    <definedName name="pe_99" localSheetId="5">#REF!</definedName>
    <definedName name="pe_99" localSheetId="9">#REF!</definedName>
    <definedName name="pe_99" localSheetId="2">#REF!</definedName>
    <definedName name="pe_99" localSheetId="25">#REF!</definedName>
    <definedName name="pe_99">#REF!</definedName>
    <definedName name="pe_av00" localSheetId="4">#REF!</definedName>
    <definedName name="pe_av00" localSheetId="17">#REF!</definedName>
    <definedName name="pe_av00" localSheetId="5">#REF!</definedName>
    <definedName name="pe_av00" localSheetId="9">#REF!</definedName>
    <definedName name="pe_av00" localSheetId="2">#REF!</definedName>
    <definedName name="pe_av00" localSheetId="25">#REF!</definedName>
    <definedName name="pe_av00">#REF!</definedName>
    <definedName name="pe_av01" localSheetId="4">#REF!</definedName>
    <definedName name="pe_av01" localSheetId="17">#REF!</definedName>
    <definedName name="pe_av01" localSheetId="5">#REF!</definedName>
    <definedName name="pe_av01" localSheetId="9">#REF!</definedName>
    <definedName name="pe_av01" localSheetId="2">#REF!</definedName>
    <definedName name="pe_av01" localSheetId="25">#REF!</definedName>
    <definedName name="pe_av01">#REF!</definedName>
    <definedName name="pe_av02" localSheetId="4">#REF!</definedName>
    <definedName name="pe_av02" localSheetId="17">#REF!</definedName>
    <definedName name="pe_av02" localSheetId="5">#REF!</definedName>
    <definedName name="pe_av02" localSheetId="9">#REF!</definedName>
    <definedName name="pe_av02" localSheetId="2">#REF!</definedName>
    <definedName name="pe_av02" localSheetId="25">#REF!</definedName>
    <definedName name="pe_av02">#REF!</definedName>
    <definedName name="pe_av03">[1]CASINO2!$W$319</definedName>
    <definedName name="pe_av99" localSheetId="4">#REF!</definedName>
    <definedName name="pe_av99" localSheetId="17">#REF!</definedName>
    <definedName name="pe_av99" localSheetId="5">#REF!</definedName>
    <definedName name="pe_av99" localSheetId="9">#REF!</definedName>
    <definedName name="pe_av99" localSheetId="2">#REF!</definedName>
    <definedName name="pe_av99" localSheetId="25">#REF!</definedName>
    <definedName name="pe_av99">#REF!</definedName>
    <definedName name="pe_s00" localSheetId="4">#REF!</definedName>
    <definedName name="pe_s00" localSheetId="17">#REF!</definedName>
    <definedName name="pe_s00" localSheetId="5">#REF!</definedName>
    <definedName name="pe_s00" localSheetId="9">#REF!</definedName>
    <definedName name="pe_s00" localSheetId="2">#REF!</definedName>
    <definedName name="pe_s00" localSheetId="25">#REF!</definedName>
    <definedName name="pe_s00">#REF!</definedName>
    <definedName name="pe_s01" localSheetId="4">#REF!</definedName>
    <definedName name="pe_s01" localSheetId="17">#REF!</definedName>
    <definedName name="pe_s01" localSheetId="5">#REF!</definedName>
    <definedName name="pe_s01" localSheetId="9">#REF!</definedName>
    <definedName name="pe_s01" localSheetId="2">#REF!</definedName>
    <definedName name="pe_s01" localSheetId="25">#REF!</definedName>
    <definedName name="pe_s01">#REF!</definedName>
    <definedName name="pe_s02" localSheetId="4">#REF!</definedName>
    <definedName name="pe_s02" localSheetId="17">#REF!</definedName>
    <definedName name="pe_s02" localSheetId="5">#REF!</definedName>
    <definedName name="pe_s02" localSheetId="9">#REF!</definedName>
    <definedName name="pe_s02" localSheetId="2">#REF!</definedName>
    <definedName name="pe_s02" localSheetId="25">#REF!</definedName>
    <definedName name="pe_s02">#REF!</definedName>
    <definedName name="pe_s03">[1]CASINO2!$W$324</definedName>
    <definedName name="pe_s99" localSheetId="4">#REF!</definedName>
    <definedName name="pe_s99" localSheetId="17">#REF!</definedName>
    <definedName name="pe_s99" localSheetId="5">#REF!</definedName>
    <definedName name="pe_s99" localSheetId="9">#REF!</definedName>
    <definedName name="pe_s99" localSheetId="2">#REF!</definedName>
    <definedName name="pe_s99" localSheetId="25">#REF!</definedName>
    <definedName name="pe_s99">#REF!</definedName>
    <definedName name="Pension_Provisions" localSheetId="4">#REF!</definedName>
    <definedName name="Pension_Provisions" localSheetId="17">#REF!</definedName>
    <definedName name="Pension_Provisions" localSheetId="5">#REF!</definedName>
    <definedName name="Pension_Provisions" localSheetId="9">#REF!</definedName>
    <definedName name="Pension_Provisions" localSheetId="2">#REF!</definedName>
    <definedName name="Pension_Provisions" localSheetId="25">#REF!</definedName>
    <definedName name="Pension_Provisions">#REF!</definedName>
    <definedName name="per_00" localSheetId="4">#REF!</definedName>
    <definedName name="per_00" localSheetId="17">#REF!</definedName>
    <definedName name="per_00" localSheetId="5">#REF!</definedName>
    <definedName name="per_00" localSheetId="9">#REF!</definedName>
    <definedName name="per_00" localSheetId="2">#REF!</definedName>
    <definedName name="per_00" localSheetId="25">#REF!</definedName>
    <definedName name="per_00">#REF!</definedName>
    <definedName name="per_01" localSheetId="4">#REF!</definedName>
    <definedName name="per_01" localSheetId="17">#REF!</definedName>
    <definedName name="per_01" localSheetId="5">#REF!</definedName>
    <definedName name="per_01" localSheetId="9">#REF!</definedName>
    <definedName name="per_01" localSheetId="2">#REF!</definedName>
    <definedName name="per_01" localSheetId="25">#REF!</definedName>
    <definedName name="per_01">#REF!</definedName>
    <definedName name="per_02" localSheetId="4">#REF!</definedName>
    <definedName name="per_02" localSheetId="17">#REF!</definedName>
    <definedName name="per_02" localSheetId="5">#REF!</definedName>
    <definedName name="per_02" localSheetId="9">#REF!</definedName>
    <definedName name="per_02" localSheetId="2">#REF!</definedName>
    <definedName name="per_02" localSheetId="25">#REF!</definedName>
    <definedName name="per_02">#REF!</definedName>
    <definedName name="per_03">[1]CASINO2!$W$692</definedName>
    <definedName name="per_99" localSheetId="4">#REF!</definedName>
    <definedName name="per_99" localSheetId="17">#REF!</definedName>
    <definedName name="per_99" localSheetId="5">#REF!</definedName>
    <definedName name="per_99" localSheetId="9">#REF!</definedName>
    <definedName name="per_99" localSheetId="2">#REF!</definedName>
    <definedName name="per_99" localSheetId="25">#REF!</definedName>
    <definedName name="per_99">#REF!</definedName>
    <definedName name="perg_00">[1]CASINO2!$T$691</definedName>
    <definedName name="perg_01">[1]CASINO2!$U$691</definedName>
    <definedName name="perg_02">[1]CASINO2!$V$691</definedName>
    <definedName name="perg_03">[1]CASINO2!$W$691</definedName>
    <definedName name="perg_96">[1]CASINO2!$P$691</definedName>
    <definedName name="perg_97">[1]CASINO2!$Q$691</definedName>
    <definedName name="perg_98">[1]CASINO2!$R$691</definedName>
    <definedName name="perg_99">[1]CASINO2!$S$691</definedName>
    <definedName name="period2">'[3]DCF old'!$D$12:$D$15</definedName>
    <definedName name="period2length">'[3]DCF old'!$D$13</definedName>
    <definedName name="period3">'[3]DCF old'!$E$12:$E$15</definedName>
    <definedName name="periodview" localSheetId="4">#REF!</definedName>
    <definedName name="periodview" localSheetId="17">#REF!</definedName>
    <definedName name="periodview" localSheetId="5">#REF!</definedName>
    <definedName name="periodview" localSheetId="9">#REF!</definedName>
    <definedName name="periodview" localSheetId="2">#REF!</definedName>
    <definedName name="periodview" localSheetId="25">#REF!</definedName>
    <definedName name="periodview">#REF!</definedName>
    <definedName name="Perp_g" localSheetId="4">#REF!</definedName>
    <definedName name="Perp_g" localSheetId="17">#REF!</definedName>
    <definedName name="Perp_g" localSheetId="5">#REF!</definedName>
    <definedName name="Perp_g" localSheetId="9">#REF!</definedName>
    <definedName name="Perp_g" localSheetId="2">#REF!</definedName>
    <definedName name="Perp_g" localSheetId="25">#REF!</definedName>
    <definedName name="Perp_g">#REF!</definedName>
    <definedName name="Perp_Noplat" localSheetId="4">#REF!</definedName>
    <definedName name="Perp_Noplat" localSheetId="17">#REF!</definedName>
    <definedName name="Perp_Noplat" localSheetId="5">#REF!</definedName>
    <definedName name="Perp_Noplat" localSheetId="9">#REF!</definedName>
    <definedName name="Perp_Noplat" localSheetId="2">#REF!</definedName>
    <definedName name="Perp_Noplat" localSheetId="25">#REF!</definedName>
    <definedName name="Perp_Noplat">#REF!</definedName>
    <definedName name="Perp_ROIC" localSheetId="4">#REF!</definedName>
    <definedName name="Perp_ROIC" localSheetId="17">#REF!</definedName>
    <definedName name="Perp_ROIC" localSheetId="5">#REF!</definedName>
    <definedName name="Perp_ROIC" localSheetId="9">#REF!</definedName>
    <definedName name="Perp_ROIC" localSheetId="2">#REF!</definedName>
    <definedName name="Perp_ROIC" localSheetId="25">#REF!</definedName>
    <definedName name="Perp_ROIC">#REF!</definedName>
    <definedName name="pershare">'[3]DCF old'!$D$54:$D$61</definedName>
    <definedName name="PERSONNEL_ANALYSIS" localSheetId="4">#REF!</definedName>
    <definedName name="PERSONNEL_ANALYSIS" localSheetId="17">#REF!</definedName>
    <definedName name="PERSONNEL_ANALYSIS" localSheetId="5">#REF!</definedName>
    <definedName name="PERSONNEL_ANALYSIS" localSheetId="9">#REF!</definedName>
    <definedName name="PERSONNEL_ANALYSIS" localSheetId="2">#REF!</definedName>
    <definedName name="PERSONNEL_ANALYSIS" localSheetId="25">#REF!</definedName>
    <definedName name="PERSONNEL_ANALYSIS">#REF!</definedName>
    <definedName name="Personnel_Costs" localSheetId="4">#REF!</definedName>
    <definedName name="Personnel_Costs" localSheetId="17">#REF!</definedName>
    <definedName name="Personnel_Costs" localSheetId="5">#REF!</definedName>
    <definedName name="Personnel_Costs" localSheetId="9">#REF!</definedName>
    <definedName name="Personnel_Costs" localSheetId="2">#REF!</definedName>
    <definedName name="Personnel_Costs" localSheetId="25">#REF!</definedName>
    <definedName name="Personnel_Costs">#REF!</definedName>
    <definedName name="pg">'[3]DCF old'!$B$15:$E$15</definedName>
    <definedName name="pg_period2">'[3]DCF old'!$D$15</definedName>
    <definedName name="pg_period3">'[3]DCF old'!$E$15</definedName>
    <definedName name="PL" localSheetId="4">#REF!</definedName>
    <definedName name="PL" localSheetId="17">#REF!</definedName>
    <definedName name="PL" localSheetId="5">#REF!</definedName>
    <definedName name="PL" localSheetId="9">#REF!</definedName>
    <definedName name="PL" localSheetId="2">#REF!</definedName>
    <definedName name="PL" localSheetId="25">#REF!</definedName>
    <definedName name="PL">#REF!</definedName>
    <definedName name="PLA" localSheetId="4">#REF!</definedName>
    <definedName name="PLA" localSheetId="17">#REF!</definedName>
    <definedName name="PLA" localSheetId="5">#REF!</definedName>
    <definedName name="PLA" localSheetId="9">#REF!</definedName>
    <definedName name="PLA" localSheetId="2">#REF!</definedName>
    <definedName name="PLA" localSheetId="25">#REF!</definedName>
    <definedName name="PLA">#REF!</definedName>
    <definedName name="Plant____Eqipment" localSheetId="4">#REF!</definedName>
    <definedName name="Plant____Eqipment" localSheetId="17">#REF!</definedName>
    <definedName name="Plant____Eqipment" localSheetId="5">#REF!</definedName>
    <definedName name="Plant____Eqipment" localSheetId="9">#REF!</definedName>
    <definedName name="Plant____Eqipment" localSheetId="2">#REF!</definedName>
    <definedName name="Plant____Eqipment" localSheetId="25">#REF!</definedName>
    <definedName name="Plant____Eqipment">#REF!</definedName>
    <definedName name="PLFULL" localSheetId="4">#REF!</definedName>
    <definedName name="PLFULL" localSheetId="17">#REF!</definedName>
    <definedName name="PLFULL" localSheetId="5">#REF!</definedName>
    <definedName name="PLFULL" localSheetId="9">#REF!</definedName>
    <definedName name="PLFULL" localSheetId="2">#REF!</definedName>
    <definedName name="PLFULL" localSheetId="25">#REF!</definedName>
    <definedName name="PLFULL">#REF!</definedName>
    <definedName name="plq" localSheetId="4">#REF!</definedName>
    <definedName name="plq" localSheetId="17">#REF!</definedName>
    <definedName name="plq" localSheetId="5">#REF!</definedName>
    <definedName name="plq" localSheetId="9">#REF!</definedName>
    <definedName name="plq" localSheetId="2">#REF!</definedName>
    <definedName name="plq" localSheetId="25">#REF!</definedName>
    <definedName name="plq">#REF!</definedName>
    <definedName name="po" localSheetId="4">#REF!</definedName>
    <definedName name="po" localSheetId="17">#REF!</definedName>
    <definedName name="po" localSheetId="5">#REF!</definedName>
    <definedName name="po" localSheetId="9">#REF!</definedName>
    <definedName name="po" localSheetId="2">#REF!</definedName>
    <definedName name="po" localSheetId="25">#REF!</definedName>
    <definedName name="po">#REF!</definedName>
    <definedName name="ppe" localSheetId="4">'[3]DCF old'!#REF!</definedName>
    <definedName name="ppe" localSheetId="17">'[3]DCF old'!#REF!</definedName>
    <definedName name="ppe" localSheetId="5">'[3]DCF old'!#REF!</definedName>
    <definedName name="ppe" localSheetId="9">'[3]DCF old'!#REF!</definedName>
    <definedName name="ppe" localSheetId="2">'[3]DCF old'!#REF!</definedName>
    <definedName name="ppe" localSheetId="25">'[3]DCF old'!#REF!</definedName>
    <definedName name="ppe">'[3]DCF old'!#REF!</definedName>
    <definedName name="ppe_inv" localSheetId="4">'[3]DCF old'!#REF!</definedName>
    <definedName name="ppe_inv" localSheetId="17">'[3]DCF old'!#REF!</definedName>
    <definedName name="ppe_inv" localSheetId="5">'[3]DCF old'!#REF!</definedName>
    <definedName name="ppe_inv" localSheetId="9">'[3]DCF old'!#REF!</definedName>
    <definedName name="ppe_inv" localSheetId="2">'[3]DCF old'!#REF!</definedName>
    <definedName name="ppe_inv" localSheetId="25">'[3]DCF old'!#REF!</definedName>
    <definedName name="ppe_inv">'[3]DCF old'!#REF!</definedName>
    <definedName name="PPnE_turns_fore">[8]Forecasts_VDF!$H$130:$K$130</definedName>
    <definedName name="Pre_Tax__Profit" localSheetId="4">#REF!</definedName>
    <definedName name="Pre_Tax__Profit" localSheetId="17">#REF!</definedName>
    <definedName name="Pre_Tax__Profit" localSheetId="5">#REF!</definedName>
    <definedName name="Pre_Tax__Profit" localSheetId="9">#REF!</definedName>
    <definedName name="Pre_Tax__Profit" localSheetId="2">#REF!</definedName>
    <definedName name="Pre_Tax__Profit" localSheetId="25">#REF!</definedName>
    <definedName name="Pre_Tax__Profit">#REF!</definedName>
    <definedName name="Pre_Tax_Profit" localSheetId="4">#REF!</definedName>
    <definedName name="Pre_Tax_Profit" localSheetId="17">#REF!</definedName>
    <definedName name="Pre_Tax_Profit" localSheetId="5">#REF!</definedName>
    <definedName name="Pre_Tax_Profit" localSheetId="9">#REF!</definedName>
    <definedName name="Pre_Tax_Profit" localSheetId="2">#REF!</definedName>
    <definedName name="Pre_Tax_Profit" localSheetId="25">#REF!</definedName>
    <definedName name="Pre_Tax_Profit">#REF!</definedName>
    <definedName name="Preferred_book_value">[8]WACC_VDF!$D$15</definedName>
    <definedName name="Preferred_Dividends">[8]NOPAT_VDF!$C$61:$AZ$61</definedName>
    <definedName name="Preferred_stock">'[8]Invested capital_VDF'!$C$81:$AE$81</definedName>
    <definedName name="Preferred_stock_growth_fore">[8]Forecasts_VDF!$H$171:$K$171</definedName>
    <definedName name="Present_Value_Oper_lease">'[8]PV of Op Leases_VDF'!$C$62:$AW$62</definedName>
    <definedName name="Pretax_income">[8]NOPAT_VDF!$C$90:$AE$90</definedName>
    <definedName name="Pretax_income_fore">[8]Forecasts_VDF!$E$36:$Z$36</definedName>
    <definedName name="pretax_margin" localSheetId="4">'[3]DCF old'!#REF!</definedName>
    <definedName name="pretax_margin" localSheetId="17">'[3]DCF old'!#REF!</definedName>
    <definedName name="pretax_margin" localSheetId="5">'[3]DCF old'!#REF!</definedName>
    <definedName name="pretax_margin" localSheetId="9">'[3]DCF old'!#REF!</definedName>
    <definedName name="pretax_margin" localSheetId="2">'[3]DCF old'!#REF!</definedName>
    <definedName name="pretax_margin" localSheetId="25">'[3]DCF old'!#REF!</definedName>
    <definedName name="pretax_margin">'[3]DCF old'!#REF!</definedName>
    <definedName name="Pretax_profit" localSheetId="4">#REF!</definedName>
    <definedName name="Pretax_profit" localSheetId="17">#REF!</definedName>
    <definedName name="Pretax_profit" localSheetId="5">#REF!</definedName>
    <definedName name="Pretax_profit" localSheetId="9">#REF!</definedName>
    <definedName name="Pretax_profit" localSheetId="2">#REF!</definedName>
    <definedName name="Pretax_profit" localSheetId="25">#REF!</definedName>
    <definedName name="Pretax_profit">#REF!</definedName>
    <definedName name="pri00">'[5]BUSINESS AREAS'!$V$62</definedName>
    <definedName name="price" localSheetId="4">#REF!</definedName>
    <definedName name="price" localSheetId="17">#REF!</definedName>
    <definedName name="price" localSheetId="5">#REF!</definedName>
    <definedName name="price" localSheetId="9">#REF!</definedName>
    <definedName name="price" localSheetId="2">#REF!</definedName>
    <definedName name="price" localSheetId="25">#REF!</definedName>
    <definedName name="price">#REF!</definedName>
    <definedName name="price93" localSheetId="4">#REF!</definedName>
    <definedName name="price93" localSheetId="17">#REF!</definedName>
    <definedName name="price93" localSheetId="5">#REF!</definedName>
    <definedName name="price93" localSheetId="9">#REF!</definedName>
    <definedName name="price93" localSheetId="2">#REF!</definedName>
    <definedName name="price93" localSheetId="25">#REF!</definedName>
    <definedName name="price93">#REF!</definedName>
    <definedName name="price94" localSheetId="4">#REF!</definedName>
    <definedName name="price94" localSheetId="17">#REF!</definedName>
    <definedName name="price94" localSheetId="5">#REF!</definedName>
    <definedName name="price94" localSheetId="9">#REF!</definedName>
    <definedName name="price94" localSheetId="2">#REF!</definedName>
    <definedName name="price94" localSheetId="25">#REF!</definedName>
    <definedName name="price94">#REF!</definedName>
    <definedName name="price95" localSheetId="4">#REF!</definedName>
    <definedName name="price95" localSheetId="17">#REF!</definedName>
    <definedName name="price95" localSheetId="5">#REF!</definedName>
    <definedName name="price95" localSheetId="9">#REF!</definedName>
    <definedName name="price95" localSheetId="2">#REF!</definedName>
    <definedName name="price95" localSheetId="25">#REF!</definedName>
    <definedName name="price95">#REF!</definedName>
    <definedName name="price96" localSheetId="4">#REF!</definedName>
    <definedName name="price96" localSheetId="17">#REF!</definedName>
    <definedName name="price96" localSheetId="5">#REF!</definedName>
    <definedName name="price96" localSheetId="9">#REF!</definedName>
    <definedName name="price96" localSheetId="2">#REF!</definedName>
    <definedName name="price96" localSheetId="25">#REF!</definedName>
    <definedName name="price96">#REF!</definedName>
    <definedName name="price97" localSheetId="4">#REF!</definedName>
    <definedName name="price97" localSheetId="17">#REF!</definedName>
    <definedName name="price97" localSheetId="5">#REF!</definedName>
    <definedName name="price97" localSheetId="9">#REF!</definedName>
    <definedName name="price97" localSheetId="2">#REF!</definedName>
    <definedName name="price97" localSheetId="25">#REF!</definedName>
    <definedName name="price97">#REF!</definedName>
    <definedName name="_xlnm.Print_Area" localSheetId="4">'1 FO Q'!$A$1:$L$43</definedName>
    <definedName name="_xlnm.Print_Area" localSheetId="13">'10 Adjusted '!$A$1:$N$25</definedName>
    <definedName name="_xlnm.Print_Area" localSheetId="14">'11 Allente'!$A$1:$H$20</definedName>
    <definedName name="_xlnm.Print_Area" localSheetId="16">'12 IS FY'!$A$1:$C$47</definedName>
    <definedName name="_xlnm.Print_Area" localSheetId="17">'13 BS FY'!$A$1:$F$43</definedName>
    <definedName name="_xlnm.Print_Area" localSheetId="18">'14 EQ FY'!$A$1:$F$14</definedName>
    <definedName name="_xlnm.Print_Area" localSheetId="19">'15 CF FY'!$A$1:$F$32</definedName>
    <definedName name="_xlnm.Print_Area" localSheetId="21">'16 IS Restatement'!$A$1:$I$13</definedName>
    <definedName name="_xlnm.Print_Area" localSheetId="22">'17 IS FY old'!$A$1:$E$48</definedName>
    <definedName name="_xlnm.Print_Area" localSheetId="5">'2 IS Q'!$A$1:$L$99</definedName>
    <definedName name="_xlnm.Print_Area" localSheetId="6">'3 BS COND Q'!$A$1:$M$49</definedName>
    <definedName name="_xlnm.Print_Area" localSheetId="7">'4 CF Q'!$A$1:$Q$71</definedName>
    <definedName name="_xlnm.Print_Area" localSheetId="8">'5 EQ Q'!$A$1:$Q$16</definedName>
    <definedName name="_xlnm.Print_Area" localSheetId="9">'6 KPI Q'!$A$1:$N$40</definedName>
    <definedName name="_xlnm.Print_Area" localSheetId="10">'7 ND Q'!$A$1:$Q$20</definedName>
    <definedName name="_xlnm.Print_Area" localSheetId="11">'8 CE Q'!$A$1:$Q$31</definedName>
    <definedName name="_xlnm.Print_Area" localSheetId="12">'9 VCB'!$A$1:$H$7</definedName>
    <definedName name="_xlnm.Print_Area" localSheetId="3">Content!$A$1:$B$22</definedName>
    <definedName name="_xlnm.Print_Area" localSheetId="2">'IB10'!$A$1:$D$31</definedName>
    <definedName name="_xlnm.Print_Area" localSheetId="24">'IB6-IB8'!$A$1:$M$97</definedName>
    <definedName name="_xlnm.Print_Area" localSheetId="1">'IB9'!$A$1:$E$13</definedName>
    <definedName name="_xlnm.Print_Area" localSheetId="0">'NEW IB6-IB8'!$A$1:$K$184</definedName>
    <definedName name="_xlnm.Print_Area">#REF!</definedName>
    <definedName name="Print_Area_MI">'[28]P&amp;L'!$Y$1:$AE$78</definedName>
    <definedName name="pro_00" localSheetId="4">#REF!</definedName>
    <definedName name="pro_00" localSheetId="17">#REF!</definedName>
    <definedName name="pro_00" localSheetId="5">#REF!</definedName>
    <definedName name="pro_00" localSheetId="9">#REF!</definedName>
    <definedName name="pro_00" localSheetId="2">#REF!</definedName>
    <definedName name="pro_00" localSheetId="25">#REF!</definedName>
    <definedName name="pro_00">#REF!</definedName>
    <definedName name="pro_01" localSheetId="4">#REF!</definedName>
    <definedName name="pro_01" localSheetId="17">#REF!</definedName>
    <definedName name="pro_01" localSheetId="5">#REF!</definedName>
    <definedName name="pro_01" localSheetId="9">#REF!</definedName>
    <definedName name="pro_01" localSheetId="2">#REF!</definedName>
    <definedName name="pro_01" localSheetId="25">#REF!</definedName>
    <definedName name="pro_01">#REF!</definedName>
    <definedName name="pro_02" localSheetId="4">#REF!</definedName>
    <definedName name="pro_02" localSheetId="17">#REF!</definedName>
    <definedName name="pro_02" localSheetId="5">#REF!</definedName>
    <definedName name="pro_02" localSheetId="9">#REF!</definedName>
    <definedName name="pro_02" localSheetId="2">#REF!</definedName>
    <definedName name="pro_02" localSheetId="25">#REF!</definedName>
    <definedName name="pro_02">#REF!</definedName>
    <definedName name="pro_03">[1]CASINO2!$W$482</definedName>
    <definedName name="pro_98" localSheetId="4">#REF!</definedName>
    <definedName name="pro_98" localSheetId="17">#REF!</definedName>
    <definedName name="pro_98" localSheetId="5">#REF!</definedName>
    <definedName name="pro_98" localSheetId="9">#REF!</definedName>
    <definedName name="pro_98" localSheetId="2">#REF!</definedName>
    <definedName name="pro_98" localSheetId="25">#REF!</definedName>
    <definedName name="pro_98">#REF!</definedName>
    <definedName name="pro_99" localSheetId="4">#REF!</definedName>
    <definedName name="pro_99" localSheetId="17">#REF!</definedName>
    <definedName name="pro_99" localSheetId="5">#REF!</definedName>
    <definedName name="pro_99" localSheetId="9">#REF!</definedName>
    <definedName name="pro_99" localSheetId="2">#REF!</definedName>
    <definedName name="pro_99" localSheetId="25">#REF!</definedName>
    <definedName name="pro_99">#REF!</definedName>
    <definedName name="Proceeds_of_New_Issue" localSheetId="4">#REF!</definedName>
    <definedName name="Proceeds_of_New_Issue" localSheetId="17">#REF!</definedName>
    <definedName name="Proceeds_of_New_Issue" localSheetId="5">#REF!</definedName>
    <definedName name="Proceeds_of_New_Issue" localSheetId="9">#REF!</definedName>
    <definedName name="Proceeds_of_New_Issue" localSheetId="2">#REF!</definedName>
    <definedName name="Proceeds_of_New_Issue" localSheetId="25">#REF!</definedName>
    <definedName name="Proceeds_of_New_Issue">#REF!</definedName>
    <definedName name="Profit_aft_net_finance" localSheetId="4">#REF!</definedName>
    <definedName name="Profit_aft_net_finance" localSheetId="17">#REF!</definedName>
    <definedName name="Profit_aft_net_finance" localSheetId="5">#REF!</definedName>
    <definedName name="Profit_aft_net_finance" localSheetId="9">#REF!</definedName>
    <definedName name="Profit_aft_net_finance" localSheetId="2">#REF!</definedName>
    <definedName name="Profit_aft_net_finance" localSheetId="25">#REF!</definedName>
    <definedName name="Profit_aft_net_finance">#REF!</definedName>
    <definedName name="Profit_Loss" localSheetId="4">#REF!</definedName>
    <definedName name="Profit_Loss" localSheetId="17">#REF!</definedName>
    <definedName name="Profit_Loss" localSheetId="5">#REF!</definedName>
    <definedName name="Profit_Loss" localSheetId="9">#REF!</definedName>
    <definedName name="Profit_Loss" localSheetId="2">#REF!</definedName>
    <definedName name="Profit_Loss" localSheetId="25">#REF!</definedName>
    <definedName name="Profit_Loss">#REF!</definedName>
    <definedName name="Profitloss">[5]APPENDIX!$A$1:$L$47</definedName>
    <definedName name="prognoseyear">'[3]DCF old'!$C$8</definedName>
    <definedName name="progs_00" localSheetId="4">#REF!</definedName>
    <definedName name="progs_00" localSheetId="17">#REF!</definedName>
    <definedName name="progs_00" localSheetId="5">#REF!</definedName>
    <definedName name="progs_00" localSheetId="9">#REF!</definedName>
    <definedName name="progs_00" localSheetId="2">#REF!</definedName>
    <definedName name="progs_00" localSheetId="25">#REF!</definedName>
    <definedName name="progs_00">#REF!</definedName>
    <definedName name="progs_01" localSheetId="4">#REF!</definedName>
    <definedName name="progs_01" localSheetId="17">#REF!</definedName>
    <definedName name="progs_01" localSheetId="5">#REF!</definedName>
    <definedName name="progs_01" localSheetId="9">#REF!</definedName>
    <definedName name="progs_01" localSheetId="2">#REF!</definedName>
    <definedName name="progs_01" localSheetId="25">#REF!</definedName>
    <definedName name="progs_01">#REF!</definedName>
    <definedName name="progs_02" localSheetId="4">#REF!</definedName>
    <definedName name="progs_02" localSheetId="17">#REF!</definedName>
    <definedName name="progs_02" localSheetId="5">#REF!</definedName>
    <definedName name="progs_02" localSheetId="9">#REF!</definedName>
    <definedName name="progs_02" localSheetId="2">#REF!</definedName>
    <definedName name="progs_02" localSheetId="25">#REF!</definedName>
    <definedName name="progs_02">#REF!</definedName>
    <definedName name="progs_99" localSheetId="4">#REF!</definedName>
    <definedName name="progs_99" localSheetId="17">#REF!</definedName>
    <definedName name="progs_99" localSheetId="5">#REF!</definedName>
    <definedName name="progs_99" localSheetId="9">#REF!</definedName>
    <definedName name="progs_99" localSheetId="2">#REF!</definedName>
    <definedName name="progs_99" localSheetId="25">#REF!</definedName>
    <definedName name="progs_99">#REF!</definedName>
    <definedName name="proic">'[3]DCF old'!$B$14:$E$14</definedName>
    <definedName name="Provisions" localSheetId="4">#REF!</definedName>
    <definedName name="Provisions" localSheetId="17">#REF!</definedName>
    <definedName name="Provisions" localSheetId="5">#REF!</definedName>
    <definedName name="Provisions" localSheetId="9">#REF!</definedName>
    <definedName name="Provisions" localSheetId="2">#REF!</definedName>
    <definedName name="Provisions" localSheetId="25">#REF!</definedName>
    <definedName name="Provisions">#REF!</definedName>
    <definedName name="ps" localSheetId="4">'[3]DCF old'!#REF!</definedName>
    <definedName name="ps" localSheetId="17">'[3]DCF old'!#REF!</definedName>
    <definedName name="ps" localSheetId="5">'[3]DCF old'!#REF!</definedName>
    <definedName name="ps" localSheetId="9">'[3]DCF old'!#REF!</definedName>
    <definedName name="ps" localSheetId="2">'[3]DCF old'!#REF!</definedName>
    <definedName name="ps" localSheetId="25">'[3]DCF old'!#REF!</definedName>
    <definedName name="ps">'[3]DCF old'!#REF!</definedName>
    <definedName name="ps_eq" localSheetId="4">'[3]DCF old'!#REF!</definedName>
    <definedName name="ps_eq" localSheetId="17">'[3]DCF old'!#REF!</definedName>
    <definedName name="ps_eq" localSheetId="5">'[3]DCF old'!#REF!</definedName>
    <definedName name="ps_eq" localSheetId="9">'[3]DCF old'!#REF!</definedName>
    <definedName name="ps_eq" localSheetId="2">'[3]DCF old'!#REF!</definedName>
    <definedName name="ps_eq" localSheetId="25">'[3]DCF old'!#REF!</definedName>
    <definedName name="ps_eq">'[3]DCF old'!#REF!</definedName>
    <definedName name="ptp" localSheetId="4">#REF!</definedName>
    <definedName name="ptp" localSheetId="17">#REF!</definedName>
    <definedName name="ptp" localSheetId="5">#REF!</definedName>
    <definedName name="ptp" localSheetId="9">#REF!</definedName>
    <definedName name="ptp" localSheetId="2">#REF!</definedName>
    <definedName name="ptp" localSheetId="25">#REF!</definedName>
    <definedName name="ptp">#REF!</definedName>
    <definedName name="Purchases" localSheetId="4">#REF!</definedName>
    <definedName name="Purchases" localSheetId="17">#REF!</definedName>
    <definedName name="Purchases" localSheetId="5">#REF!</definedName>
    <definedName name="Purchases" localSheetId="9">#REF!</definedName>
    <definedName name="Purchases" localSheetId="2">#REF!</definedName>
    <definedName name="Purchases" localSheetId="25">#REF!</definedName>
    <definedName name="Purchases">#REF!</definedName>
    <definedName name="pv_cf1">'[3]DCF old'!$B$56:$D$56</definedName>
    <definedName name="pv_cf1_tot">'[3]DCF old'!$C$56</definedName>
    <definedName name="pv_cf2">'[3]DCF old'!$B$57:$D$57</definedName>
    <definedName name="pv_cf2_tot">'[3]DCF old'!$C$57</definedName>
    <definedName name="pv_cf3">'[3]DCF old'!$B$58:$D$58</definedName>
    <definedName name="pv_cf3_tot">'[3]DCF old'!$C$58</definedName>
    <definedName name="pv_fcf">'[3]DCF old'!$I$21:$U$21</definedName>
    <definedName name="pv_fcf_p2">'[3]DCF old'!$V$21</definedName>
    <definedName name="pv_fcf_p3">'[3]DCF old'!$W$21</definedName>
    <definedName name="PV_of_Economic_Profit">[8]DCF_VDF!$C$49:$BZ$49</definedName>
    <definedName name="PV_of_FCF">[8]DCF_VDF!$C$26:$AZ$26</definedName>
    <definedName name="PV_of_Residual_Value">[8]DCF_VDF!$C$30:$AZ$30</definedName>
    <definedName name="PV_Oper_lease">'[8]PV of Op Leases_VDF'!$C$62:$AW$62</definedName>
    <definedName name="PVGO">'[8]Summary Page_VDF'!$C$10</definedName>
    <definedName name="q_fin_net" localSheetId="4">'[3]DCF old'!#REF!</definedName>
    <definedName name="q_fin_net" localSheetId="17">'[3]DCF old'!#REF!</definedName>
    <definedName name="q_fin_net" localSheetId="5">'[3]DCF old'!#REF!</definedName>
    <definedName name="q_fin_net" localSheetId="9">'[3]DCF old'!#REF!</definedName>
    <definedName name="q_fin_net" localSheetId="2">'[3]DCF old'!#REF!</definedName>
    <definedName name="q_fin_net" localSheetId="25">'[3]DCF old'!#REF!</definedName>
    <definedName name="q_fin_net">'[3]DCF old'!#REF!</definedName>
    <definedName name="q_halfyear" localSheetId="4">'[3]DCF old'!#REF!</definedName>
    <definedName name="q_halfyear" localSheetId="17">'[3]DCF old'!#REF!</definedName>
    <definedName name="q_halfyear" localSheetId="5">'[3]DCF old'!#REF!</definedName>
    <definedName name="q_halfyear" localSheetId="9">'[3]DCF old'!#REF!</definedName>
    <definedName name="q_halfyear" localSheetId="2">'[3]DCF old'!#REF!</definedName>
    <definedName name="q_halfyear" localSheetId="25">'[3]DCF old'!#REF!</definedName>
    <definedName name="q_halfyear">'[3]DCF old'!#REF!</definedName>
    <definedName name="q_oper_exp" localSheetId="4">'[3]DCF old'!#REF!</definedName>
    <definedName name="q_oper_exp" localSheetId="17">'[3]DCF old'!#REF!</definedName>
    <definedName name="q_oper_exp" localSheetId="5">'[3]DCF old'!#REF!</definedName>
    <definedName name="q_oper_exp" localSheetId="9">'[3]DCF old'!#REF!</definedName>
    <definedName name="q_oper_exp" localSheetId="2">'[3]DCF old'!#REF!</definedName>
    <definedName name="q_oper_exp" localSheetId="25">'[3]DCF old'!#REF!</definedName>
    <definedName name="q_oper_exp">'[3]DCF old'!#REF!</definedName>
    <definedName name="q_oper_inc" localSheetId="4">'[3]DCF old'!#REF!</definedName>
    <definedName name="q_oper_inc" localSheetId="17">'[3]DCF old'!#REF!</definedName>
    <definedName name="q_oper_inc" localSheetId="5">'[3]DCF old'!#REF!</definedName>
    <definedName name="q_oper_inc" localSheetId="9">'[3]DCF old'!#REF!</definedName>
    <definedName name="q_oper_inc" localSheetId="2">'[3]DCF old'!#REF!</definedName>
    <definedName name="q_oper_inc" localSheetId="25">'[3]DCF old'!#REF!</definedName>
    <definedName name="q_oper_inc">'[3]DCF old'!#REF!</definedName>
    <definedName name="q_period" localSheetId="4">'[3]DCF old'!#REF!</definedName>
    <definedName name="q_period" localSheetId="17">'[3]DCF old'!#REF!</definedName>
    <definedName name="q_period" localSheetId="5">'[3]DCF old'!#REF!</definedName>
    <definedName name="q_period" localSheetId="9">'[3]DCF old'!#REF!</definedName>
    <definedName name="q_period" localSheetId="2">'[3]DCF old'!#REF!</definedName>
    <definedName name="q_period" localSheetId="25">'[3]DCF old'!#REF!</definedName>
    <definedName name="q_period">'[3]DCF old'!#REF!</definedName>
    <definedName name="q_r_adep" localSheetId="4">'[3]DCF old'!#REF!</definedName>
    <definedName name="q_r_adep" localSheetId="17">'[3]DCF old'!#REF!</definedName>
    <definedName name="q_r_adep" localSheetId="5">'[3]DCF old'!#REF!</definedName>
    <definedName name="q_r_adep" localSheetId="9">'[3]DCF old'!#REF!</definedName>
    <definedName name="q_r_adep" localSheetId="2">'[3]DCF old'!#REF!</definedName>
    <definedName name="q_r_adep" localSheetId="25">'[3]DCF old'!#REF!</definedName>
    <definedName name="q_r_adep">'[3]DCF old'!#REF!</definedName>
    <definedName name="q_r_btax" localSheetId="4">'[3]DCF old'!#REF!</definedName>
    <definedName name="q_r_btax" localSheetId="17">'[3]DCF old'!#REF!</definedName>
    <definedName name="q_r_btax" localSheetId="5">'[3]DCF old'!#REF!</definedName>
    <definedName name="q_r_btax" localSheetId="9">'[3]DCF old'!#REF!</definedName>
    <definedName name="q_r_btax" localSheetId="2">'[3]DCF old'!#REF!</definedName>
    <definedName name="q_r_btax" localSheetId="25">'[3]DCF old'!#REF!</definedName>
    <definedName name="q_r_btax">'[3]DCF old'!#REF!</definedName>
    <definedName name="q_r_net" localSheetId="4">'[3]DCF old'!#REF!</definedName>
    <definedName name="q_r_net" localSheetId="17">'[3]DCF old'!#REF!</definedName>
    <definedName name="q_r_net" localSheetId="5">'[3]DCF old'!#REF!</definedName>
    <definedName name="q_r_net" localSheetId="9">'[3]DCF old'!#REF!</definedName>
    <definedName name="q_r_net" localSheetId="2">'[3]DCF old'!#REF!</definedName>
    <definedName name="q_r_net" localSheetId="25">'[3]DCF old'!#REF!</definedName>
    <definedName name="q_r_net">'[3]DCF old'!#REF!</definedName>
    <definedName name="q_tax" localSheetId="4">'[3]DCF old'!#REF!</definedName>
    <definedName name="q_tax" localSheetId="17">'[3]DCF old'!#REF!</definedName>
    <definedName name="q_tax" localSheetId="5">'[3]DCF old'!#REF!</definedName>
    <definedName name="q_tax" localSheetId="9">'[3]DCF old'!#REF!</definedName>
    <definedName name="q_tax" localSheetId="2">'[3]DCF old'!#REF!</definedName>
    <definedName name="q_tax" localSheetId="25">'[3]DCF old'!#REF!</definedName>
    <definedName name="q_tax">'[3]DCF old'!#REF!</definedName>
    <definedName name="q_year" localSheetId="4">'[3]DCF old'!#REF!</definedName>
    <definedName name="q_year" localSheetId="17">'[3]DCF old'!#REF!</definedName>
    <definedName name="q_year" localSheetId="5">'[3]DCF old'!#REF!</definedName>
    <definedName name="q_year" localSheetId="9">'[3]DCF old'!#REF!</definedName>
    <definedName name="q_year" localSheetId="2">'[3]DCF old'!#REF!</definedName>
    <definedName name="q_year" localSheetId="25">'[3]DCF old'!#REF!</definedName>
    <definedName name="q_year">'[3]DCF old'!#REF!</definedName>
    <definedName name="Qdiv4" localSheetId="4">[29]QInterim!#REF!</definedName>
    <definedName name="Qdiv4" localSheetId="17">[29]QInterim!#REF!</definedName>
    <definedName name="Qdiv4" localSheetId="5">[29]QInterim!#REF!</definedName>
    <definedName name="Qdiv4" localSheetId="9">[29]QInterim!#REF!</definedName>
    <definedName name="Qdiv4" localSheetId="2">[29]QInterim!#REF!</definedName>
    <definedName name="Qdiv4" localSheetId="25">[29]QInterim!#REF!</definedName>
    <definedName name="Qdiv4">[29]QInterim!#REF!</definedName>
    <definedName name="QP_L">'[28]P&amp;L'!$A$1:$K$78</definedName>
    <definedName name="Quoted_investments" localSheetId="4">#REF!</definedName>
    <definedName name="Quoted_investments" localSheetId="17">#REF!</definedName>
    <definedName name="Quoted_investments" localSheetId="5">#REF!</definedName>
    <definedName name="Quoted_investments" localSheetId="9">#REF!</definedName>
    <definedName name="Quoted_investments" localSheetId="2">#REF!</definedName>
    <definedName name="Quoted_investments" localSheetId="25">#REF!</definedName>
    <definedName name="Quoted_investments">#REF!</definedName>
    <definedName name="R_D" localSheetId="4">#REF!</definedName>
    <definedName name="R_D" localSheetId="17">#REF!</definedName>
    <definedName name="R_D" localSheetId="5">#REF!</definedName>
    <definedName name="R_D" localSheetId="9">#REF!</definedName>
    <definedName name="R_D" localSheetId="2">#REF!</definedName>
    <definedName name="R_D" localSheetId="25">#REF!</definedName>
    <definedName name="R_D">#REF!</definedName>
    <definedName name="R_D_amort_years">'[8]Invested capital_VDF'!$A$34</definedName>
    <definedName name="R_D_Amortization">'[8]Invested capital_VDF'!$C$31:$AU$31</definedName>
    <definedName name="R_D_Capzed">[8]NOPAT_VDF!$C$21:$Z$21</definedName>
    <definedName name="R_D_expense">'[8]Invested capital_VDF'!$C$28:$AZ$28</definedName>
    <definedName name="R_D_expense_IS">[8]NOPAT_VDF!$C$13:$AZ$13</definedName>
    <definedName name="r_net_g" localSheetId="4">'[3]DCF old'!#REF!</definedName>
    <definedName name="r_net_g" localSheetId="17">'[3]DCF old'!#REF!</definedName>
    <definedName name="r_net_g" localSheetId="5">'[3]DCF old'!#REF!</definedName>
    <definedName name="r_net_g" localSheetId="9">'[3]DCF old'!#REF!</definedName>
    <definedName name="r_net_g" localSheetId="2">'[3]DCF old'!#REF!</definedName>
    <definedName name="r_net_g" localSheetId="25">'[3]DCF old'!#REF!</definedName>
    <definedName name="r_net_g">'[3]DCF old'!#REF!</definedName>
    <definedName name="r_net_taxs" localSheetId="4">'[3]DCF old'!#REF!</definedName>
    <definedName name="r_net_taxs" localSheetId="17">'[3]DCF old'!#REF!</definedName>
    <definedName name="r_net_taxs" localSheetId="5">'[3]DCF old'!#REF!</definedName>
    <definedName name="r_net_taxs" localSheetId="9">'[3]DCF old'!#REF!</definedName>
    <definedName name="r_net_taxs" localSheetId="2">'[3]DCF old'!#REF!</definedName>
    <definedName name="r_net_taxs" localSheetId="25">'[3]DCF old'!#REF!</definedName>
    <definedName name="r_net_taxs">'[3]DCF old'!#REF!</definedName>
    <definedName name="rafin_g" localSheetId="4">'[3]DCF old'!#REF!</definedName>
    <definedName name="rafin_g" localSheetId="17">'[3]DCF old'!#REF!</definedName>
    <definedName name="rafin_g" localSheetId="5">'[3]DCF old'!#REF!</definedName>
    <definedName name="rafin_g" localSheetId="9">'[3]DCF old'!#REF!</definedName>
    <definedName name="rafin_g" localSheetId="2">'[3]DCF old'!#REF!</definedName>
    <definedName name="rafin_g" localSheetId="25">'[3]DCF old'!#REF!</definedName>
    <definedName name="rafin_g">'[3]DCF old'!#REF!</definedName>
    <definedName name="rating">'[3]DCF old'!$C$38</definedName>
    <definedName name="RATIOFULL" localSheetId="4">#REF!</definedName>
    <definedName name="RATIOFULL" localSheetId="17">#REF!</definedName>
    <definedName name="RATIOFULL" localSheetId="5">#REF!</definedName>
    <definedName name="RATIOFULL" localSheetId="9">#REF!</definedName>
    <definedName name="RATIOFULL" localSheetId="2">#REF!</definedName>
    <definedName name="RATIOFULL" localSheetId="25">#REF!</definedName>
    <definedName name="RATIOFULL">#REF!</definedName>
    <definedName name="Ratios" localSheetId="4">#REF!</definedName>
    <definedName name="Ratios" localSheetId="17">#REF!</definedName>
    <definedName name="Ratios" localSheetId="5">#REF!</definedName>
    <definedName name="Ratios" localSheetId="9">#REF!</definedName>
    <definedName name="Ratios" localSheetId="2">#REF!</definedName>
    <definedName name="Ratios" localSheetId="25">#REF!</definedName>
    <definedName name="Ratios">#REF!</definedName>
    <definedName name="ratios1" localSheetId="4">#REF!</definedName>
    <definedName name="ratios1" localSheetId="17">#REF!</definedName>
    <definedName name="ratios1" localSheetId="5">#REF!</definedName>
    <definedName name="ratios1" localSheetId="9">#REF!</definedName>
    <definedName name="ratios1" localSheetId="2">#REF!</definedName>
    <definedName name="ratios1" localSheetId="25">#REF!</definedName>
    <definedName name="ratios1">#REF!</definedName>
    <definedName name="RATIOS2" localSheetId="4">#REF!</definedName>
    <definedName name="RATIOS2" localSheetId="17">#REF!</definedName>
    <definedName name="RATIOS2" localSheetId="5">#REF!</definedName>
    <definedName name="RATIOS2" localSheetId="9">#REF!</definedName>
    <definedName name="RATIOS2" localSheetId="2">#REF!</definedName>
    <definedName name="RATIOS2" localSheetId="25">#REF!</definedName>
    <definedName name="RATIOS2">#REF!</definedName>
    <definedName name="rd">'[3]DCF old'!$C$39</definedName>
    <definedName name="rd_aver" localSheetId="4">'[3]DCF old'!#REF!</definedName>
    <definedName name="rd_aver" localSheetId="17">'[3]DCF old'!#REF!</definedName>
    <definedName name="rd_aver" localSheetId="5">'[3]DCF old'!#REF!</definedName>
    <definedName name="rd_aver" localSheetId="9">'[3]DCF old'!#REF!</definedName>
    <definedName name="rd_aver" localSheetId="2">'[3]DCF old'!#REF!</definedName>
    <definedName name="rd_aver" localSheetId="25">'[3]DCF old'!#REF!</definedName>
    <definedName name="rd_aver">'[3]DCF old'!#REF!</definedName>
    <definedName name="re">'[3]DCF old'!$C$43</definedName>
    <definedName name="re_afgx1" localSheetId="4">#REF!</definedName>
    <definedName name="re_afgx1" localSheetId="17">#REF!</definedName>
    <definedName name="re_afgx1" localSheetId="5">#REF!</definedName>
    <definedName name="re_afgx1" localSheetId="9">#REF!</definedName>
    <definedName name="re_afgx1" localSheetId="2">#REF!</definedName>
    <definedName name="re_afgx1" localSheetId="25">#REF!</definedName>
    <definedName name="re_afgx1">#REF!</definedName>
    <definedName name="Receivable" localSheetId="4">#REF!</definedName>
    <definedName name="Receivable" localSheetId="17">#REF!</definedName>
    <definedName name="Receivable" localSheetId="5">#REF!</definedName>
    <definedName name="Receivable" localSheetId="9">#REF!</definedName>
    <definedName name="Receivable" localSheetId="2">#REF!</definedName>
    <definedName name="Receivable" localSheetId="25">#REF!</definedName>
    <definedName name="Receivable">#REF!</definedName>
    <definedName name="Receivables" localSheetId="4">#REF!</definedName>
    <definedName name="Receivables" localSheetId="17">#REF!</definedName>
    <definedName name="Receivables" localSheetId="5">#REF!</definedName>
    <definedName name="Receivables" localSheetId="9">#REF!</definedName>
    <definedName name="Receivables" localSheetId="2">#REF!</definedName>
    <definedName name="Receivables" localSheetId="25">#REF!</definedName>
    <definedName name="Receivables">#REF!</definedName>
    <definedName name="RECOMM">[10]Sheet1!$D$2</definedName>
    <definedName name="rel_afgx1" localSheetId="4">'[3]DCF old'!#REF!</definedName>
    <definedName name="rel_afgx1" localSheetId="17">'[3]DCF old'!#REF!</definedName>
    <definedName name="rel_afgx1" localSheetId="5">'[3]DCF old'!#REF!</definedName>
    <definedName name="rel_afgx1" localSheetId="9">'[3]DCF old'!#REF!</definedName>
    <definedName name="rel_afgx1" localSheetId="2">'[3]DCF old'!#REF!</definedName>
    <definedName name="rel_afgx1" localSheetId="25">'[3]DCF old'!#REF!</definedName>
    <definedName name="rel_afgx1">'[3]DCF old'!#REF!</definedName>
    <definedName name="rel_afgx12" localSheetId="4">'[3]DCF old'!#REF!</definedName>
    <definedName name="rel_afgx12" localSheetId="17">'[3]DCF old'!#REF!</definedName>
    <definedName name="rel_afgx12" localSheetId="5">'[3]DCF old'!#REF!</definedName>
    <definedName name="rel_afgx12" localSheetId="9">'[3]DCF old'!#REF!</definedName>
    <definedName name="rel_afgx12" localSheetId="2">'[3]DCF old'!#REF!</definedName>
    <definedName name="rel_afgx12" localSheetId="25">'[3]DCF old'!#REF!</definedName>
    <definedName name="rel_afgx12">'[3]DCF old'!#REF!</definedName>
    <definedName name="rel_afgx3" localSheetId="4">'[3]DCF old'!#REF!</definedName>
    <definedName name="rel_afgx3" localSheetId="17">'[3]DCF old'!#REF!</definedName>
    <definedName name="rel_afgx3" localSheetId="5">'[3]DCF old'!#REF!</definedName>
    <definedName name="rel_afgx3" localSheetId="9">'[3]DCF old'!#REF!</definedName>
    <definedName name="rel_afgx3" localSheetId="2">'[3]DCF old'!#REF!</definedName>
    <definedName name="rel_afgx3" localSheetId="25">'[3]DCF old'!#REF!</definedName>
    <definedName name="rel_afgx3">'[3]DCF old'!#REF!</definedName>
    <definedName name="Rem_curr_as" localSheetId="4">'[3]DCF old'!#REF!</definedName>
    <definedName name="Rem_curr_as" localSheetId="17">'[3]DCF old'!#REF!</definedName>
    <definedName name="Rem_curr_as" localSheetId="5">'[3]DCF old'!#REF!</definedName>
    <definedName name="Rem_curr_as" localSheetId="9">'[3]DCF old'!#REF!</definedName>
    <definedName name="Rem_curr_as" localSheetId="2">'[3]DCF old'!#REF!</definedName>
    <definedName name="Rem_curr_as" localSheetId="25">'[3]DCF old'!#REF!</definedName>
    <definedName name="Rem_curr_as">'[3]DCF old'!#REF!</definedName>
    <definedName name="rem_std" localSheetId="4">'[3]DCF old'!#REF!</definedName>
    <definedName name="rem_std" localSheetId="17">'[3]DCF old'!#REF!</definedName>
    <definedName name="rem_std" localSheetId="5">'[3]DCF old'!#REF!</definedName>
    <definedName name="rem_std" localSheetId="9">'[3]DCF old'!#REF!</definedName>
    <definedName name="rem_std" localSheetId="2">'[3]DCF old'!#REF!</definedName>
    <definedName name="rem_std" localSheetId="25">'[3]DCF old'!#REF!</definedName>
    <definedName name="rem_std">'[3]DCF old'!#REF!</definedName>
    <definedName name="rental_costs_1985" localSheetId="4">[15]Global!#REF!</definedName>
    <definedName name="rental_costs_1985" localSheetId="17">[15]Global!#REF!</definedName>
    <definedName name="rental_costs_1985" localSheetId="5">[15]Global!#REF!</definedName>
    <definedName name="rental_costs_1985" localSheetId="9">[15]Global!#REF!</definedName>
    <definedName name="rental_costs_1985" localSheetId="2">[15]Global!#REF!</definedName>
    <definedName name="rental_costs_1985" localSheetId="25">[15]Global!#REF!</definedName>
    <definedName name="rental_costs_1985">[15]Global!#REF!</definedName>
    <definedName name="rental_costs_1986" localSheetId="4">[15]Global!#REF!</definedName>
    <definedName name="rental_costs_1986" localSheetId="17">[15]Global!#REF!</definedName>
    <definedName name="rental_costs_1986" localSheetId="5">[15]Global!#REF!</definedName>
    <definedName name="rental_costs_1986" localSheetId="9">[15]Global!#REF!</definedName>
    <definedName name="rental_costs_1986" localSheetId="2">[15]Global!#REF!</definedName>
    <definedName name="rental_costs_1986" localSheetId="25">[15]Global!#REF!</definedName>
    <definedName name="rental_costs_1986">[15]Global!#REF!</definedName>
    <definedName name="rental_costs_1987" localSheetId="4">[15]Global!#REF!</definedName>
    <definedName name="rental_costs_1987" localSheetId="17">[15]Global!#REF!</definedName>
    <definedName name="rental_costs_1987" localSheetId="5">[15]Global!#REF!</definedName>
    <definedName name="rental_costs_1987" localSheetId="9">[15]Global!#REF!</definedName>
    <definedName name="rental_costs_1987" localSheetId="2">[15]Global!#REF!</definedName>
    <definedName name="rental_costs_1987" localSheetId="25">[15]Global!#REF!</definedName>
    <definedName name="rental_costs_1987">[15]Global!#REF!</definedName>
    <definedName name="rental_costs_1988" localSheetId="4">[15]Global!#REF!</definedName>
    <definedName name="rental_costs_1988" localSheetId="17">[15]Global!#REF!</definedName>
    <definedName name="rental_costs_1988" localSheetId="5">[15]Global!#REF!</definedName>
    <definedName name="rental_costs_1988" localSheetId="9">[15]Global!#REF!</definedName>
    <definedName name="rental_costs_1988" localSheetId="2">[15]Global!#REF!</definedName>
    <definedName name="rental_costs_1988" localSheetId="25">[15]Global!#REF!</definedName>
    <definedName name="rental_costs_1988">[15]Global!#REF!</definedName>
    <definedName name="rental_costs_1989" localSheetId="4">[15]Global!#REF!</definedName>
    <definedName name="rental_costs_1989" localSheetId="17">[15]Global!#REF!</definedName>
    <definedName name="rental_costs_1989" localSheetId="5">[15]Global!#REF!</definedName>
    <definedName name="rental_costs_1989" localSheetId="9">[15]Global!#REF!</definedName>
    <definedName name="rental_costs_1989" localSheetId="2">[15]Global!#REF!</definedName>
    <definedName name="rental_costs_1989" localSheetId="25">[15]Global!#REF!</definedName>
    <definedName name="rental_costs_1989">[15]Global!#REF!</definedName>
    <definedName name="rental_costs_1990" localSheetId="4">[15]Global!#REF!</definedName>
    <definedName name="rental_costs_1990" localSheetId="17">[15]Global!#REF!</definedName>
    <definedName name="rental_costs_1990" localSheetId="5">[15]Global!#REF!</definedName>
    <definedName name="rental_costs_1990" localSheetId="9">[15]Global!#REF!</definedName>
    <definedName name="rental_costs_1990" localSheetId="2">[15]Global!#REF!</definedName>
    <definedName name="rental_costs_1990" localSheetId="25">[15]Global!#REF!</definedName>
    <definedName name="rental_costs_1990">[15]Global!#REF!</definedName>
    <definedName name="rental_costs_1991" localSheetId="4">[15]Global!#REF!</definedName>
    <definedName name="rental_costs_1991" localSheetId="17">[15]Global!#REF!</definedName>
    <definedName name="rental_costs_1991" localSheetId="5">[15]Global!#REF!</definedName>
    <definedName name="rental_costs_1991" localSheetId="9">[15]Global!#REF!</definedName>
    <definedName name="rental_costs_1991" localSheetId="2">[15]Global!#REF!</definedName>
    <definedName name="rental_costs_1991" localSheetId="25">[15]Global!#REF!</definedName>
    <definedName name="rental_costs_1991">[15]Global!#REF!</definedName>
    <definedName name="rental_costs_1992" localSheetId="4">[15]Global!#REF!</definedName>
    <definedName name="rental_costs_1992" localSheetId="17">[15]Global!#REF!</definedName>
    <definedName name="rental_costs_1992" localSheetId="5">[15]Global!#REF!</definedName>
    <definedName name="rental_costs_1992" localSheetId="9">[15]Global!#REF!</definedName>
    <definedName name="rental_costs_1992" localSheetId="2">[15]Global!#REF!</definedName>
    <definedName name="rental_costs_1992" localSheetId="25">[15]Global!#REF!</definedName>
    <definedName name="rental_costs_1992">[15]Global!#REF!</definedName>
    <definedName name="rental_costs_1993" localSheetId="4">[15]Global!#REF!</definedName>
    <definedName name="rental_costs_1993" localSheetId="17">[15]Global!#REF!</definedName>
    <definedName name="rental_costs_1993" localSheetId="5">[15]Global!#REF!</definedName>
    <definedName name="rental_costs_1993" localSheetId="9">[15]Global!#REF!</definedName>
    <definedName name="rental_costs_1993" localSheetId="2">[15]Global!#REF!</definedName>
    <definedName name="rental_costs_1993" localSheetId="25">[15]Global!#REF!</definedName>
    <definedName name="rental_costs_1993">[15]Global!#REF!</definedName>
    <definedName name="rental_costs_1994" localSheetId="4">[15]Global!#REF!</definedName>
    <definedName name="rental_costs_1994" localSheetId="17">[15]Global!#REF!</definedName>
    <definedName name="rental_costs_1994" localSheetId="5">[15]Global!#REF!</definedName>
    <definedName name="rental_costs_1994" localSheetId="9">[15]Global!#REF!</definedName>
    <definedName name="rental_costs_1994" localSheetId="2">[15]Global!#REF!</definedName>
    <definedName name="rental_costs_1994" localSheetId="25">[15]Global!#REF!</definedName>
    <definedName name="rental_costs_1994">[15]Global!#REF!</definedName>
    <definedName name="rental_costs_1995" localSheetId="4">[15]Global!#REF!</definedName>
    <definedName name="rental_costs_1995" localSheetId="17">[15]Global!#REF!</definedName>
    <definedName name="rental_costs_1995" localSheetId="5">[15]Global!#REF!</definedName>
    <definedName name="rental_costs_1995" localSheetId="9">[15]Global!#REF!</definedName>
    <definedName name="rental_costs_1995" localSheetId="2">[15]Global!#REF!</definedName>
    <definedName name="rental_costs_1995" localSheetId="25">[15]Global!#REF!</definedName>
    <definedName name="rental_costs_1995">[15]Global!#REF!</definedName>
    <definedName name="rental_costs_1996" localSheetId="4">[15]Global!#REF!</definedName>
    <definedName name="rental_costs_1996" localSheetId="17">[15]Global!#REF!</definedName>
    <definedName name="rental_costs_1996" localSheetId="5">[15]Global!#REF!</definedName>
    <definedName name="rental_costs_1996" localSheetId="9">[15]Global!#REF!</definedName>
    <definedName name="rental_costs_1996" localSheetId="2">[15]Global!#REF!</definedName>
    <definedName name="rental_costs_1996" localSheetId="25">[15]Global!#REF!</definedName>
    <definedName name="rental_costs_1996">[15]Global!#REF!</definedName>
    <definedName name="rental_costs_1997" localSheetId="4">[15]Global!#REF!</definedName>
    <definedName name="rental_costs_1997" localSheetId="17">[15]Global!#REF!</definedName>
    <definedName name="rental_costs_1997" localSheetId="5">[15]Global!#REF!</definedName>
    <definedName name="rental_costs_1997" localSheetId="9">[15]Global!#REF!</definedName>
    <definedName name="rental_costs_1997" localSheetId="2">[15]Global!#REF!</definedName>
    <definedName name="rental_costs_1997" localSheetId="25">[15]Global!#REF!</definedName>
    <definedName name="rental_costs_1997">[15]Global!#REF!</definedName>
    <definedName name="rental_costs_1998" localSheetId="4">[15]Global!#REF!</definedName>
    <definedName name="rental_costs_1998" localSheetId="17">[15]Global!#REF!</definedName>
    <definedName name="rental_costs_1998" localSheetId="5">[15]Global!#REF!</definedName>
    <definedName name="rental_costs_1998" localSheetId="9">[15]Global!#REF!</definedName>
    <definedName name="rental_costs_1998" localSheetId="2">[15]Global!#REF!</definedName>
    <definedName name="rental_costs_1998" localSheetId="25">[15]Global!#REF!</definedName>
    <definedName name="rental_costs_1998">[15]Global!#REF!</definedName>
    <definedName name="rental_costs_1999" localSheetId="4">[15]Global!#REF!</definedName>
    <definedName name="rental_costs_1999" localSheetId="17">[15]Global!#REF!</definedName>
    <definedName name="rental_costs_1999" localSheetId="5">[15]Global!#REF!</definedName>
    <definedName name="rental_costs_1999" localSheetId="9">[15]Global!#REF!</definedName>
    <definedName name="rental_costs_1999" localSheetId="2">[15]Global!#REF!</definedName>
    <definedName name="rental_costs_1999" localSheetId="25">[15]Global!#REF!</definedName>
    <definedName name="rental_costs_1999">[15]Global!#REF!</definedName>
    <definedName name="rental_costs_2000" localSheetId="4">[15]Global!#REF!</definedName>
    <definedName name="rental_costs_2000" localSheetId="17">[15]Global!#REF!</definedName>
    <definedName name="rental_costs_2000" localSheetId="5">[15]Global!#REF!</definedName>
    <definedName name="rental_costs_2000" localSheetId="9">[15]Global!#REF!</definedName>
    <definedName name="rental_costs_2000" localSheetId="2">[15]Global!#REF!</definedName>
    <definedName name="rental_costs_2000" localSheetId="25">[15]Global!#REF!</definedName>
    <definedName name="rental_costs_2000">[15]Global!#REF!</definedName>
    <definedName name="rental_costs_2001" localSheetId="4">[15]Global!#REF!</definedName>
    <definedName name="rental_costs_2001" localSheetId="17">[15]Global!#REF!</definedName>
    <definedName name="rental_costs_2001" localSheetId="5">[15]Global!#REF!</definedName>
    <definedName name="rental_costs_2001" localSheetId="9">[15]Global!#REF!</definedName>
    <definedName name="rental_costs_2001" localSheetId="2">[15]Global!#REF!</definedName>
    <definedName name="rental_costs_2001" localSheetId="25">[15]Global!#REF!</definedName>
    <definedName name="rental_costs_2001">[15]Global!#REF!</definedName>
    <definedName name="rental_costs_2002" localSheetId="4">[15]Global!#REF!</definedName>
    <definedName name="rental_costs_2002" localSheetId="17">[15]Global!#REF!</definedName>
    <definedName name="rental_costs_2002" localSheetId="5">[15]Global!#REF!</definedName>
    <definedName name="rental_costs_2002" localSheetId="9">[15]Global!#REF!</definedName>
    <definedName name="rental_costs_2002" localSheetId="2">[15]Global!#REF!</definedName>
    <definedName name="rental_costs_2002" localSheetId="25">[15]Global!#REF!</definedName>
    <definedName name="rental_costs_2002">[15]Global!#REF!</definedName>
    <definedName name="rental_costs_2003" localSheetId="4">[15]Global!#REF!</definedName>
    <definedName name="rental_costs_2003" localSheetId="17">[15]Global!#REF!</definedName>
    <definedName name="rental_costs_2003" localSheetId="5">[15]Global!#REF!</definedName>
    <definedName name="rental_costs_2003" localSheetId="9">[15]Global!#REF!</definedName>
    <definedName name="rental_costs_2003" localSheetId="2">[15]Global!#REF!</definedName>
    <definedName name="rental_costs_2003" localSheetId="25">[15]Global!#REF!</definedName>
    <definedName name="rental_costs_2003">[15]Global!#REF!</definedName>
    <definedName name="rental_costs_2004" localSheetId="4">[15]Global!#REF!</definedName>
    <definedName name="rental_costs_2004" localSheetId="17">[15]Global!#REF!</definedName>
    <definedName name="rental_costs_2004" localSheetId="5">[15]Global!#REF!</definedName>
    <definedName name="rental_costs_2004" localSheetId="9">[15]Global!#REF!</definedName>
    <definedName name="rental_costs_2004" localSheetId="2">[15]Global!#REF!</definedName>
    <definedName name="rental_costs_2004" localSheetId="25">[15]Global!#REF!</definedName>
    <definedName name="rental_costs_2004">[15]Global!#REF!</definedName>
    <definedName name="rental_costs_2005" localSheetId="4">[15]Global!#REF!</definedName>
    <definedName name="rental_costs_2005" localSheetId="17">[15]Global!#REF!</definedName>
    <definedName name="rental_costs_2005" localSheetId="5">[15]Global!#REF!</definedName>
    <definedName name="rental_costs_2005" localSheetId="9">[15]Global!#REF!</definedName>
    <definedName name="rental_costs_2005" localSheetId="2">[15]Global!#REF!</definedName>
    <definedName name="rental_costs_2005" localSheetId="25">[15]Global!#REF!</definedName>
    <definedName name="rental_costs_2005">[15]Global!#REF!</definedName>
    <definedName name="rental_costs_2006" localSheetId="4">[15]Global!#REF!</definedName>
    <definedName name="rental_costs_2006" localSheetId="17">[15]Global!#REF!</definedName>
    <definedName name="rental_costs_2006" localSheetId="5">[15]Global!#REF!</definedName>
    <definedName name="rental_costs_2006" localSheetId="9">[15]Global!#REF!</definedName>
    <definedName name="rental_costs_2006" localSheetId="2">[15]Global!#REF!</definedName>
    <definedName name="rental_costs_2006" localSheetId="25">[15]Global!#REF!</definedName>
    <definedName name="rental_costs_2006">[15]Global!#REF!</definedName>
    <definedName name="rental_costs_2007" localSheetId="4">[15]Global!#REF!</definedName>
    <definedName name="rental_costs_2007" localSheetId="17">[15]Global!#REF!</definedName>
    <definedName name="rental_costs_2007" localSheetId="5">[15]Global!#REF!</definedName>
    <definedName name="rental_costs_2007" localSheetId="9">[15]Global!#REF!</definedName>
    <definedName name="rental_costs_2007" localSheetId="2">[15]Global!#REF!</definedName>
    <definedName name="rental_costs_2007" localSheetId="25">[15]Global!#REF!</definedName>
    <definedName name="rental_costs_2007">[15]Global!#REF!</definedName>
    <definedName name="rental_costs_2008" localSheetId="4">[15]Global!#REF!</definedName>
    <definedName name="rental_costs_2008" localSheetId="17">[15]Global!#REF!</definedName>
    <definedName name="rental_costs_2008" localSheetId="5">[15]Global!#REF!</definedName>
    <definedName name="rental_costs_2008" localSheetId="9">[15]Global!#REF!</definedName>
    <definedName name="rental_costs_2008" localSheetId="2">[15]Global!#REF!</definedName>
    <definedName name="rental_costs_2008" localSheetId="25">[15]Global!#REF!</definedName>
    <definedName name="rental_costs_2008">[15]Global!#REF!</definedName>
    <definedName name="rental_costs_2009" localSheetId="4">[15]Global!#REF!</definedName>
    <definedName name="rental_costs_2009" localSheetId="17">[15]Global!#REF!</definedName>
    <definedName name="rental_costs_2009" localSheetId="5">[15]Global!#REF!</definedName>
    <definedName name="rental_costs_2009" localSheetId="9">[15]Global!#REF!</definedName>
    <definedName name="rental_costs_2009" localSheetId="2">[15]Global!#REF!</definedName>
    <definedName name="rental_costs_2009" localSheetId="25">[15]Global!#REF!</definedName>
    <definedName name="rental_costs_2009">[15]Global!#REF!</definedName>
    <definedName name="rental_costs_2010" localSheetId="4">[15]Global!#REF!</definedName>
    <definedName name="rental_costs_2010" localSheetId="17">[15]Global!#REF!</definedName>
    <definedName name="rental_costs_2010" localSheetId="5">[15]Global!#REF!</definedName>
    <definedName name="rental_costs_2010" localSheetId="9">[15]Global!#REF!</definedName>
    <definedName name="rental_costs_2010" localSheetId="2">[15]Global!#REF!</definedName>
    <definedName name="rental_costs_2010" localSheetId="25">[15]Global!#REF!</definedName>
    <definedName name="rental_costs_2010">[15]Global!#REF!</definedName>
    <definedName name="rental_costs_comm" localSheetId="4">[15]Global!#REF!</definedName>
    <definedName name="rental_costs_comm" localSheetId="17">[15]Global!#REF!</definedName>
    <definedName name="rental_costs_comm" localSheetId="5">[15]Global!#REF!</definedName>
    <definedName name="rental_costs_comm" localSheetId="9">[15]Global!#REF!</definedName>
    <definedName name="rental_costs_comm" localSheetId="2">[15]Global!#REF!</definedName>
    <definedName name="rental_costs_comm" localSheetId="25">[15]Global!#REF!</definedName>
    <definedName name="rental_costs_comm">[15]Global!#REF!</definedName>
    <definedName name="rep_all" localSheetId="4">#REF!</definedName>
    <definedName name="rep_all" localSheetId="17">#REF!</definedName>
    <definedName name="rep_all" localSheetId="5">#REF!</definedName>
    <definedName name="rep_all" localSheetId="9">#REF!</definedName>
    <definedName name="rep_all" localSheetId="2">#REF!</definedName>
    <definedName name="rep_all" localSheetId="25">#REF!</definedName>
    <definedName name="rep_all">#REF!</definedName>
    <definedName name="rep_date" localSheetId="4">#REF!</definedName>
    <definedName name="rep_date" localSheetId="17">#REF!</definedName>
    <definedName name="rep_date" localSheetId="5">#REF!</definedName>
    <definedName name="rep_date" localSheetId="9">#REF!</definedName>
    <definedName name="rep_date" localSheetId="2">#REF!</definedName>
    <definedName name="rep_date" localSheetId="25">#REF!</definedName>
    <definedName name="rep_date">#REF!</definedName>
    <definedName name="rep_keyvals" localSheetId="4">#REF!</definedName>
    <definedName name="rep_keyvals" localSheetId="17">#REF!</definedName>
    <definedName name="rep_keyvals" localSheetId="5">#REF!</definedName>
    <definedName name="rep_keyvals" localSheetId="9">#REF!</definedName>
    <definedName name="rep_keyvals" localSheetId="2">#REF!</definedName>
    <definedName name="rep_keyvals" localSheetId="25">#REF!</definedName>
    <definedName name="rep_keyvals">#REF!</definedName>
    <definedName name="rep_pagehead" localSheetId="4">#REF!</definedName>
    <definedName name="rep_pagehead" localSheetId="17">#REF!</definedName>
    <definedName name="rep_pagehead" localSheetId="5">#REF!</definedName>
    <definedName name="rep_pagehead" localSheetId="9">#REF!</definedName>
    <definedName name="rep_pagehead" localSheetId="2">#REF!</definedName>
    <definedName name="rep_pagehead" localSheetId="25">#REF!</definedName>
    <definedName name="rep_pagehead">#REF!</definedName>
    <definedName name="rep_per" localSheetId="4">'[3]DCF old'!#REF!</definedName>
    <definedName name="rep_per" localSheetId="17">'[3]DCF old'!#REF!</definedName>
    <definedName name="rep_per" localSheetId="5">'[3]DCF old'!#REF!</definedName>
    <definedName name="rep_per" localSheetId="9">'[3]DCF old'!#REF!</definedName>
    <definedName name="rep_per" localSheetId="2">'[3]DCF old'!#REF!</definedName>
    <definedName name="rep_per" localSheetId="25">'[3]DCF old'!#REF!</definedName>
    <definedName name="rep_per">'[3]DCF old'!#REF!</definedName>
    <definedName name="rep_stockdata" localSheetId="4">#REF!</definedName>
    <definedName name="rep_stockdata" localSheetId="17">#REF!</definedName>
    <definedName name="rep_stockdata" localSheetId="5">#REF!</definedName>
    <definedName name="rep_stockdata" localSheetId="9">#REF!</definedName>
    <definedName name="rep_stockdata" localSheetId="2">#REF!</definedName>
    <definedName name="rep_stockdata" localSheetId="25">#REF!</definedName>
    <definedName name="rep_stockdata">#REF!</definedName>
    <definedName name="rep_stocks" localSheetId="4">#REF!</definedName>
    <definedName name="rep_stocks" localSheetId="17">#REF!</definedName>
    <definedName name="rep_stocks" localSheetId="5">#REF!</definedName>
    <definedName name="rep_stocks" localSheetId="9">#REF!</definedName>
    <definedName name="rep_stocks" localSheetId="2">#REF!</definedName>
    <definedName name="rep_stocks" localSheetId="25">#REF!</definedName>
    <definedName name="rep_stocks">#REF!</definedName>
    <definedName name="rep_sva" localSheetId="4">#REF!</definedName>
    <definedName name="rep_sva" localSheetId="17">#REF!</definedName>
    <definedName name="rep_sva" localSheetId="5">#REF!</definedName>
    <definedName name="rep_sva" localSheetId="9">#REF!</definedName>
    <definedName name="rep_sva" localSheetId="2">#REF!</definedName>
    <definedName name="rep_sva" localSheetId="25">#REF!</definedName>
    <definedName name="rep_sva">#REF!</definedName>
    <definedName name="rep_type" localSheetId="4">'[3]DCF old'!#REF!</definedName>
    <definedName name="rep_type" localSheetId="17">'[3]DCF old'!#REF!</definedName>
    <definedName name="rep_type" localSheetId="5">'[3]DCF old'!#REF!</definedName>
    <definedName name="rep_type" localSheetId="9">'[3]DCF old'!#REF!</definedName>
    <definedName name="rep_type" localSheetId="2">'[3]DCF old'!#REF!</definedName>
    <definedName name="rep_type" localSheetId="25">'[3]DCF old'!#REF!</definedName>
    <definedName name="rep_type">'[3]DCF old'!#REF!</definedName>
    <definedName name="Report_Version_4">"A1"</definedName>
    <definedName name="REPORTED_PRETAX_PROFIT" localSheetId="4">#REF!</definedName>
    <definedName name="REPORTED_PRETAX_PROFIT" localSheetId="17">#REF!</definedName>
    <definedName name="REPORTED_PRETAX_PROFIT" localSheetId="5">#REF!</definedName>
    <definedName name="REPORTED_PRETAX_PROFIT" localSheetId="9">#REF!</definedName>
    <definedName name="REPORTED_PRETAX_PROFIT" localSheetId="2">#REF!</definedName>
    <definedName name="REPORTED_PRETAX_PROFIT" localSheetId="25">#REF!</definedName>
    <definedName name="REPORTED_PRETAX_PROFIT">#REF!</definedName>
    <definedName name="Required_cash">'[8]Invested capital_VDF'!$C$6:$AU$6</definedName>
    <definedName name="Required_cash_percent">'[8]Invested capital_VDF'!$A$9</definedName>
    <definedName name="res00">[7]Gunnsva!$H$34</definedName>
    <definedName name="Residual_Value">[8]DCF_VDF!$C$29:$AZ$29</definedName>
    <definedName name="Restricted_equity" localSheetId="4">#REF!</definedName>
    <definedName name="Restricted_equity" localSheetId="17">#REF!</definedName>
    <definedName name="Restricted_equity" localSheetId="5">#REF!</definedName>
    <definedName name="Restricted_equity" localSheetId="9">#REF!</definedName>
    <definedName name="Restricted_equity" localSheetId="2">#REF!</definedName>
    <definedName name="Restricted_equity" localSheetId="25">#REF!</definedName>
    <definedName name="Restricted_equity">#REF!</definedName>
    <definedName name="Restructuring" localSheetId="4">#REF!</definedName>
    <definedName name="Restructuring" localSheetId="17">#REF!</definedName>
    <definedName name="Restructuring" localSheetId="5">#REF!</definedName>
    <definedName name="Restructuring" localSheetId="9">#REF!</definedName>
    <definedName name="Restructuring" localSheetId="2">#REF!</definedName>
    <definedName name="Restructuring" localSheetId="25">#REF!</definedName>
    <definedName name="Restructuring">#REF!</definedName>
    <definedName name="Restructuring_charges" localSheetId="4">'[8]Invested capital_VDF'!#REF!</definedName>
    <definedName name="Restructuring_charges" localSheetId="17">'[8]Invested capital_VDF'!#REF!</definedName>
    <definedName name="Restructuring_charges" localSheetId="5">'[8]Invested capital_VDF'!#REF!</definedName>
    <definedName name="Restructuring_charges" localSheetId="9">'[8]Invested capital_VDF'!#REF!</definedName>
    <definedName name="Restructuring_charges" localSheetId="2">'[8]Invested capital_VDF'!#REF!</definedName>
    <definedName name="Restructuring_charges" localSheetId="25">'[8]Invested capital_VDF'!#REF!</definedName>
    <definedName name="Restructuring_charges">'[8]Invested capital_VDF'!#REF!</definedName>
    <definedName name="Restructuring_charges_growth_fore">[8]Forecasts_VDF!$H$165:$K$165</definedName>
    <definedName name="reuter" localSheetId="4">#REF!</definedName>
    <definedName name="reuter" localSheetId="17">#REF!</definedName>
    <definedName name="reuter" localSheetId="5">#REF!</definedName>
    <definedName name="reuter" localSheetId="9">#REF!</definedName>
    <definedName name="reuter" localSheetId="2">#REF!</definedName>
    <definedName name="reuter" localSheetId="25">#REF!</definedName>
    <definedName name="reuter">#REF!</definedName>
    <definedName name="reuters">[10]Sheet1!$L$2</definedName>
    <definedName name="revenue_per_ASK_1985" localSheetId="4">[15]Global!#REF!</definedName>
    <definedName name="revenue_per_ASK_1985" localSheetId="17">[15]Global!#REF!</definedName>
    <definedName name="revenue_per_ASK_1985" localSheetId="5">[15]Global!#REF!</definedName>
    <definedName name="revenue_per_ASK_1985" localSheetId="9">[15]Global!#REF!</definedName>
    <definedName name="revenue_per_ASK_1985" localSheetId="2">[15]Global!#REF!</definedName>
    <definedName name="revenue_per_ASK_1985" localSheetId="25">[15]Global!#REF!</definedName>
    <definedName name="revenue_per_ASK_1985">[15]Global!#REF!</definedName>
    <definedName name="revenue_per_ASK_1986" localSheetId="4">[15]Global!#REF!</definedName>
    <definedName name="revenue_per_ASK_1986" localSheetId="17">[15]Global!#REF!</definedName>
    <definedName name="revenue_per_ASK_1986" localSheetId="5">[15]Global!#REF!</definedName>
    <definedName name="revenue_per_ASK_1986" localSheetId="9">[15]Global!#REF!</definedName>
    <definedName name="revenue_per_ASK_1986" localSheetId="2">[15]Global!#REF!</definedName>
    <definedName name="revenue_per_ASK_1986" localSheetId="25">[15]Global!#REF!</definedName>
    <definedName name="revenue_per_ASK_1986">[15]Global!#REF!</definedName>
    <definedName name="revenue_per_ASK_1987" localSheetId="4">[15]Global!#REF!</definedName>
    <definedName name="revenue_per_ASK_1987" localSheetId="17">[15]Global!#REF!</definedName>
    <definedName name="revenue_per_ASK_1987" localSheetId="5">[15]Global!#REF!</definedName>
    <definedName name="revenue_per_ASK_1987" localSheetId="9">[15]Global!#REF!</definedName>
    <definedName name="revenue_per_ASK_1987" localSheetId="2">[15]Global!#REF!</definedName>
    <definedName name="revenue_per_ASK_1987" localSheetId="25">[15]Global!#REF!</definedName>
    <definedName name="revenue_per_ASK_1987">[15]Global!#REF!</definedName>
    <definedName name="revenue_per_ASK_1988" localSheetId="4">[15]Global!#REF!</definedName>
    <definedName name="revenue_per_ASK_1988" localSheetId="17">[15]Global!#REF!</definedName>
    <definedName name="revenue_per_ASK_1988" localSheetId="5">[15]Global!#REF!</definedName>
    <definedName name="revenue_per_ASK_1988" localSheetId="9">[15]Global!#REF!</definedName>
    <definedName name="revenue_per_ASK_1988" localSheetId="2">[15]Global!#REF!</definedName>
    <definedName name="revenue_per_ASK_1988" localSheetId="25">[15]Global!#REF!</definedName>
    <definedName name="revenue_per_ASK_1988">[15]Global!#REF!</definedName>
    <definedName name="revenue_per_ASK_1989" localSheetId="4">[15]Global!#REF!</definedName>
    <definedName name="revenue_per_ASK_1989" localSheetId="17">[15]Global!#REF!</definedName>
    <definedName name="revenue_per_ASK_1989" localSheetId="5">[15]Global!#REF!</definedName>
    <definedName name="revenue_per_ASK_1989" localSheetId="9">[15]Global!#REF!</definedName>
    <definedName name="revenue_per_ASK_1989" localSheetId="2">[15]Global!#REF!</definedName>
    <definedName name="revenue_per_ASK_1989" localSheetId="25">[15]Global!#REF!</definedName>
    <definedName name="revenue_per_ASK_1989">[15]Global!#REF!</definedName>
    <definedName name="revenue_per_ASK_1990" localSheetId="4">[15]Global!#REF!</definedName>
    <definedName name="revenue_per_ASK_1990" localSheetId="17">[15]Global!#REF!</definedName>
    <definedName name="revenue_per_ASK_1990" localSheetId="5">[15]Global!#REF!</definedName>
    <definedName name="revenue_per_ASK_1990" localSheetId="9">[15]Global!#REF!</definedName>
    <definedName name="revenue_per_ASK_1990" localSheetId="2">[15]Global!#REF!</definedName>
    <definedName name="revenue_per_ASK_1990" localSheetId="25">[15]Global!#REF!</definedName>
    <definedName name="revenue_per_ASK_1990">[15]Global!#REF!</definedName>
    <definedName name="revenue_per_ASK_1991" localSheetId="4">[15]Global!#REF!</definedName>
    <definedName name="revenue_per_ASK_1991" localSheetId="17">[15]Global!#REF!</definedName>
    <definedName name="revenue_per_ASK_1991" localSheetId="5">[15]Global!#REF!</definedName>
    <definedName name="revenue_per_ASK_1991" localSheetId="9">[15]Global!#REF!</definedName>
    <definedName name="revenue_per_ASK_1991" localSheetId="2">[15]Global!#REF!</definedName>
    <definedName name="revenue_per_ASK_1991" localSheetId="25">[15]Global!#REF!</definedName>
    <definedName name="revenue_per_ASK_1991">[15]Global!#REF!</definedName>
    <definedName name="revenue_per_ASK_1992" localSheetId="4">[15]Global!#REF!</definedName>
    <definedName name="revenue_per_ASK_1992" localSheetId="17">[15]Global!#REF!</definedName>
    <definedName name="revenue_per_ASK_1992" localSheetId="5">[15]Global!#REF!</definedName>
    <definedName name="revenue_per_ASK_1992" localSheetId="9">[15]Global!#REF!</definedName>
    <definedName name="revenue_per_ASK_1992" localSheetId="2">[15]Global!#REF!</definedName>
    <definedName name="revenue_per_ASK_1992" localSheetId="25">[15]Global!#REF!</definedName>
    <definedName name="revenue_per_ASK_1992">[15]Global!#REF!</definedName>
    <definedName name="revenue_per_ASK_1993" localSheetId="4">[15]Global!#REF!</definedName>
    <definedName name="revenue_per_ASK_1993" localSheetId="17">[15]Global!#REF!</definedName>
    <definedName name="revenue_per_ASK_1993" localSheetId="5">[15]Global!#REF!</definedName>
    <definedName name="revenue_per_ASK_1993" localSheetId="9">[15]Global!#REF!</definedName>
    <definedName name="revenue_per_ASK_1993" localSheetId="2">[15]Global!#REF!</definedName>
    <definedName name="revenue_per_ASK_1993" localSheetId="25">[15]Global!#REF!</definedName>
    <definedName name="revenue_per_ASK_1993">[15]Global!#REF!</definedName>
    <definedName name="revenue_per_ASK_1994" localSheetId="4">[15]Global!#REF!</definedName>
    <definedName name="revenue_per_ASK_1994" localSheetId="17">[15]Global!#REF!</definedName>
    <definedName name="revenue_per_ASK_1994" localSheetId="5">[15]Global!#REF!</definedName>
    <definedName name="revenue_per_ASK_1994" localSheetId="9">[15]Global!#REF!</definedName>
    <definedName name="revenue_per_ASK_1994" localSheetId="2">[15]Global!#REF!</definedName>
    <definedName name="revenue_per_ASK_1994" localSheetId="25">[15]Global!#REF!</definedName>
    <definedName name="revenue_per_ASK_1994">[15]Global!#REF!</definedName>
    <definedName name="revenue_per_ASK_1995" localSheetId="4">[15]Global!#REF!</definedName>
    <definedName name="revenue_per_ASK_1995" localSheetId="17">[15]Global!#REF!</definedName>
    <definedName name="revenue_per_ASK_1995" localSheetId="5">[15]Global!#REF!</definedName>
    <definedName name="revenue_per_ASK_1995" localSheetId="9">[15]Global!#REF!</definedName>
    <definedName name="revenue_per_ASK_1995" localSheetId="2">[15]Global!#REF!</definedName>
    <definedName name="revenue_per_ASK_1995" localSheetId="25">[15]Global!#REF!</definedName>
    <definedName name="revenue_per_ASK_1995">[15]Global!#REF!</definedName>
    <definedName name="revenue_per_ASK_1996" localSheetId="4">[15]Global!#REF!</definedName>
    <definedName name="revenue_per_ASK_1996" localSheetId="17">[15]Global!#REF!</definedName>
    <definedName name="revenue_per_ASK_1996" localSheetId="5">[15]Global!#REF!</definedName>
    <definedName name="revenue_per_ASK_1996" localSheetId="9">[15]Global!#REF!</definedName>
    <definedName name="revenue_per_ASK_1996" localSheetId="2">[15]Global!#REF!</definedName>
    <definedName name="revenue_per_ASK_1996" localSheetId="25">[15]Global!#REF!</definedName>
    <definedName name="revenue_per_ASK_1996">[15]Global!#REF!</definedName>
    <definedName name="revenue_per_ASK_1997" localSheetId="4">[15]Global!#REF!</definedName>
    <definedName name="revenue_per_ASK_1997" localSheetId="17">[15]Global!#REF!</definedName>
    <definedName name="revenue_per_ASK_1997" localSheetId="5">[15]Global!#REF!</definedName>
    <definedName name="revenue_per_ASK_1997" localSheetId="9">[15]Global!#REF!</definedName>
    <definedName name="revenue_per_ASK_1997" localSheetId="2">[15]Global!#REF!</definedName>
    <definedName name="revenue_per_ASK_1997" localSheetId="25">[15]Global!#REF!</definedName>
    <definedName name="revenue_per_ASK_1997">[15]Global!#REF!</definedName>
    <definedName name="revenue_per_ASK_1998" localSheetId="4">[15]Global!#REF!</definedName>
    <definedName name="revenue_per_ASK_1998" localSheetId="17">[15]Global!#REF!</definedName>
    <definedName name="revenue_per_ASK_1998" localSheetId="5">[15]Global!#REF!</definedName>
    <definedName name="revenue_per_ASK_1998" localSheetId="9">[15]Global!#REF!</definedName>
    <definedName name="revenue_per_ASK_1998" localSheetId="2">[15]Global!#REF!</definedName>
    <definedName name="revenue_per_ASK_1998" localSheetId="25">[15]Global!#REF!</definedName>
    <definedName name="revenue_per_ASK_1998">[15]Global!#REF!</definedName>
    <definedName name="revenue_per_ASK_1999" localSheetId="4">[15]Global!#REF!</definedName>
    <definedName name="revenue_per_ASK_1999" localSheetId="17">[15]Global!#REF!</definedName>
    <definedName name="revenue_per_ASK_1999" localSheetId="5">[15]Global!#REF!</definedName>
    <definedName name="revenue_per_ASK_1999" localSheetId="9">[15]Global!#REF!</definedName>
    <definedName name="revenue_per_ASK_1999" localSheetId="2">[15]Global!#REF!</definedName>
    <definedName name="revenue_per_ASK_1999" localSheetId="25">[15]Global!#REF!</definedName>
    <definedName name="revenue_per_ASK_1999">[15]Global!#REF!</definedName>
    <definedName name="revenue_per_ASK_2000" localSheetId="4">[15]Global!#REF!</definedName>
    <definedName name="revenue_per_ASK_2000" localSheetId="17">[15]Global!#REF!</definedName>
    <definedName name="revenue_per_ASK_2000" localSheetId="5">[15]Global!#REF!</definedName>
    <definedName name="revenue_per_ASK_2000" localSheetId="9">[15]Global!#REF!</definedName>
    <definedName name="revenue_per_ASK_2000" localSheetId="2">[15]Global!#REF!</definedName>
    <definedName name="revenue_per_ASK_2000" localSheetId="25">[15]Global!#REF!</definedName>
    <definedName name="revenue_per_ASK_2000">[15]Global!#REF!</definedName>
    <definedName name="revenue_per_ASK_2001" localSheetId="4">[15]Global!#REF!</definedName>
    <definedName name="revenue_per_ASK_2001" localSheetId="17">[15]Global!#REF!</definedName>
    <definedName name="revenue_per_ASK_2001" localSheetId="5">[15]Global!#REF!</definedName>
    <definedName name="revenue_per_ASK_2001" localSheetId="9">[15]Global!#REF!</definedName>
    <definedName name="revenue_per_ASK_2001" localSheetId="2">[15]Global!#REF!</definedName>
    <definedName name="revenue_per_ASK_2001" localSheetId="25">[15]Global!#REF!</definedName>
    <definedName name="revenue_per_ASK_2001">[15]Global!#REF!</definedName>
    <definedName name="revenue_per_ASK_2002" localSheetId="4">[15]Global!#REF!</definedName>
    <definedName name="revenue_per_ASK_2002" localSheetId="17">[15]Global!#REF!</definedName>
    <definedName name="revenue_per_ASK_2002" localSheetId="5">[15]Global!#REF!</definedName>
    <definedName name="revenue_per_ASK_2002" localSheetId="9">[15]Global!#REF!</definedName>
    <definedName name="revenue_per_ASK_2002" localSheetId="2">[15]Global!#REF!</definedName>
    <definedName name="revenue_per_ASK_2002" localSheetId="25">[15]Global!#REF!</definedName>
    <definedName name="revenue_per_ASK_2002">[15]Global!#REF!</definedName>
    <definedName name="revenue_per_ASK_2003" localSheetId="4">[15]Global!#REF!</definedName>
    <definedName name="revenue_per_ASK_2003" localSheetId="17">[15]Global!#REF!</definedName>
    <definedName name="revenue_per_ASK_2003" localSheetId="5">[15]Global!#REF!</definedName>
    <definedName name="revenue_per_ASK_2003" localSheetId="9">[15]Global!#REF!</definedName>
    <definedName name="revenue_per_ASK_2003" localSheetId="2">[15]Global!#REF!</definedName>
    <definedName name="revenue_per_ASK_2003" localSheetId="25">[15]Global!#REF!</definedName>
    <definedName name="revenue_per_ASK_2003">[15]Global!#REF!</definedName>
    <definedName name="revenue_per_ASK_2004" localSheetId="4">[15]Global!#REF!</definedName>
    <definedName name="revenue_per_ASK_2004" localSheetId="17">[15]Global!#REF!</definedName>
    <definedName name="revenue_per_ASK_2004" localSheetId="5">[15]Global!#REF!</definedName>
    <definedName name="revenue_per_ASK_2004" localSheetId="9">[15]Global!#REF!</definedName>
    <definedName name="revenue_per_ASK_2004" localSheetId="2">[15]Global!#REF!</definedName>
    <definedName name="revenue_per_ASK_2004" localSheetId="25">[15]Global!#REF!</definedName>
    <definedName name="revenue_per_ASK_2004">[15]Global!#REF!</definedName>
    <definedName name="revenue_per_ASK_2005" localSheetId="4">[15]Global!#REF!</definedName>
    <definedName name="revenue_per_ASK_2005" localSheetId="17">[15]Global!#REF!</definedName>
    <definedName name="revenue_per_ASK_2005" localSheetId="5">[15]Global!#REF!</definedName>
    <definedName name="revenue_per_ASK_2005" localSheetId="9">[15]Global!#REF!</definedName>
    <definedName name="revenue_per_ASK_2005" localSheetId="2">[15]Global!#REF!</definedName>
    <definedName name="revenue_per_ASK_2005" localSheetId="25">[15]Global!#REF!</definedName>
    <definedName name="revenue_per_ASK_2005">[15]Global!#REF!</definedName>
    <definedName name="revenue_per_ASK_2006" localSheetId="4">[15]Global!#REF!</definedName>
    <definedName name="revenue_per_ASK_2006" localSheetId="17">[15]Global!#REF!</definedName>
    <definedName name="revenue_per_ASK_2006" localSheetId="5">[15]Global!#REF!</definedName>
    <definedName name="revenue_per_ASK_2006" localSheetId="9">[15]Global!#REF!</definedName>
    <definedName name="revenue_per_ASK_2006" localSheetId="2">[15]Global!#REF!</definedName>
    <definedName name="revenue_per_ASK_2006" localSheetId="25">[15]Global!#REF!</definedName>
    <definedName name="revenue_per_ASK_2006">[15]Global!#REF!</definedName>
    <definedName name="revenue_per_ASK_2007" localSheetId="4">[15]Global!#REF!</definedName>
    <definedName name="revenue_per_ASK_2007" localSheetId="17">[15]Global!#REF!</definedName>
    <definedName name="revenue_per_ASK_2007" localSheetId="5">[15]Global!#REF!</definedName>
    <definedName name="revenue_per_ASK_2007" localSheetId="9">[15]Global!#REF!</definedName>
    <definedName name="revenue_per_ASK_2007" localSheetId="2">[15]Global!#REF!</definedName>
    <definedName name="revenue_per_ASK_2007" localSheetId="25">[15]Global!#REF!</definedName>
    <definedName name="revenue_per_ASK_2007">[15]Global!#REF!</definedName>
    <definedName name="revenue_per_ASK_2008" localSheetId="4">[15]Global!#REF!</definedName>
    <definedName name="revenue_per_ASK_2008" localSheetId="17">[15]Global!#REF!</definedName>
    <definedName name="revenue_per_ASK_2008" localSheetId="5">[15]Global!#REF!</definedName>
    <definedName name="revenue_per_ASK_2008" localSheetId="9">[15]Global!#REF!</definedName>
    <definedName name="revenue_per_ASK_2008" localSheetId="2">[15]Global!#REF!</definedName>
    <definedName name="revenue_per_ASK_2008" localSheetId="25">[15]Global!#REF!</definedName>
    <definedName name="revenue_per_ASK_2008">[15]Global!#REF!</definedName>
    <definedName name="revenue_per_ASK_2009" localSheetId="4">[15]Global!#REF!</definedName>
    <definedName name="revenue_per_ASK_2009" localSheetId="17">[15]Global!#REF!</definedName>
    <definedName name="revenue_per_ASK_2009" localSheetId="5">[15]Global!#REF!</definedName>
    <definedName name="revenue_per_ASK_2009" localSheetId="9">[15]Global!#REF!</definedName>
    <definedName name="revenue_per_ASK_2009" localSheetId="2">[15]Global!#REF!</definedName>
    <definedName name="revenue_per_ASK_2009" localSheetId="25">[15]Global!#REF!</definedName>
    <definedName name="revenue_per_ASK_2009">[15]Global!#REF!</definedName>
    <definedName name="revenue_per_ASK_2010" localSheetId="4">[15]Global!#REF!</definedName>
    <definedName name="revenue_per_ASK_2010" localSheetId="17">[15]Global!#REF!</definedName>
    <definedName name="revenue_per_ASK_2010" localSheetId="5">[15]Global!#REF!</definedName>
    <definedName name="revenue_per_ASK_2010" localSheetId="9">[15]Global!#REF!</definedName>
    <definedName name="revenue_per_ASK_2010" localSheetId="2">[15]Global!#REF!</definedName>
    <definedName name="revenue_per_ASK_2010" localSheetId="25">[15]Global!#REF!</definedName>
    <definedName name="revenue_per_ASK_2010">[15]Global!#REF!</definedName>
    <definedName name="revenue_per_ASK_comm" localSheetId="4">[15]Global!#REF!</definedName>
    <definedName name="revenue_per_ASK_comm" localSheetId="17">[15]Global!#REF!</definedName>
    <definedName name="revenue_per_ASK_comm" localSheetId="5">[15]Global!#REF!</definedName>
    <definedName name="revenue_per_ASK_comm" localSheetId="9">[15]Global!#REF!</definedName>
    <definedName name="revenue_per_ASK_comm" localSheetId="2">[15]Global!#REF!</definedName>
    <definedName name="revenue_per_ASK_comm" localSheetId="25">[15]Global!#REF!</definedName>
    <definedName name="revenue_per_ASK_comm">[15]Global!#REF!</definedName>
    <definedName name="revenue_per_ASM_1985" localSheetId="4">[15]Global!#REF!</definedName>
    <definedName name="revenue_per_ASM_1985" localSheetId="17">[15]Global!#REF!</definedName>
    <definedName name="revenue_per_ASM_1985" localSheetId="5">[15]Global!#REF!</definedName>
    <definedName name="revenue_per_ASM_1985" localSheetId="9">[15]Global!#REF!</definedName>
    <definedName name="revenue_per_ASM_1985" localSheetId="2">[15]Global!#REF!</definedName>
    <definedName name="revenue_per_ASM_1985" localSheetId="25">[15]Global!#REF!</definedName>
    <definedName name="revenue_per_ASM_1985">[15]Global!#REF!</definedName>
    <definedName name="revenue_per_ASM_1986" localSheetId="4">[15]Global!#REF!</definedName>
    <definedName name="revenue_per_ASM_1986" localSheetId="17">[15]Global!#REF!</definedName>
    <definedName name="revenue_per_ASM_1986" localSheetId="5">[15]Global!#REF!</definedName>
    <definedName name="revenue_per_ASM_1986" localSheetId="9">[15]Global!#REF!</definedName>
    <definedName name="revenue_per_ASM_1986" localSheetId="2">[15]Global!#REF!</definedName>
    <definedName name="revenue_per_ASM_1986" localSheetId="25">[15]Global!#REF!</definedName>
    <definedName name="revenue_per_ASM_1986">[15]Global!#REF!</definedName>
    <definedName name="revenue_per_ASM_1987" localSheetId="4">[15]Global!#REF!</definedName>
    <definedName name="revenue_per_ASM_1987" localSheetId="17">[15]Global!#REF!</definedName>
    <definedName name="revenue_per_ASM_1987" localSheetId="5">[15]Global!#REF!</definedName>
    <definedName name="revenue_per_ASM_1987" localSheetId="9">[15]Global!#REF!</definedName>
    <definedName name="revenue_per_ASM_1987" localSheetId="2">[15]Global!#REF!</definedName>
    <definedName name="revenue_per_ASM_1987" localSheetId="25">[15]Global!#REF!</definedName>
    <definedName name="revenue_per_ASM_1987">[15]Global!#REF!</definedName>
    <definedName name="revenue_per_ASM_1988" localSheetId="4">[15]Global!#REF!</definedName>
    <definedName name="revenue_per_ASM_1988" localSheetId="17">[15]Global!#REF!</definedName>
    <definedName name="revenue_per_ASM_1988" localSheetId="5">[15]Global!#REF!</definedName>
    <definedName name="revenue_per_ASM_1988" localSheetId="9">[15]Global!#REF!</definedName>
    <definedName name="revenue_per_ASM_1988" localSheetId="2">[15]Global!#REF!</definedName>
    <definedName name="revenue_per_ASM_1988" localSheetId="25">[15]Global!#REF!</definedName>
    <definedName name="revenue_per_ASM_1988">[15]Global!#REF!</definedName>
    <definedName name="revenue_per_ASM_1989" localSheetId="4">[15]Global!#REF!</definedName>
    <definedName name="revenue_per_ASM_1989" localSheetId="17">[15]Global!#REF!</definedName>
    <definedName name="revenue_per_ASM_1989" localSheetId="5">[15]Global!#REF!</definedName>
    <definedName name="revenue_per_ASM_1989" localSheetId="9">[15]Global!#REF!</definedName>
    <definedName name="revenue_per_ASM_1989" localSheetId="2">[15]Global!#REF!</definedName>
    <definedName name="revenue_per_ASM_1989" localSheetId="25">[15]Global!#REF!</definedName>
    <definedName name="revenue_per_ASM_1989">[15]Global!#REF!</definedName>
    <definedName name="revenue_per_ASM_1990" localSheetId="4">[15]Global!#REF!</definedName>
    <definedName name="revenue_per_ASM_1990" localSheetId="17">[15]Global!#REF!</definedName>
    <definedName name="revenue_per_ASM_1990" localSheetId="5">[15]Global!#REF!</definedName>
    <definedName name="revenue_per_ASM_1990" localSheetId="9">[15]Global!#REF!</definedName>
    <definedName name="revenue_per_ASM_1990" localSheetId="2">[15]Global!#REF!</definedName>
    <definedName name="revenue_per_ASM_1990" localSheetId="25">[15]Global!#REF!</definedName>
    <definedName name="revenue_per_ASM_1990">[15]Global!#REF!</definedName>
    <definedName name="revenue_per_ASM_1991" localSheetId="4">[15]Global!#REF!</definedName>
    <definedName name="revenue_per_ASM_1991" localSheetId="17">[15]Global!#REF!</definedName>
    <definedName name="revenue_per_ASM_1991" localSheetId="5">[15]Global!#REF!</definedName>
    <definedName name="revenue_per_ASM_1991" localSheetId="9">[15]Global!#REF!</definedName>
    <definedName name="revenue_per_ASM_1991" localSheetId="2">[15]Global!#REF!</definedName>
    <definedName name="revenue_per_ASM_1991" localSheetId="25">[15]Global!#REF!</definedName>
    <definedName name="revenue_per_ASM_1991">[15]Global!#REF!</definedName>
    <definedName name="revenue_per_ASM_1992" localSheetId="4">[15]Global!#REF!</definedName>
    <definedName name="revenue_per_ASM_1992" localSheetId="17">[15]Global!#REF!</definedName>
    <definedName name="revenue_per_ASM_1992" localSheetId="5">[15]Global!#REF!</definedName>
    <definedName name="revenue_per_ASM_1992" localSheetId="9">[15]Global!#REF!</definedName>
    <definedName name="revenue_per_ASM_1992" localSheetId="2">[15]Global!#REF!</definedName>
    <definedName name="revenue_per_ASM_1992" localSheetId="25">[15]Global!#REF!</definedName>
    <definedName name="revenue_per_ASM_1992">[15]Global!#REF!</definedName>
    <definedName name="revenue_per_ASM_1993" localSheetId="4">[15]Global!#REF!</definedName>
    <definedName name="revenue_per_ASM_1993" localSheetId="17">[15]Global!#REF!</definedName>
    <definedName name="revenue_per_ASM_1993" localSheetId="5">[15]Global!#REF!</definedName>
    <definedName name="revenue_per_ASM_1993" localSheetId="9">[15]Global!#REF!</definedName>
    <definedName name="revenue_per_ASM_1993" localSheetId="2">[15]Global!#REF!</definedName>
    <definedName name="revenue_per_ASM_1993" localSheetId="25">[15]Global!#REF!</definedName>
    <definedName name="revenue_per_ASM_1993">[15]Global!#REF!</definedName>
    <definedName name="revenue_per_ASM_1994" localSheetId="4">[15]Global!#REF!</definedName>
    <definedName name="revenue_per_ASM_1994" localSheetId="17">[15]Global!#REF!</definedName>
    <definedName name="revenue_per_ASM_1994" localSheetId="5">[15]Global!#REF!</definedName>
    <definedName name="revenue_per_ASM_1994" localSheetId="9">[15]Global!#REF!</definedName>
    <definedName name="revenue_per_ASM_1994" localSheetId="2">[15]Global!#REF!</definedName>
    <definedName name="revenue_per_ASM_1994" localSheetId="25">[15]Global!#REF!</definedName>
    <definedName name="revenue_per_ASM_1994">[15]Global!#REF!</definedName>
    <definedName name="revenue_per_ASM_1995" localSheetId="4">[15]Global!#REF!</definedName>
    <definedName name="revenue_per_ASM_1995" localSheetId="17">[15]Global!#REF!</definedName>
    <definedName name="revenue_per_ASM_1995" localSheetId="5">[15]Global!#REF!</definedName>
    <definedName name="revenue_per_ASM_1995" localSheetId="9">[15]Global!#REF!</definedName>
    <definedName name="revenue_per_ASM_1995" localSheetId="2">[15]Global!#REF!</definedName>
    <definedName name="revenue_per_ASM_1995" localSheetId="25">[15]Global!#REF!</definedName>
    <definedName name="revenue_per_ASM_1995">[15]Global!#REF!</definedName>
    <definedName name="revenue_per_ASM_1996" localSheetId="4">[15]Global!#REF!</definedName>
    <definedName name="revenue_per_ASM_1996" localSheetId="17">[15]Global!#REF!</definedName>
    <definedName name="revenue_per_ASM_1996" localSheetId="5">[15]Global!#REF!</definedName>
    <definedName name="revenue_per_ASM_1996" localSheetId="9">[15]Global!#REF!</definedName>
    <definedName name="revenue_per_ASM_1996" localSheetId="2">[15]Global!#REF!</definedName>
    <definedName name="revenue_per_ASM_1996" localSheetId="25">[15]Global!#REF!</definedName>
    <definedName name="revenue_per_ASM_1996">[15]Global!#REF!</definedName>
    <definedName name="revenue_per_ASM_1997" localSheetId="4">[15]Global!#REF!</definedName>
    <definedName name="revenue_per_ASM_1997" localSheetId="17">[15]Global!#REF!</definedName>
    <definedName name="revenue_per_ASM_1997" localSheetId="5">[15]Global!#REF!</definedName>
    <definedName name="revenue_per_ASM_1997" localSheetId="9">[15]Global!#REF!</definedName>
    <definedName name="revenue_per_ASM_1997" localSheetId="2">[15]Global!#REF!</definedName>
    <definedName name="revenue_per_ASM_1997" localSheetId="25">[15]Global!#REF!</definedName>
    <definedName name="revenue_per_ASM_1997">[15]Global!#REF!</definedName>
    <definedName name="revenue_per_ASM_1998" localSheetId="4">[15]Global!#REF!</definedName>
    <definedName name="revenue_per_ASM_1998" localSheetId="17">[15]Global!#REF!</definedName>
    <definedName name="revenue_per_ASM_1998" localSheetId="5">[15]Global!#REF!</definedName>
    <definedName name="revenue_per_ASM_1998" localSheetId="9">[15]Global!#REF!</definedName>
    <definedName name="revenue_per_ASM_1998" localSheetId="2">[15]Global!#REF!</definedName>
    <definedName name="revenue_per_ASM_1998" localSheetId="25">[15]Global!#REF!</definedName>
    <definedName name="revenue_per_ASM_1998">[15]Global!#REF!</definedName>
    <definedName name="revenue_per_ASM_1999" localSheetId="4">[15]Global!#REF!</definedName>
    <definedName name="revenue_per_ASM_1999" localSheetId="17">[15]Global!#REF!</definedName>
    <definedName name="revenue_per_ASM_1999" localSheetId="5">[15]Global!#REF!</definedName>
    <definedName name="revenue_per_ASM_1999" localSheetId="9">[15]Global!#REF!</definedName>
    <definedName name="revenue_per_ASM_1999" localSheetId="2">[15]Global!#REF!</definedName>
    <definedName name="revenue_per_ASM_1999" localSheetId="25">[15]Global!#REF!</definedName>
    <definedName name="revenue_per_ASM_1999">[15]Global!#REF!</definedName>
    <definedName name="revenue_per_ASM_2000" localSheetId="4">[15]Global!#REF!</definedName>
    <definedName name="revenue_per_ASM_2000" localSheetId="17">[15]Global!#REF!</definedName>
    <definedName name="revenue_per_ASM_2000" localSheetId="5">[15]Global!#REF!</definedName>
    <definedName name="revenue_per_ASM_2000" localSheetId="9">[15]Global!#REF!</definedName>
    <definedName name="revenue_per_ASM_2000" localSheetId="2">[15]Global!#REF!</definedName>
    <definedName name="revenue_per_ASM_2000" localSheetId="25">[15]Global!#REF!</definedName>
    <definedName name="revenue_per_ASM_2000">[15]Global!#REF!</definedName>
    <definedName name="revenue_per_ASM_2001" localSheetId="4">[15]Global!#REF!</definedName>
    <definedName name="revenue_per_ASM_2001" localSheetId="17">[15]Global!#REF!</definedName>
    <definedName name="revenue_per_ASM_2001" localSheetId="5">[15]Global!#REF!</definedName>
    <definedName name="revenue_per_ASM_2001" localSheetId="9">[15]Global!#REF!</definedName>
    <definedName name="revenue_per_ASM_2001" localSheetId="2">[15]Global!#REF!</definedName>
    <definedName name="revenue_per_ASM_2001" localSheetId="25">[15]Global!#REF!</definedName>
    <definedName name="revenue_per_ASM_2001">[15]Global!#REF!</definedName>
    <definedName name="revenue_per_ASM_2002" localSheetId="4">[15]Global!#REF!</definedName>
    <definedName name="revenue_per_ASM_2002" localSheetId="17">[15]Global!#REF!</definedName>
    <definedName name="revenue_per_ASM_2002" localSheetId="5">[15]Global!#REF!</definedName>
    <definedName name="revenue_per_ASM_2002" localSheetId="9">[15]Global!#REF!</definedName>
    <definedName name="revenue_per_ASM_2002" localSheetId="2">[15]Global!#REF!</definedName>
    <definedName name="revenue_per_ASM_2002" localSheetId="25">[15]Global!#REF!</definedName>
    <definedName name="revenue_per_ASM_2002">[15]Global!#REF!</definedName>
    <definedName name="revenue_per_ASM_2003" localSheetId="4">[15]Global!#REF!</definedName>
    <definedName name="revenue_per_ASM_2003" localSheetId="17">[15]Global!#REF!</definedName>
    <definedName name="revenue_per_ASM_2003" localSheetId="5">[15]Global!#REF!</definedName>
    <definedName name="revenue_per_ASM_2003" localSheetId="9">[15]Global!#REF!</definedName>
    <definedName name="revenue_per_ASM_2003" localSheetId="2">[15]Global!#REF!</definedName>
    <definedName name="revenue_per_ASM_2003" localSheetId="25">[15]Global!#REF!</definedName>
    <definedName name="revenue_per_ASM_2003">[15]Global!#REF!</definedName>
    <definedName name="revenue_per_ASM_2004" localSheetId="4">[15]Global!#REF!</definedName>
    <definedName name="revenue_per_ASM_2004" localSheetId="17">[15]Global!#REF!</definedName>
    <definedName name="revenue_per_ASM_2004" localSheetId="5">[15]Global!#REF!</definedName>
    <definedName name="revenue_per_ASM_2004" localSheetId="9">[15]Global!#REF!</definedName>
    <definedName name="revenue_per_ASM_2004" localSheetId="2">[15]Global!#REF!</definedName>
    <definedName name="revenue_per_ASM_2004" localSheetId="25">[15]Global!#REF!</definedName>
    <definedName name="revenue_per_ASM_2004">[15]Global!#REF!</definedName>
    <definedName name="revenue_per_ASM_2005" localSheetId="4">[15]Global!#REF!</definedName>
    <definedName name="revenue_per_ASM_2005" localSheetId="17">[15]Global!#REF!</definedName>
    <definedName name="revenue_per_ASM_2005" localSheetId="5">[15]Global!#REF!</definedName>
    <definedName name="revenue_per_ASM_2005" localSheetId="9">[15]Global!#REF!</definedName>
    <definedName name="revenue_per_ASM_2005" localSheetId="2">[15]Global!#REF!</definedName>
    <definedName name="revenue_per_ASM_2005" localSheetId="25">[15]Global!#REF!</definedName>
    <definedName name="revenue_per_ASM_2005">[15]Global!#REF!</definedName>
    <definedName name="revenue_per_ASM_2006" localSheetId="4">[15]Global!#REF!</definedName>
    <definedName name="revenue_per_ASM_2006" localSheetId="17">[15]Global!#REF!</definedName>
    <definedName name="revenue_per_ASM_2006" localSheetId="5">[15]Global!#REF!</definedName>
    <definedName name="revenue_per_ASM_2006" localSheetId="9">[15]Global!#REF!</definedName>
    <definedName name="revenue_per_ASM_2006" localSheetId="2">[15]Global!#REF!</definedName>
    <definedName name="revenue_per_ASM_2006" localSheetId="25">[15]Global!#REF!</definedName>
    <definedName name="revenue_per_ASM_2006">[15]Global!#REF!</definedName>
    <definedName name="revenue_per_ASM_2007" localSheetId="4">[15]Global!#REF!</definedName>
    <definedName name="revenue_per_ASM_2007" localSheetId="17">[15]Global!#REF!</definedName>
    <definedName name="revenue_per_ASM_2007" localSheetId="5">[15]Global!#REF!</definedName>
    <definedName name="revenue_per_ASM_2007" localSheetId="9">[15]Global!#REF!</definedName>
    <definedName name="revenue_per_ASM_2007" localSheetId="2">[15]Global!#REF!</definedName>
    <definedName name="revenue_per_ASM_2007" localSheetId="25">[15]Global!#REF!</definedName>
    <definedName name="revenue_per_ASM_2007">[15]Global!#REF!</definedName>
    <definedName name="revenue_per_ASM_2008" localSheetId="4">[15]Global!#REF!</definedName>
    <definedName name="revenue_per_ASM_2008" localSheetId="17">[15]Global!#REF!</definedName>
    <definedName name="revenue_per_ASM_2008" localSheetId="5">[15]Global!#REF!</definedName>
    <definedName name="revenue_per_ASM_2008" localSheetId="9">[15]Global!#REF!</definedName>
    <definedName name="revenue_per_ASM_2008" localSheetId="2">[15]Global!#REF!</definedName>
    <definedName name="revenue_per_ASM_2008" localSheetId="25">[15]Global!#REF!</definedName>
    <definedName name="revenue_per_ASM_2008">[15]Global!#REF!</definedName>
    <definedName name="revenue_per_ASM_2009" localSheetId="4">[15]Global!#REF!</definedName>
    <definedName name="revenue_per_ASM_2009" localSheetId="17">[15]Global!#REF!</definedName>
    <definedName name="revenue_per_ASM_2009" localSheetId="5">[15]Global!#REF!</definedName>
    <definedName name="revenue_per_ASM_2009" localSheetId="9">[15]Global!#REF!</definedName>
    <definedName name="revenue_per_ASM_2009" localSheetId="2">[15]Global!#REF!</definedName>
    <definedName name="revenue_per_ASM_2009" localSheetId="25">[15]Global!#REF!</definedName>
    <definedName name="revenue_per_ASM_2009">[15]Global!#REF!</definedName>
    <definedName name="revenue_per_ASM_2010" localSheetId="4">[15]Global!#REF!</definedName>
    <definedName name="revenue_per_ASM_2010" localSheetId="17">[15]Global!#REF!</definedName>
    <definedName name="revenue_per_ASM_2010" localSheetId="5">[15]Global!#REF!</definedName>
    <definedName name="revenue_per_ASM_2010" localSheetId="9">[15]Global!#REF!</definedName>
    <definedName name="revenue_per_ASM_2010" localSheetId="2">[15]Global!#REF!</definedName>
    <definedName name="revenue_per_ASM_2010" localSheetId="25">[15]Global!#REF!</definedName>
    <definedName name="revenue_per_ASM_2010">[15]Global!#REF!</definedName>
    <definedName name="revenue_per_ASM_comm" localSheetId="4">[15]Global!#REF!</definedName>
    <definedName name="revenue_per_ASM_comm" localSheetId="17">[15]Global!#REF!</definedName>
    <definedName name="revenue_per_ASM_comm" localSheetId="5">[15]Global!#REF!</definedName>
    <definedName name="revenue_per_ASM_comm" localSheetId="9">[15]Global!#REF!</definedName>
    <definedName name="revenue_per_ASM_comm" localSheetId="2">[15]Global!#REF!</definedName>
    <definedName name="revenue_per_ASM_comm" localSheetId="25">[15]Global!#REF!</definedName>
    <definedName name="revenue_per_ASM_comm">[15]Global!#REF!</definedName>
    <definedName name="revenue_per_ATK_1985" localSheetId="4">[15]Global!#REF!</definedName>
    <definedName name="revenue_per_ATK_1985" localSheetId="17">[15]Global!#REF!</definedName>
    <definedName name="revenue_per_ATK_1985" localSheetId="5">[15]Global!#REF!</definedName>
    <definedName name="revenue_per_ATK_1985" localSheetId="9">[15]Global!#REF!</definedName>
    <definedName name="revenue_per_ATK_1985" localSheetId="2">[15]Global!#REF!</definedName>
    <definedName name="revenue_per_ATK_1985" localSheetId="25">[15]Global!#REF!</definedName>
    <definedName name="revenue_per_ATK_1985">[15]Global!#REF!</definedName>
    <definedName name="revenue_per_ATK_1986" localSheetId="4">[15]Global!#REF!</definedName>
    <definedName name="revenue_per_ATK_1986" localSheetId="17">[15]Global!#REF!</definedName>
    <definedName name="revenue_per_ATK_1986" localSheetId="5">[15]Global!#REF!</definedName>
    <definedName name="revenue_per_ATK_1986" localSheetId="9">[15]Global!#REF!</definedName>
    <definedName name="revenue_per_ATK_1986" localSheetId="2">[15]Global!#REF!</definedName>
    <definedName name="revenue_per_ATK_1986" localSheetId="25">[15]Global!#REF!</definedName>
    <definedName name="revenue_per_ATK_1986">[15]Global!#REF!</definedName>
    <definedName name="revenue_per_ATK_1987" localSheetId="4">[15]Global!#REF!</definedName>
    <definedName name="revenue_per_ATK_1987" localSheetId="17">[15]Global!#REF!</definedName>
    <definedName name="revenue_per_ATK_1987" localSheetId="5">[15]Global!#REF!</definedName>
    <definedName name="revenue_per_ATK_1987" localSheetId="9">[15]Global!#REF!</definedName>
    <definedName name="revenue_per_ATK_1987" localSheetId="2">[15]Global!#REF!</definedName>
    <definedName name="revenue_per_ATK_1987" localSheetId="25">[15]Global!#REF!</definedName>
    <definedName name="revenue_per_ATK_1987">[15]Global!#REF!</definedName>
    <definedName name="revenue_per_ATK_1988" localSheetId="4">[15]Global!#REF!</definedName>
    <definedName name="revenue_per_ATK_1988" localSheetId="17">[15]Global!#REF!</definedName>
    <definedName name="revenue_per_ATK_1988" localSheetId="5">[15]Global!#REF!</definedName>
    <definedName name="revenue_per_ATK_1988" localSheetId="9">[15]Global!#REF!</definedName>
    <definedName name="revenue_per_ATK_1988" localSheetId="2">[15]Global!#REF!</definedName>
    <definedName name="revenue_per_ATK_1988" localSheetId="25">[15]Global!#REF!</definedName>
    <definedName name="revenue_per_ATK_1988">[15]Global!#REF!</definedName>
    <definedName name="revenue_per_ATK_1989" localSheetId="4">[15]Global!#REF!</definedName>
    <definedName name="revenue_per_ATK_1989" localSheetId="17">[15]Global!#REF!</definedName>
    <definedName name="revenue_per_ATK_1989" localSheetId="5">[15]Global!#REF!</definedName>
    <definedName name="revenue_per_ATK_1989" localSheetId="9">[15]Global!#REF!</definedName>
    <definedName name="revenue_per_ATK_1989" localSheetId="2">[15]Global!#REF!</definedName>
    <definedName name="revenue_per_ATK_1989" localSheetId="25">[15]Global!#REF!</definedName>
    <definedName name="revenue_per_ATK_1989">[15]Global!#REF!</definedName>
    <definedName name="revenue_per_ATK_1990" localSheetId="4">[15]Global!#REF!</definedName>
    <definedName name="revenue_per_ATK_1990" localSheetId="17">[15]Global!#REF!</definedName>
    <definedName name="revenue_per_ATK_1990" localSheetId="5">[15]Global!#REF!</definedName>
    <definedName name="revenue_per_ATK_1990" localSheetId="9">[15]Global!#REF!</definedName>
    <definedName name="revenue_per_ATK_1990" localSheetId="2">[15]Global!#REF!</definedName>
    <definedName name="revenue_per_ATK_1990" localSheetId="25">[15]Global!#REF!</definedName>
    <definedName name="revenue_per_ATK_1990">[15]Global!#REF!</definedName>
    <definedName name="revenue_per_ATK_1991" localSheetId="4">[15]Global!#REF!</definedName>
    <definedName name="revenue_per_ATK_1991" localSheetId="17">[15]Global!#REF!</definedName>
    <definedName name="revenue_per_ATK_1991" localSheetId="5">[15]Global!#REF!</definedName>
    <definedName name="revenue_per_ATK_1991" localSheetId="9">[15]Global!#REF!</definedName>
    <definedName name="revenue_per_ATK_1991" localSheetId="2">[15]Global!#REF!</definedName>
    <definedName name="revenue_per_ATK_1991" localSheetId="25">[15]Global!#REF!</definedName>
    <definedName name="revenue_per_ATK_1991">[15]Global!#REF!</definedName>
    <definedName name="revenue_per_ATK_1992" localSheetId="4">[15]Global!#REF!</definedName>
    <definedName name="revenue_per_ATK_1992" localSheetId="17">[15]Global!#REF!</definedName>
    <definedName name="revenue_per_ATK_1992" localSheetId="5">[15]Global!#REF!</definedName>
    <definedName name="revenue_per_ATK_1992" localSheetId="9">[15]Global!#REF!</definedName>
    <definedName name="revenue_per_ATK_1992" localSheetId="2">[15]Global!#REF!</definedName>
    <definedName name="revenue_per_ATK_1992" localSheetId="25">[15]Global!#REF!</definedName>
    <definedName name="revenue_per_ATK_1992">[15]Global!#REF!</definedName>
    <definedName name="revenue_per_ATK_1993" localSheetId="4">[15]Global!#REF!</definedName>
    <definedName name="revenue_per_ATK_1993" localSheetId="17">[15]Global!#REF!</definedName>
    <definedName name="revenue_per_ATK_1993" localSheetId="5">[15]Global!#REF!</definedName>
    <definedName name="revenue_per_ATK_1993" localSheetId="9">[15]Global!#REF!</definedName>
    <definedName name="revenue_per_ATK_1993" localSheetId="2">[15]Global!#REF!</definedName>
    <definedName name="revenue_per_ATK_1993" localSheetId="25">[15]Global!#REF!</definedName>
    <definedName name="revenue_per_ATK_1993">[15]Global!#REF!</definedName>
    <definedName name="revenue_per_ATK_1994" localSheetId="4">[15]Global!#REF!</definedName>
    <definedName name="revenue_per_ATK_1994" localSheetId="17">[15]Global!#REF!</definedName>
    <definedName name="revenue_per_ATK_1994" localSheetId="5">[15]Global!#REF!</definedName>
    <definedName name="revenue_per_ATK_1994" localSheetId="9">[15]Global!#REF!</definedName>
    <definedName name="revenue_per_ATK_1994" localSheetId="2">[15]Global!#REF!</definedName>
    <definedName name="revenue_per_ATK_1994" localSheetId="25">[15]Global!#REF!</definedName>
    <definedName name="revenue_per_ATK_1994">[15]Global!#REF!</definedName>
    <definedName name="revenue_per_ATK_1995" localSheetId="4">[15]Global!#REF!</definedName>
    <definedName name="revenue_per_ATK_1995" localSheetId="17">[15]Global!#REF!</definedName>
    <definedName name="revenue_per_ATK_1995" localSheetId="5">[15]Global!#REF!</definedName>
    <definedName name="revenue_per_ATK_1995" localSheetId="9">[15]Global!#REF!</definedName>
    <definedName name="revenue_per_ATK_1995" localSheetId="2">[15]Global!#REF!</definedName>
    <definedName name="revenue_per_ATK_1995" localSheetId="25">[15]Global!#REF!</definedName>
    <definedName name="revenue_per_ATK_1995">[15]Global!#REF!</definedName>
    <definedName name="revenue_per_ATK_1996" localSheetId="4">[15]Global!#REF!</definedName>
    <definedName name="revenue_per_ATK_1996" localSheetId="17">[15]Global!#REF!</definedName>
    <definedName name="revenue_per_ATK_1996" localSheetId="5">[15]Global!#REF!</definedName>
    <definedName name="revenue_per_ATK_1996" localSheetId="9">[15]Global!#REF!</definedName>
    <definedName name="revenue_per_ATK_1996" localSheetId="2">[15]Global!#REF!</definedName>
    <definedName name="revenue_per_ATK_1996" localSheetId="25">[15]Global!#REF!</definedName>
    <definedName name="revenue_per_ATK_1996">[15]Global!#REF!</definedName>
    <definedName name="revenue_per_ATK_1997" localSheetId="4">[15]Global!#REF!</definedName>
    <definedName name="revenue_per_ATK_1997" localSheetId="17">[15]Global!#REF!</definedName>
    <definedName name="revenue_per_ATK_1997" localSheetId="5">[15]Global!#REF!</definedName>
    <definedName name="revenue_per_ATK_1997" localSheetId="9">[15]Global!#REF!</definedName>
    <definedName name="revenue_per_ATK_1997" localSheetId="2">[15]Global!#REF!</definedName>
    <definedName name="revenue_per_ATK_1997" localSheetId="25">[15]Global!#REF!</definedName>
    <definedName name="revenue_per_ATK_1997">[15]Global!#REF!</definedName>
    <definedName name="revenue_per_ATK_1998" localSheetId="4">[15]Global!#REF!</definedName>
    <definedName name="revenue_per_ATK_1998" localSheetId="17">[15]Global!#REF!</definedName>
    <definedName name="revenue_per_ATK_1998" localSheetId="5">[15]Global!#REF!</definedName>
    <definedName name="revenue_per_ATK_1998" localSheetId="9">[15]Global!#REF!</definedName>
    <definedName name="revenue_per_ATK_1998" localSheetId="2">[15]Global!#REF!</definedName>
    <definedName name="revenue_per_ATK_1998" localSheetId="25">[15]Global!#REF!</definedName>
    <definedName name="revenue_per_ATK_1998">[15]Global!#REF!</definedName>
    <definedName name="revenue_per_ATK_1999" localSheetId="4">[15]Global!#REF!</definedName>
    <definedName name="revenue_per_ATK_1999" localSheetId="17">[15]Global!#REF!</definedName>
    <definedName name="revenue_per_ATK_1999" localSheetId="5">[15]Global!#REF!</definedName>
    <definedName name="revenue_per_ATK_1999" localSheetId="9">[15]Global!#REF!</definedName>
    <definedName name="revenue_per_ATK_1999" localSheetId="2">[15]Global!#REF!</definedName>
    <definedName name="revenue_per_ATK_1999" localSheetId="25">[15]Global!#REF!</definedName>
    <definedName name="revenue_per_ATK_1999">[15]Global!#REF!</definedName>
    <definedName name="revenue_per_ATK_2000" localSheetId="4">[15]Global!#REF!</definedName>
    <definedName name="revenue_per_ATK_2000" localSheetId="17">[15]Global!#REF!</definedName>
    <definedName name="revenue_per_ATK_2000" localSheetId="5">[15]Global!#REF!</definedName>
    <definedName name="revenue_per_ATK_2000" localSheetId="9">[15]Global!#REF!</definedName>
    <definedName name="revenue_per_ATK_2000" localSheetId="2">[15]Global!#REF!</definedName>
    <definedName name="revenue_per_ATK_2000" localSheetId="25">[15]Global!#REF!</definedName>
    <definedName name="revenue_per_ATK_2000">[15]Global!#REF!</definedName>
    <definedName name="revenue_per_ATK_2001" localSheetId="4">[15]Global!#REF!</definedName>
    <definedName name="revenue_per_ATK_2001" localSheetId="17">[15]Global!#REF!</definedName>
    <definedName name="revenue_per_ATK_2001" localSheetId="5">[15]Global!#REF!</definedName>
    <definedName name="revenue_per_ATK_2001" localSheetId="9">[15]Global!#REF!</definedName>
    <definedName name="revenue_per_ATK_2001" localSheetId="2">[15]Global!#REF!</definedName>
    <definedName name="revenue_per_ATK_2001" localSheetId="25">[15]Global!#REF!</definedName>
    <definedName name="revenue_per_ATK_2001">[15]Global!#REF!</definedName>
    <definedName name="revenue_per_ATK_2002" localSheetId="4">[15]Global!#REF!</definedName>
    <definedName name="revenue_per_ATK_2002" localSheetId="17">[15]Global!#REF!</definedName>
    <definedName name="revenue_per_ATK_2002" localSheetId="5">[15]Global!#REF!</definedName>
    <definedName name="revenue_per_ATK_2002" localSheetId="9">[15]Global!#REF!</definedName>
    <definedName name="revenue_per_ATK_2002" localSheetId="2">[15]Global!#REF!</definedName>
    <definedName name="revenue_per_ATK_2002" localSheetId="25">[15]Global!#REF!</definedName>
    <definedName name="revenue_per_ATK_2002">[15]Global!#REF!</definedName>
    <definedName name="revenue_per_ATK_2003" localSheetId="4">[15]Global!#REF!</definedName>
    <definedName name="revenue_per_ATK_2003" localSheetId="17">[15]Global!#REF!</definedName>
    <definedName name="revenue_per_ATK_2003" localSheetId="5">[15]Global!#REF!</definedName>
    <definedName name="revenue_per_ATK_2003" localSheetId="9">[15]Global!#REF!</definedName>
    <definedName name="revenue_per_ATK_2003" localSheetId="2">[15]Global!#REF!</definedName>
    <definedName name="revenue_per_ATK_2003" localSheetId="25">[15]Global!#REF!</definedName>
    <definedName name="revenue_per_ATK_2003">[15]Global!#REF!</definedName>
    <definedName name="revenue_per_ATK_2004" localSheetId="4">[15]Global!#REF!</definedName>
    <definedName name="revenue_per_ATK_2004" localSheetId="17">[15]Global!#REF!</definedName>
    <definedName name="revenue_per_ATK_2004" localSheetId="5">[15]Global!#REF!</definedName>
    <definedName name="revenue_per_ATK_2004" localSheetId="9">[15]Global!#REF!</definedName>
    <definedName name="revenue_per_ATK_2004" localSheetId="2">[15]Global!#REF!</definedName>
    <definedName name="revenue_per_ATK_2004" localSheetId="25">[15]Global!#REF!</definedName>
    <definedName name="revenue_per_ATK_2004">[15]Global!#REF!</definedName>
    <definedName name="revenue_per_ATK_2005" localSheetId="4">[15]Global!#REF!</definedName>
    <definedName name="revenue_per_ATK_2005" localSheetId="17">[15]Global!#REF!</definedName>
    <definedName name="revenue_per_ATK_2005" localSheetId="5">[15]Global!#REF!</definedName>
    <definedName name="revenue_per_ATK_2005" localSheetId="9">[15]Global!#REF!</definedName>
    <definedName name="revenue_per_ATK_2005" localSheetId="2">[15]Global!#REF!</definedName>
    <definedName name="revenue_per_ATK_2005" localSheetId="25">[15]Global!#REF!</definedName>
    <definedName name="revenue_per_ATK_2005">[15]Global!#REF!</definedName>
    <definedName name="revenue_per_ATK_2006" localSheetId="4">[15]Global!#REF!</definedName>
    <definedName name="revenue_per_ATK_2006" localSheetId="17">[15]Global!#REF!</definedName>
    <definedName name="revenue_per_ATK_2006" localSheetId="5">[15]Global!#REF!</definedName>
    <definedName name="revenue_per_ATK_2006" localSheetId="9">[15]Global!#REF!</definedName>
    <definedName name="revenue_per_ATK_2006" localSheetId="2">[15]Global!#REF!</definedName>
    <definedName name="revenue_per_ATK_2006" localSheetId="25">[15]Global!#REF!</definedName>
    <definedName name="revenue_per_ATK_2006">[15]Global!#REF!</definedName>
    <definedName name="revenue_per_ATK_2007" localSheetId="4">[15]Global!#REF!</definedName>
    <definedName name="revenue_per_ATK_2007" localSheetId="17">[15]Global!#REF!</definedName>
    <definedName name="revenue_per_ATK_2007" localSheetId="5">[15]Global!#REF!</definedName>
    <definedName name="revenue_per_ATK_2007" localSheetId="9">[15]Global!#REF!</definedName>
    <definedName name="revenue_per_ATK_2007" localSheetId="2">[15]Global!#REF!</definedName>
    <definedName name="revenue_per_ATK_2007" localSheetId="25">[15]Global!#REF!</definedName>
    <definedName name="revenue_per_ATK_2007">[15]Global!#REF!</definedName>
    <definedName name="revenue_per_ATK_2008" localSheetId="4">[15]Global!#REF!</definedName>
    <definedName name="revenue_per_ATK_2008" localSheetId="17">[15]Global!#REF!</definedName>
    <definedName name="revenue_per_ATK_2008" localSheetId="5">[15]Global!#REF!</definedName>
    <definedName name="revenue_per_ATK_2008" localSheetId="9">[15]Global!#REF!</definedName>
    <definedName name="revenue_per_ATK_2008" localSheetId="2">[15]Global!#REF!</definedName>
    <definedName name="revenue_per_ATK_2008" localSheetId="25">[15]Global!#REF!</definedName>
    <definedName name="revenue_per_ATK_2008">[15]Global!#REF!</definedName>
    <definedName name="revenue_per_ATK_2009" localSheetId="4">[15]Global!#REF!</definedName>
    <definedName name="revenue_per_ATK_2009" localSheetId="17">[15]Global!#REF!</definedName>
    <definedName name="revenue_per_ATK_2009" localSheetId="5">[15]Global!#REF!</definedName>
    <definedName name="revenue_per_ATK_2009" localSheetId="9">[15]Global!#REF!</definedName>
    <definedName name="revenue_per_ATK_2009" localSheetId="2">[15]Global!#REF!</definedName>
    <definedName name="revenue_per_ATK_2009" localSheetId="25">[15]Global!#REF!</definedName>
    <definedName name="revenue_per_ATK_2009">[15]Global!#REF!</definedName>
    <definedName name="revenue_per_ATK_2010" localSheetId="4">[15]Global!#REF!</definedName>
    <definedName name="revenue_per_ATK_2010" localSheetId="17">[15]Global!#REF!</definedName>
    <definedName name="revenue_per_ATK_2010" localSheetId="5">[15]Global!#REF!</definedName>
    <definedName name="revenue_per_ATK_2010" localSheetId="9">[15]Global!#REF!</definedName>
    <definedName name="revenue_per_ATK_2010" localSheetId="2">[15]Global!#REF!</definedName>
    <definedName name="revenue_per_ATK_2010" localSheetId="25">[15]Global!#REF!</definedName>
    <definedName name="revenue_per_ATK_2010">[15]Global!#REF!</definedName>
    <definedName name="revenue_per_ATK_comm" localSheetId="4">[15]Global!#REF!</definedName>
    <definedName name="revenue_per_ATK_comm" localSheetId="17">[15]Global!#REF!</definedName>
    <definedName name="revenue_per_ATK_comm" localSheetId="5">[15]Global!#REF!</definedName>
    <definedName name="revenue_per_ATK_comm" localSheetId="9">[15]Global!#REF!</definedName>
    <definedName name="revenue_per_ATK_comm" localSheetId="2">[15]Global!#REF!</definedName>
    <definedName name="revenue_per_ATK_comm" localSheetId="25">[15]Global!#REF!</definedName>
    <definedName name="revenue_per_ATK_comm">[15]Global!#REF!</definedName>
    <definedName name="revenue_per_ATM_1985" localSheetId="4">[15]Global!#REF!</definedName>
    <definedName name="revenue_per_ATM_1985" localSheetId="17">[15]Global!#REF!</definedName>
    <definedName name="revenue_per_ATM_1985" localSheetId="5">[15]Global!#REF!</definedName>
    <definedName name="revenue_per_ATM_1985" localSheetId="9">[15]Global!#REF!</definedName>
    <definedName name="revenue_per_ATM_1985" localSheetId="2">[15]Global!#REF!</definedName>
    <definedName name="revenue_per_ATM_1985" localSheetId="25">[15]Global!#REF!</definedName>
    <definedName name="revenue_per_ATM_1985">[15]Global!#REF!</definedName>
    <definedName name="revenue_per_ATM_1986" localSheetId="4">[15]Global!#REF!</definedName>
    <definedName name="revenue_per_ATM_1986" localSheetId="17">[15]Global!#REF!</definedName>
    <definedName name="revenue_per_ATM_1986" localSheetId="5">[15]Global!#REF!</definedName>
    <definedName name="revenue_per_ATM_1986" localSheetId="9">[15]Global!#REF!</definedName>
    <definedName name="revenue_per_ATM_1986" localSheetId="2">[15]Global!#REF!</definedName>
    <definedName name="revenue_per_ATM_1986" localSheetId="25">[15]Global!#REF!</definedName>
    <definedName name="revenue_per_ATM_1986">[15]Global!#REF!</definedName>
    <definedName name="revenue_per_ATM_1987" localSheetId="4">[15]Global!#REF!</definedName>
    <definedName name="revenue_per_ATM_1987" localSheetId="17">[15]Global!#REF!</definedName>
    <definedName name="revenue_per_ATM_1987" localSheetId="5">[15]Global!#REF!</definedName>
    <definedName name="revenue_per_ATM_1987" localSheetId="9">[15]Global!#REF!</definedName>
    <definedName name="revenue_per_ATM_1987" localSheetId="2">[15]Global!#REF!</definedName>
    <definedName name="revenue_per_ATM_1987" localSheetId="25">[15]Global!#REF!</definedName>
    <definedName name="revenue_per_ATM_1987">[15]Global!#REF!</definedName>
    <definedName name="revenue_per_ATM_1988" localSheetId="4">[15]Global!#REF!</definedName>
    <definedName name="revenue_per_ATM_1988" localSheetId="17">[15]Global!#REF!</definedName>
    <definedName name="revenue_per_ATM_1988" localSheetId="5">[15]Global!#REF!</definedName>
    <definedName name="revenue_per_ATM_1988" localSheetId="9">[15]Global!#REF!</definedName>
    <definedName name="revenue_per_ATM_1988" localSheetId="2">[15]Global!#REF!</definedName>
    <definedName name="revenue_per_ATM_1988" localSheetId="25">[15]Global!#REF!</definedName>
    <definedName name="revenue_per_ATM_1988">[15]Global!#REF!</definedName>
    <definedName name="revenue_per_ATM_1989" localSheetId="4">[15]Global!#REF!</definedName>
    <definedName name="revenue_per_ATM_1989" localSheetId="17">[15]Global!#REF!</definedName>
    <definedName name="revenue_per_ATM_1989" localSheetId="5">[15]Global!#REF!</definedName>
    <definedName name="revenue_per_ATM_1989" localSheetId="9">[15]Global!#REF!</definedName>
    <definedName name="revenue_per_ATM_1989" localSheetId="2">[15]Global!#REF!</definedName>
    <definedName name="revenue_per_ATM_1989" localSheetId="25">[15]Global!#REF!</definedName>
    <definedName name="revenue_per_ATM_1989">[15]Global!#REF!</definedName>
    <definedName name="revenue_per_ATM_1990" localSheetId="4">[15]Global!#REF!</definedName>
    <definedName name="revenue_per_ATM_1990" localSheetId="17">[15]Global!#REF!</definedName>
    <definedName name="revenue_per_ATM_1990" localSheetId="5">[15]Global!#REF!</definedName>
    <definedName name="revenue_per_ATM_1990" localSheetId="9">[15]Global!#REF!</definedName>
    <definedName name="revenue_per_ATM_1990" localSheetId="2">[15]Global!#REF!</definedName>
    <definedName name="revenue_per_ATM_1990" localSheetId="25">[15]Global!#REF!</definedName>
    <definedName name="revenue_per_ATM_1990">[15]Global!#REF!</definedName>
    <definedName name="revenue_per_ATM_1991" localSheetId="4">[15]Global!#REF!</definedName>
    <definedName name="revenue_per_ATM_1991" localSheetId="17">[15]Global!#REF!</definedName>
    <definedName name="revenue_per_ATM_1991" localSheetId="5">[15]Global!#REF!</definedName>
    <definedName name="revenue_per_ATM_1991" localSheetId="9">[15]Global!#REF!</definedName>
    <definedName name="revenue_per_ATM_1991" localSheetId="2">[15]Global!#REF!</definedName>
    <definedName name="revenue_per_ATM_1991" localSheetId="25">[15]Global!#REF!</definedName>
    <definedName name="revenue_per_ATM_1991">[15]Global!#REF!</definedName>
    <definedName name="revenue_per_ATM_1992" localSheetId="4">[15]Global!#REF!</definedName>
    <definedName name="revenue_per_ATM_1992" localSheetId="17">[15]Global!#REF!</definedName>
    <definedName name="revenue_per_ATM_1992" localSheetId="5">[15]Global!#REF!</definedName>
    <definedName name="revenue_per_ATM_1992" localSheetId="9">[15]Global!#REF!</definedName>
    <definedName name="revenue_per_ATM_1992" localSheetId="2">[15]Global!#REF!</definedName>
    <definedName name="revenue_per_ATM_1992" localSheetId="25">[15]Global!#REF!</definedName>
    <definedName name="revenue_per_ATM_1992">[15]Global!#REF!</definedName>
    <definedName name="revenue_per_ATM_1993" localSheetId="4">[15]Global!#REF!</definedName>
    <definedName name="revenue_per_ATM_1993" localSheetId="17">[15]Global!#REF!</definedName>
    <definedName name="revenue_per_ATM_1993" localSheetId="5">[15]Global!#REF!</definedName>
    <definedName name="revenue_per_ATM_1993" localSheetId="9">[15]Global!#REF!</definedName>
    <definedName name="revenue_per_ATM_1993" localSheetId="2">[15]Global!#REF!</definedName>
    <definedName name="revenue_per_ATM_1993" localSheetId="25">[15]Global!#REF!</definedName>
    <definedName name="revenue_per_ATM_1993">[15]Global!#REF!</definedName>
    <definedName name="revenue_per_ATM_1994" localSheetId="4">[15]Global!#REF!</definedName>
    <definedName name="revenue_per_ATM_1994" localSheetId="17">[15]Global!#REF!</definedName>
    <definedName name="revenue_per_ATM_1994" localSheetId="5">[15]Global!#REF!</definedName>
    <definedName name="revenue_per_ATM_1994" localSheetId="9">[15]Global!#REF!</definedName>
    <definedName name="revenue_per_ATM_1994" localSheetId="2">[15]Global!#REF!</definedName>
    <definedName name="revenue_per_ATM_1994" localSheetId="25">[15]Global!#REF!</definedName>
    <definedName name="revenue_per_ATM_1994">[15]Global!#REF!</definedName>
    <definedName name="revenue_per_ATM_1995" localSheetId="4">[15]Global!#REF!</definedName>
    <definedName name="revenue_per_ATM_1995" localSheetId="17">[15]Global!#REF!</definedName>
    <definedName name="revenue_per_ATM_1995" localSheetId="5">[15]Global!#REF!</definedName>
    <definedName name="revenue_per_ATM_1995" localSheetId="9">[15]Global!#REF!</definedName>
    <definedName name="revenue_per_ATM_1995" localSheetId="2">[15]Global!#REF!</definedName>
    <definedName name="revenue_per_ATM_1995" localSheetId="25">[15]Global!#REF!</definedName>
    <definedName name="revenue_per_ATM_1995">[15]Global!#REF!</definedName>
    <definedName name="revenue_per_ATM_1996" localSheetId="4">[15]Global!#REF!</definedName>
    <definedName name="revenue_per_ATM_1996" localSheetId="17">[15]Global!#REF!</definedName>
    <definedName name="revenue_per_ATM_1996" localSheetId="5">[15]Global!#REF!</definedName>
    <definedName name="revenue_per_ATM_1996" localSheetId="9">[15]Global!#REF!</definedName>
    <definedName name="revenue_per_ATM_1996" localSheetId="2">[15]Global!#REF!</definedName>
    <definedName name="revenue_per_ATM_1996" localSheetId="25">[15]Global!#REF!</definedName>
    <definedName name="revenue_per_ATM_1996">[15]Global!#REF!</definedName>
    <definedName name="revenue_per_ATM_1997" localSheetId="4">[15]Global!#REF!</definedName>
    <definedName name="revenue_per_ATM_1997" localSheetId="17">[15]Global!#REF!</definedName>
    <definedName name="revenue_per_ATM_1997" localSheetId="5">[15]Global!#REF!</definedName>
    <definedName name="revenue_per_ATM_1997" localSheetId="9">[15]Global!#REF!</definedName>
    <definedName name="revenue_per_ATM_1997" localSheetId="2">[15]Global!#REF!</definedName>
    <definedName name="revenue_per_ATM_1997" localSheetId="25">[15]Global!#REF!</definedName>
    <definedName name="revenue_per_ATM_1997">[15]Global!#REF!</definedName>
    <definedName name="revenue_per_ATM_1998" localSheetId="4">[15]Global!#REF!</definedName>
    <definedName name="revenue_per_ATM_1998" localSheetId="17">[15]Global!#REF!</definedName>
    <definedName name="revenue_per_ATM_1998" localSheetId="5">[15]Global!#REF!</definedName>
    <definedName name="revenue_per_ATM_1998" localSheetId="9">[15]Global!#REF!</definedName>
    <definedName name="revenue_per_ATM_1998" localSheetId="2">[15]Global!#REF!</definedName>
    <definedName name="revenue_per_ATM_1998" localSheetId="25">[15]Global!#REF!</definedName>
    <definedName name="revenue_per_ATM_1998">[15]Global!#REF!</definedName>
    <definedName name="revenue_per_ATM_1999" localSheetId="4">[15]Global!#REF!</definedName>
    <definedName name="revenue_per_ATM_1999" localSheetId="17">[15]Global!#REF!</definedName>
    <definedName name="revenue_per_ATM_1999" localSheetId="5">[15]Global!#REF!</definedName>
    <definedName name="revenue_per_ATM_1999" localSheetId="9">[15]Global!#REF!</definedName>
    <definedName name="revenue_per_ATM_1999" localSheetId="2">[15]Global!#REF!</definedName>
    <definedName name="revenue_per_ATM_1999" localSheetId="25">[15]Global!#REF!</definedName>
    <definedName name="revenue_per_ATM_1999">[15]Global!#REF!</definedName>
    <definedName name="revenue_per_ATM_2000" localSheetId="4">[15]Global!#REF!</definedName>
    <definedName name="revenue_per_ATM_2000" localSheetId="17">[15]Global!#REF!</definedName>
    <definedName name="revenue_per_ATM_2000" localSheetId="5">[15]Global!#REF!</definedName>
    <definedName name="revenue_per_ATM_2000" localSheetId="9">[15]Global!#REF!</definedName>
    <definedName name="revenue_per_ATM_2000" localSheetId="2">[15]Global!#REF!</definedName>
    <definedName name="revenue_per_ATM_2000" localSheetId="25">[15]Global!#REF!</definedName>
    <definedName name="revenue_per_ATM_2000">[15]Global!#REF!</definedName>
    <definedName name="revenue_per_ATM_2001" localSheetId="4">[15]Global!#REF!</definedName>
    <definedName name="revenue_per_ATM_2001" localSheetId="17">[15]Global!#REF!</definedName>
    <definedName name="revenue_per_ATM_2001" localSheetId="5">[15]Global!#REF!</definedName>
    <definedName name="revenue_per_ATM_2001" localSheetId="9">[15]Global!#REF!</definedName>
    <definedName name="revenue_per_ATM_2001" localSheetId="2">[15]Global!#REF!</definedName>
    <definedName name="revenue_per_ATM_2001" localSheetId="25">[15]Global!#REF!</definedName>
    <definedName name="revenue_per_ATM_2001">[15]Global!#REF!</definedName>
    <definedName name="revenue_per_ATM_2002" localSheetId="4">[15]Global!#REF!</definedName>
    <definedName name="revenue_per_ATM_2002" localSheetId="17">[15]Global!#REF!</definedName>
    <definedName name="revenue_per_ATM_2002" localSheetId="5">[15]Global!#REF!</definedName>
    <definedName name="revenue_per_ATM_2002" localSheetId="9">[15]Global!#REF!</definedName>
    <definedName name="revenue_per_ATM_2002" localSheetId="2">[15]Global!#REF!</definedName>
    <definedName name="revenue_per_ATM_2002" localSheetId="25">[15]Global!#REF!</definedName>
    <definedName name="revenue_per_ATM_2002">[15]Global!#REF!</definedName>
    <definedName name="revenue_per_ATM_2003" localSheetId="4">[15]Global!#REF!</definedName>
    <definedName name="revenue_per_ATM_2003" localSheetId="17">[15]Global!#REF!</definedName>
    <definedName name="revenue_per_ATM_2003" localSheetId="5">[15]Global!#REF!</definedName>
    <definedName name="revenue_per_ATM_2003" localSheetId="9">[15]Global!#REF!</definedName>
    <definedName name="revenue_per_ATM_2003" localSheetId="2">[15]Global!#REF!</definedName>
    <definedName name="revenue_per_ATM_2003" localSheetId="25">[15]Global!#REF!</definedName>
    <definedName name="revenue_per_ATM_2003">[15]Global!#REF!</definedName>
    <definedName name="revenue_per_ATM_2004" localSheetId="4">[15]Global!#REF!</definedName>
    <definedName name="revenue_per_ATM_2004" localSheetId="17">[15]Global!#REF!</definedName>
    <definedName name="revenue_per_ATM_2004" localSheetId="5">[15]Global!#REF!</definedName>
    <definedName name="revenue_per_ATM_2004" localSheetId="9">[15]Global!#REF!</definedName>
    <definedName name="revenue_per_ATM_2004" localSheetId="2">[15]Global!#REF!</definedName>
    <definedName name="revenue_per_ATM_2004" localSheetId="25">[15]Global!#REF!</definedName>
    <definedName name="revenue_per_ATM_2004">[15]Global!#REF!</definedName>
    <definedName name="revenue_per_ATM_2005" localSheetId="4">[15]Global!#REF!</definedName>
    <definedName name="revenue_per_ATM_2005" localSheetId="17">[15]Global!#REF!</definedName>
    <definedName name="revenue_per_ATM_2005" localSheetId="5">[15]Global!#REF!</definedName>
    <definedName name="revenue_per_ATM_2005" localSheetId="9">[15]Global!#REF!</definedName>
    <definedName name="revenue_per_ATM_2005" localSheetId="2">[15]Global!#REF!</definedName>
    <definedName name="revenue_per_ATM_2005" localSheetId="25">[15]Global!#REF!</definedName>
    <definedName name="revenue_per_ATM_2005">[15]Global!#REF!</definedName>
    <definedName name="revenue_per_ATM_2006" localSheetId="4">[15]Global!#REF!</definedName>
    <definedName name="revenue_per_ATM_2006" localSheetId="17">[15]Global!#REF!</definedName>
    <definedName name="revenue_per_ATM_2006" localSheetId="5">[15]Global!#REF!</definedName>
    <definedName name="revenue_per_ATM_2006" localSheetId="9">[15]Global!#REF!</definedName>
    <definedName name="revenue_per_ATM_2006" localSheetId="2">[15]Global!#REF!</definedName>
    <definedName name="revenue_per_ATM_2006" localSheetId="25">[15]Global!#REF!</definedName>
    <definedName name="revenue_per_ATM_2006">[15]Global!#REF!</definedName>
    <definedName name="revenue_per_ATM_2007" localSheetId="4">[15]Global!#REF!</definedName>
    <definedName name="revenue_per_ATM_2007" localSheetId="17">[15]Global!#REF!</definedName>
    <definedName name="revenue_per_ATM_2007" localSheetId="5">[15]Global!#REF!</definedName>
    <definedName name="revenue_per_ATM_2007" localSheetId="9">[15]Global!#REF!</definedName>
    <definedName name="revenue_per_ATM_2007" localSheetId="2">[15]Global!#REF!</definedName>
    <definedName name="revenue_per_ATM_2007" localSheetId="25">[15]Global!#REF!</definedName>
    <definedName name="revenue_per_ATM_2007">[15]Global!#REF!</definedName>
    <definedName name="revenue_per_ATM_2008" localSheetId="4">[15]Global!#REF!</definedName>
    <definedName name="revenue_per_ATM_2008" localSheetId="17">[15]Global!#REF!</definedName>
    <definedName name="revenue_per_ATM_2008" localSheetId="5">[15]Global!#REF!</definedName>
    <definedName name="revenue_per_ATM_2008" localSheetId="9">[15]Global!#REF!</definedName>
    <definedName name="revenue_per_ATM_2008" localSheetId="2">[15]Global!#REF!</definedName>
    <definedName name="revenue_per_ATM_2008" localSheetId="25">[15]Global!#REF!</definedName>
    <definedName name="revenue_per_ATM_2008">[15]Global!#REF!</definedName>
    <definedName name="revenue_per_ATM_2009" localSheetId="4">[15]Global!#REF!</definedName>
    <definedName name="revenue_per_ATM_2009" localSheetId="17">[15]Global!#REF!</definedName>
    <definedName name="revenue_per_ATM_2009" localSheetId="5">[15]Global!#REF!</definedName>
    <definedName name="revenue_per_ATM_2009" localSheetId="9">[15]Global!#REF!</definedName>
    <definedName name="revenue_per_ATM_2009" localSheetId="2">[15]Global!#REF!</definedName>
    <definedName name="revenue_per_ATM_2009" localSheetId="25">[15]Global!#REF!</definedName>
    <definedName name="revenue_per_ATM_2009">[15]Global!#REF!</definedName>
    <definedName name="revenue_per_ATM_2010" localSheetId="4">[15]Global!#REF!</definedName>
    <definedName name="revenue_per_ATM_2010" localSheetId="17">[15]Global!#REF!</definedName>
    <definedName name="revenue_per_ATM_2010" localSheetId="5">[15]Global!#REF!</definedName>
    <definedName name="revenue_per_ATM_2010" localSheetId="9">[15]Global!#REF!</definedName>
    <definedName name="revenue_per_ATM_2010" localSheetId="2">[15]Global!#REF!</definedName>
    <definedName name="revenue_per_ATM_2010" localSheetId="25">[15]Global!#REF!</definedName>
    <definedName name="revenue_per_ATM_2010">[15]Global!#REF!</definedName>
    <definedName name="revenue_per_ATM_comm" localSheetId="4">[15]Global!#REF!</definedName>
    <definedName name="revenue_per_ATM_comm" localSheetId="17">[15]Global!#REF!</definedName>
    <definedName name="revenue_per_ATM_comm" localSheetId="5">[15]Global!#REF!</definedName>
    <definedName name="revenue_per_ATM_comm" localSheetId="9">[15]Global!#REF!</definedName>
    <definedName name="revenue_per_ATM_comm" localSheetId="2">[15]Global!#REF!</definedName>
    <definedName name="revenue_per_ATM_comm" localSheetId="25">[15]Global!#REF!</definedName>
    <definedName name="revenue_per_ATM_comm">[15]Global!#REF!</definedName>
    <definedName name="revenue_per_RPK_1985" localSheetId="4">[15]Global!#REF!</definedName>
    <definedName name="revenue_per_RPK_1985" localSheetId="17">[15]Global!#REF!</definedName>
    <definedName name="revenue_per_RPK_1985" localSheetId="5">[15]Global!#REF!</definedName>
    <definedName name="revenue_per_RPK_1985" localSheetId="9">[15]Global!#REF!</definedName>
    <definedName name="revenue_per_RPK_1985" localSheetId="2">[15]Global!#REF!</definedName>
    <definedName name="revenue_per_RPK_1985" localSheetId="25">[15]Global!#REF!</definedName>
    <definedName name="revenue_per_RPK_1985">[15]Global!#REF!</definedName>
    <definedName name="revenue_per_RPK_1986" localSheetId="4">[15]Global!#REF!</definedName>
    <definedName name="revenue_per_RPK_1986" localSheetId="17">[15]Global!#REF!</definedName>
    <definedName name="revenue_per_RPK_1986" localSheetId="5">[15]Global!#REF!</definedName>
    <definedName name="revenue_per_RPK_1986" localSheetId="9">[15]Global!#REF!</definedName>
    <definedName name="revenue_per_RPK_1986" localSheetId="2">[15]Global!#REF!</definedName>
    <definedName name="revenue_per_RPK_1986" localSheetId="25">[15]Global!#REF!</definedName>
    <definedName name="revenue_per_RPK_1986">[15]Global!#REF!</definedName>
    <definedName name="revenue_per_RPK_1987" localSheetId="4">[15]Global!#REF!</definedName>
    <definedName name="revenue_per_RPK_1987" localSheetId="17">[15]Global!#REF!</definedName>
    <definedName name="revenue_per_RPK_1987" localSheetId="5">[15]Global!#REF!</definedName>
    <definedName name="revenue_per_RPK_1987" localSheetId="9">[15]Global!#REF!</definedName>
    <definedName name="revenue_per_RPK_1987" localSheetId="2">[15]Global!#REF!</definedName>
    <definedName name="revenue_per_RPK_1987" localSheetId="25">[15]Global!#REF!</definedName>
    <definedName name="revenue_per_RPK_1987">[15]Global!#REF!</definedName>
    <definedName name="revenue_per_RPK_1988" localSheetId="4">[15]Global!#REF!</definedName>
    <definedName name="revenue_per_RPK_1988" localSheetId="17">[15]Global!#REF!</definedName>
    <definedName name="revenue_per_RPK_1988" localSheetId="5">[15]Global!#REF!</definedName>
    <definedName name="revenue_per_RPK_1988" localSheetId="9">[15]Global!#REF!</definedName>
    <definedName name="revenue_per_RPK_1988" localSheetId="2">[15]Global!#REF!</definedName>
    <definedName name="revenue_per_RPK_1988" localSheetId="25">[15]Global!#REF!</definedName>
    <definedName name="revenue_per_RPK_1988">[15]Global!#REF!</definedName>
    <definedName name="revenue_per_RPK_1989" localSheetId="4">[15]Global!#REF!</definedName>
    <definedName name="revenue_per_RPK_1989" localSheetId="17">[15]Global!#REF!</definedName>
    <definedName name="revenue_per_RPK_1989" localSheetId="5">[15]Global!#REF!</definedName>
    <definedName name="revenue_per_RPK_1989" localSheetId="9">[15]Global!#REF!</definedName>
    <definedName name="revenue_per_RPK_1989" localSheetId="2">[15]Global!#REF!</definedName>
    <definedName name="revenue_per_RPK_1989" localSheetId="25">[15]Global!#REF!</definedName>
    <definedName name="revenue_per_RPK_1989">[15]Global!#REF!</definedName>
    <definedName name="revenue_per_RPK_1990" localSheetId="4">[15]Global!#REF!</definedName>
    <definedName name="revenue_per_RPK_1990" localSheetId="17">[15]Global!#REF!</definedName>
    <definedName name="revenue_per_RPK_1990" localSheetId="5">[15]Global!#REF!</definedName>
    <definedName name="revenue_per_RPK_1990" localSheetId="9">[15]Global!#REF!</definedName>
    <definedName name="revenue_per_RPK_1990" localSheetId="2">[15]Global!#REF!</definedName>
    <definedName name="revenue_per_RPK_1990" localSheetId="25">[15]Global!#REF!</definedName>
    <definedName name="revenue_per_RPK_1990">[15]Global!#REF!</definedName>
    <definedName name="revenue_per_RPK_1991" localSheetId="4">[15]Global!#REF!</definedName>
    <definedName name="revenue_per_RPK_1991" localSheetId="17">[15]Global!#REF!</definedName>
    <definedName name="revenue_per_RPK_1991" localSheetId="5">[15]Global!#REF!</definedName>
    <definedName name="revenue_per_RPK_1991" localSheetId="9">[15]Global!#REF!</definedName>
    <definedName name="revenue_per_RPK_1991" localSheetId="2">[15]Global!#REF!</definedName>
    <definedName name="revenue_per_RPK_1991" localSheetId="25">[15]Global!#REF!</definedName>
    <definedName name="revenue_per_RPK_1991">[15]Global!#REF!</definedName>
    <definedName name="revenue_per_RPK_1992" localSheetId="4">[15]Global!#REF!</definedName>
    <definedName name="revenue_per_RPK_1992" localSheetId="17">[15]Global!#REF!</definedName>
    <definedName name="revenue_per_RPK_1992" localSheetId="5">[15]Global!#REF!</definedName>
    <definedName name="revenue_per_RPK_1992" localSheetId="9">[15]Global!#REF!</definedName>
    <definedName name="revenue_per_RPK_1992" localSheetId="2">[15]Global!#REF!</definedName>
    <definedName name="revenue_per_RPK_1992" localSheetId="25">[15]Global!#REF!</definedName>
    <definedName name="revenue_per_RPK_1992">[15]Global!#REF!</definedName>
    <definedName name="revenue_per_RPK_1993" localSheetId="4">[15]Global!#REF!</definedName>
    <definedName name="revenue_per_RPK_1993" localSheetId="17">[15]Global!#REF!</definedName>
    <definedName name="revenue_per_RPK_1993" localSheetId="5">[15]Global!#REF!</definedName>
    <definedName name="revenue_per_RPK_1993" localSheetId="9">[15]Global!#REF!</definedName>
    <definedName name="revenue_per_RPK_1993" localSheetId="2">[15]Global!#REF!</definedName>
    <definedName name="revenue_per_RPK_1993" localSheetId="25">[15]Global!#REF!</definedName>
    <definedName name="revenue_per_RPK_1993">[15]Global!#REF!</definedName>
    <definedName name="revenue_per_RPK_1994" localSheetId="4">[15]Global!#REF!</definedName>
    <definedName name="revenue_per_RPK_1994" localSheetId="17">[15]Global!#REF!</definedName>
    <definedName name="revenue_per_RPK_1994" localSheetId="5">[15]Global!#REF!</definedName>
    <definedName name="revenue_per_RPK_1994" localSheetId="9">[15]Global!#REF!</definedName>
    <definedName name="revenue_per_RPK_1994" localSheetId="2">[15]Global!#REF!</definedName>
    <definedName name="revenue_per_RPK_1994" localSheetId="25">[15]Global!#REF!</definedName>
    <definedName name="revenue_per_RPK_1994">[15]Global!#REF!</definedName>
    <definedName name="revenue_per_RPK_1995" localSheetId="4">[15]Global!#REF!</definedName>
    <definedName name="revenue_per_RPK_1995" localSheetId="17">[15]Global!#REF!</definedName>
    <definedName name="revenue_per_RPK_1995" localSheetId="5">[15]Global!#REF!</definedName>
    <definedName name="revenue_per_RPK_1995" localSheetId="9">[15]Global!#REF!</definedName>
    <definedName name="revenue_per_RPK_1995" localSheetId="2">[15]Global!#REF!</definedName>
    <definedName name="revenue_per_RPK_1995" localSheetId="25">[15]Global!#REF!</definedName>
    <definedName name="revenue_per_RPK_1995">[15]Global!#REF!</definedName>
    <definedName name="revenue_per_RPK_1996" localSheetId="4">[15]Global!#REF!</definedName>
    <definedName name="revenue_per_RPK_1996" localSheetId="17">[15]Global!#REF!</definedName>
    <definedName name="revenue_per_RPK_1996" localSheetId="5">[15]Global!#REF!</definedName>
    <definedName name="revenue_per_RPK_1996" localSheetId="9">[15]Global!#REF!</definedName>
    <definedName name="revenue_per_RPK_1996" localSheetId="2">[15]Global!#REF!</definedName>
    <definedName name="revenue_per_RPK_1996" localSheetId="25">[15]Global!#REF!</definedName>
    <definedName name="revenue_per_RPK_1996">[15]Global!#REF!</definedName>
    <definedName name="revenue_per_RPK_1997" localSheetId="4">[15]Global!#REF!</definedName>
    <definedName name="revenue_per_RPK_1997" localSheetId="17">[15]Global!#REF!</definedName>
    <definedName name="revenue_per_RPK_1997" localSheetId="5">[15]Global!#REF!</definedName>
    <definedName name="revenue_per_RPK_1997" localSheetId="9">[15]Global!#REF!</definedName>
    <definedName name="revenue_per_RPK_1997" localSheetId="2">[15]Global!#REF!</definedName>
    <definedName name="revenue_per_RPK_1997" localSheetId="25">[15]Global!#REF!</definedName>
    <definedName name="revenue_per_RPK_1997">[15]Global!#REF!</definedName>
    <definedName name="revenue_per_RPK_1998" localSheetId="4">[15]Global!#REF!</definedName>
    <definedName name="revenue_per_RPK_1998" localSheetId="17">[15]Global!#REF!</definedName>
    <definedName name="revenue_per_RPK_1998" localSheetId="5">[15]Global!#REF!</definedName>
    <definedName name="revenue_per_RPK_1998" localSheetId="9">[15]Global!#REF!</definedName>
    <definedName name="revenue_per_RPK_1998" localSheetId="2">[15]Global!#REF!</definedName>
    <definedName name="revenue_per_RPK_1998" localSheetId="25">[15]Global!#REF!</definedName>
    <definedName name="revenue_per_RPK_1998">[15]Global!#REF!</definedName>
    <definedName name="revenue_per_RPK_1999" localSheetId="4">[15]Global!#REF!</definedName>
    <definedName name="revenue_per_RPK_1999" localSheetId="17">[15]Global!#REF!</definedName>
    <definedName name="revenue_per_RPK_1999" localSheetId="5">[15]Global!#REF!</definedName>
    <definedName name="revenue_per_RPK_1999" localSheetId="9">[15]Global!#REF!</definedName>
    <definedName name="revenue_per_RPK_1999" localSheetId="2">[15]Global!#REF!</definedName>
    <definedName name="revenue_per_RPK_1999" localSheetId="25">[15]Global!#REF!</definedName>
    <definedName name="revenue_per_RPK_1999">[15]Global!#REF!</definedName>
    <definedName name="revenue_per_RPK_2000" localSheetId="4">[15]Global!#REF!</definedName>
    <definedName name="revenue_per_RPK_2000" localSheetId="17">[15]Global!#REF!</definedName>
    <definedName name="revenue_per_RPK_2000" localSheetId="5">[15]Global!#REF!</definedName>
    <definedName name="revenue_per_RPK_2000" localSheetId="9">[15]Global!#REF!</definedName>
    <definedName name="revenue_per_RPK_2000" localSheetId="2">[15]Global!#REF!</definedName>
    <definedName name="revenue_per_RPK_2000" localSheetId="25">[15]Global!#REF!</definedName>
    <definedName name="revenue_per_RPK_2000">[15]Global!#REF!</definedName>
    <definedName name="revenue_per_RPK_2001" localSheetId="4">[15]Global!#REF!</definedName>
    <definedName name="revenue_per_RPK_2001" localSheetId="17">[15]Global!#REF!</definedName>
    <definedName name="revenue_per_RPK_2001" localSheetId="5">[15]Global!#REF!</definedName>
    <definedName name="revenue_per_RPK_2001" localSheetId="9">[15]Global!#REF!</definedName>
    <definedName name="revenue_per_RPK_2001" localSheetId="2">[15]Global!#REF!</definedName>
    <definedName name="revenue_per_RPK_2001" localSheetId="25">[15]Global!#REF!</definedName>
    <definedName name="revenue_per_RPK_2001">[15]Global!#REF!</definedName>
    <definedName name="revenue_per_RPK_2002" localSheetId="4">[15]Global!#REF!</definedName>
    <definedName name="revenue_per_RPK_2002" localSheetId="17">[15]Global!#REF!</definedName>
    <definedName name="revenue_per_RPK_2002" localSheetId="5">[15]Global!#REF!</definedName>
    <definedName name="revenue_per_RPK_2002" localSheetId="9">[15]Global!#REF!</definedName>
    <definedName name="revenue_per_RPK_2002" localSheetId="2">[15]Global!#REF!</definedName>
    <definedName name="revenue_per_RPK_2002" localSheetId="25">[15]Global!#REF!</definedName>
    <definedName name="revenue_per_RPK_2002">[15]Global!#REF!</definedName>
    <definedName name="revenue_per_RPK_2003" localSheetId="4">[15]Global!#REF!</definedName>
    <definedName name="revenue_per_RPK_2003" localSheetId="17">[15]Global!#REF!</definedName>
    <definedName name="revenue_per_RPK_2003" localSheetId="5">[15]Global!#REF!</definedName>
    <definedName name="revenue_per_RPK_2003" localSheetId="9">[15]Global!#REF!</definedName>
    <definedName name="revenue_per_RPK_2003" localSheetId="2">[15]Global!#REF!</definedName>
    <definedName name="revenue_per_RPK_2003" localSheetId="25">[15]Global!#REF!</definedName>
    <definedName name="revenue_per_RPK_2003">[15]Global!#REF!</definedName>
    <definedName name="revenue_per_RPK_2004" localSheetId="4">[15]Global!#REF!</definedName>
    <definedName name="revenue_per_RPK_2004" localSheetId="17">[15]Global!#REF!</definedName>
    <definedName name="revenue_per_RPK_2004" localSheetId="5">[15]Global!#REF!</definedName>
    <definedName name="revenue_per_RPK_2004" localSheetId="9">[15]Global!#REF!</definedName>
    <definedName name="revenue_per_RPK_2004" localSheetId="2">[15]Global!#REF!</definedName>
    <definedName name="revenue_per_RPK_2004" localSheetId="25">[15]Global!#REF!</definedName>
    <definedName name="revenue_per_RPK_2004">[15]Global!#REF!</definedName>
    <definedName name="revenue_per_RPK_2005" localSheetId="4">[15]Global!#REF!</definedName>
    <definedName name="revenue_per_RPK_2005" localSheetId="17">[15]Global!#REF!</definedName>
    <definedName name="revenue_per_RPK_2005" localSheetId="5">[15]Global!#REF!</definedName>
    <definedName name="revenue_per_RPK_2005" localSheetId="9">[15]Global!#REF!</definedName>
    <definedName name="revenue_per_RPK_2005" localSheetId="2">[15]Global!#REF!</definedName>
    <definedName name="revenue_per_RPK_2005" localSheetId="25">[15]Global!#REF!</definedName>
    <definedName name="revenue_per_RPK_2005">[15]Global!#REF!</definedName>
    <definedName name="revenue_per_RPK_2006" localSheetId="4">[15]Global!#REF!</definedName>
    <definedName name="revenue_per_RPK_2006" localSheetId="17">[15]Global!#REF!</definedName>
    <definedName name="revenue_per_RPK_2006" localSheetId="5">[15]Global!#REF!</definedName>
    <definedName name="revenue_per_RPK_2006" localSheetId="9">[15]Global!#REF!</definedName>
    <definedName name="revenue_per_RPK_2006" localSheetId="2">[15]Global!#REF!</definedName>
    <definedName name="revenue_per_RPK_2006" localSheetId="25">[15]Global!#REF!</definedName>
    <definedName name="revenue_per_RPK_2006">[15]Global!#REF!</definedName>
    <definedName name="revenue_per_RPK_2007" localSheetId="4">[15]Global!#REF!</definedName>
    <definedName name="revenue_per_RPK_2007" localSheetId="17">[15]Global!#REF!</definedName>
    <definedName name="revenue_per_RPK_2007" localSheetId="5">[15]Global!#REF!</definedName>
    <definedName name="revenue_per_RPK_2007" localSheetId="9">[15]Global!#REF!</definedName>
    <definedName name="revenue_per_RPK_2007" localSheetId="2">[15]Global!#REF!</definedName>
    <definedName name="revenue_per_RPK_2007" localSheetId="25">[15]Global!#REF!</definedName>
    <definedName name="revenue_per_RPK_2007">[15]Global!#REF!</definedName>
    <definedName name="revenue_per_RPK_2008" localSheetId="4">[15]Global!#REF!</definedName>
    <definedName name="revenue_per_RPK_2008" localSheetId="17">[15]Global!#REF!</definedName>
    <definedName name="revenue_per_RPK_2008" localSheetId="5">[15]Global!#REF!</definedName>
    <definedName name="revenue_per_RPK_2008" localSheetId="9">[15]Global!#REF!</definedName>
    <definedName name="revenue_per_RPK_2008" localSheetId="2">[15]Global!#REF!</definedName>
    <definedName name="revenue_per_RPK_2008" localSheetId="25">[15]Global!#REF!</definedName>
    <definedName name="revenue_per_RPK_2008">[15]Global!#REF!</definedName>
    <definedName name="revenue_per_RPK_2009" localSheetId="4">[15]Global!#REF!</definedName>
    <definedName name="revenue_per_RPK_2009" localSheetId="17">[15]Global!#REF!</definedName>
    <definedName name="revenue_per_RPK_2009" localSheetId="5">[15]Global!#REF!</definedName>
    <definedName name="revenue_per_RPK_2009" localSheetId="9">[15]Global!#REF!</definedName>
    <definedName name="revenue_per_RPK_2009" localSheetId="2">[15]Global!#REF!</definedName>
    <definedName name="revenue_per_RPK_2009" localSheetId="25">[15]Global!#REF!</definedName>
    <definedName name="revenue_per_RPK_2009">[15]Global!#REF!</definedName>
    <definedName name="revenue_per_RPK_2010" localSheetId="4">[15]Global!#REF!</definedName>
    <definedName name="revenue_per_RPK_2010" localSheetId="17">[15]Global!#REF!</definedName>
    <definedName name="revenue_per_RPK_2010" localSheetId="5">[15]Global!#REF!</definedName>
    <definedName name="revenue_per_RPK_2010" localSheetId="9">[15]Global!#REF!</definedName>
    <definedName name="revenue_per_RPK_2010" localSheetId="2">[15]Global!#REF!</definedName>
    <definedName name="revenue_per_RPK_2010" localSheetId="25">[15]Global!#REF!</definedName>
    <definedName name="revenue_per_RPK_2010">[15]Global!#REF!</definedName>
    <definedName name="revenue_per_RPK_comm" localSheetId="4">[15]Global!#REF!</definedName>
    <definedName name="revenue_per_RPK_comm" localSheetId="17">[15]Global!#REF!</definedName>
    <definedName name="revenue_per_RPK_comm" localSheetId="5">[15]Global!#REF!</definedName>
    <definedName name="revenue_per_RPK_comm" localSheetId="9">[15]Global!#REF!</definedName>
    <definedName name="revenue_per_RPK_comm" localSheetId="2">[15]Global!#REF!</definedName>
    <definedName name="revenue_per_RPK_comm" localSheetId="25">[15]Global!#REF!</definedName>
    <definedName name="revenue_per_RPK_comm">[15]Global!#REF!</definedName>
    <definedName name="revenue_per_RPM_1985" localSheetId="4">[15]Global!#REF!</definedName>
    <definedName name="revenue_per_RPM_1985" localSheetId="17">[15]Global!#REF!</definedName>
    <definedName name="revenue_per_RPM_1985" localSheetId="5">[15]Global!#REF!</definedName>
    <definedName name="revenue_per_RPM_1985" localSheetId="9">[15]Global!#REF!</definedName>
    <definedName name="revenue_per_RPM_1985" localSheetId="2">[15]Global!#REF!</definedName>
    <definedName name="revenue_per_RPM_1985" localSheetId="25">[15]Global!#REF!</definedName>
    <definedName name="revenue_per_RPM_1985">[15]Global!#REF!</definedName>
    <definedName name="revenue_per_RPM_1986" localSheetId="4">[15]Global!#REF!</definedName>
    <definedName name="revenue_per_RPM_1986" localSheetId="17">[15]Global!#REF!</definedName>
    <definedName name="revenue_per_RPM_1986" localSheetId="5">[15]Global!#REF!</definedName>
    <definedName name="revenue_per_RPM_1986" localSheetId="9">[15]Global!#REF!</definedName>
    <definedName name="revenue_per_RPM_1986" localSheetId="2">[15]Global!#REF!</definedName>
    <definedName name="revenue_per_RPM_1986" localSheetId="25">[15]Global!#REF!</definedName>
    <definedName name="revenue_per_RPM_1986">[15]Global!#REF!</definedName>
    <definedName name="revenue_per_RPM_1987" localSheetId="4">[15]Global!#REF!</definedName>
    <definedName name="revenue_per_RPM_1987" localSheetId="17">[15]Global!#REF!</definedName>
    <definedName name="revenue_per_RPM_1987" localSheetId="5">[15]Global!#REF!</definedName>
    <definedName name="revenue_per_RPM_1987" localSheetId="9">[15]Global!#REF!</definedName>
    <definedName name="revenue_per_RPM_1987" localSheetId="2">[15]Global!#REF!</definedName>
    <definedName name="revenue_per_RPM_1987" localSheetId="25">[15]Global!#REF!</definedName>
    <definedName name="revenue_per_RPM_1987">[15]Global!#REF!</definedName>
    <definedName name="revenue_per_RPM_1988" localSheetId="4">[15]Global!#REF!</definedName>
    <definedName name="revenue_per_RPM_1988" localSheetId="17">[15]Global!#REF!</definedName>
    <definedName name="revenue_per_RPM_1988" localSheetId="5">[15]Global!#REF!</definedName>
    <definedName name="revenue_per_RPM_1988" localSheetId="9">[15]Global!#REF!</definedName>
    <definedName name="revenue_per_RPM_1988" localSheetId="2">[15]Global!#REF!</definedName>
    <definedName name="revenue_per_RPM_1988" localSheetId="25">[15]Global!#REF!</definedName>
    <definedName name="revenue_per_RPM_1988">[15]Global!#REF!</definedName>
    <definedName name="revenue_per_RPM_1989" localSheetId="4">[15]Global!#REF!</definedName>
    <definedName name="revenue_per_RPM_1989" localSheetId="17">[15]Global!#REF!</definedName>
    <definedName name="revenue_per_RPM_1989" localSheetId="5">[15]Global!#REF!</definedName>
    <definedName name="revenue_per_RPM_1989" localSheetId="9">[15]Global!#REF!</definedName>
    <definedName name="revenue_per_RPM_1989" localSheetId="2">[15]Global!#REF!</definedName>
    <definedName name="revenue_per_RPM_1989" localSheetId="25">[15]Global!#REF!</definedName>
    <definedName name="revenue_per_RPM_1989">[15]Global!#REF!</definedName>
    <definedName name="revenue_per_RPM_1990" localSheetId="4">[15]Global!#REF!</definedName>
    <definedName name="revenue_per_RPM_1990" localSheetId="17">[15]Global!#REF!</definedName>
    <definedName name="revenue_per_RPM_1990" localSheetId="5">[15]Global!#REF!</definedName>
    <definedName name="revenue_per_RPM_1990" localSheetId="9">[15]Global!#REF!</definedName>
    <definedName name="revenue_per_RPM_1990" localSheetId="2">[15]Global!#REF!</definedName>
    <definedName name="revenue_per_RPM_1990" localSheetId="25">[15]Global!#REF!</definedName>
    <definedName name="revenue_per_RPM_1990">[15]Global!#REF!</definedName>
    <definedName name="revenue_per_RPM_1991" localSheetId="4">[15]Global!#REF!</definedName>
    <definedName name="revenue_per_RPM_1991" localSheetId="17">[15]Global!#REF!</definedName>
    <definedName name="revenue_per_RPM_1991" localSheetId="5">[15]Global!#REF!</definedName>
    <definedName name="revenue_per_RPM_1991" localSheetId="9">[15]Global!#REF!</definedName>
    <definedName name="revenue_per_RPM_1991" localSheetId="2">[15]Global!#REF!</definedName>
    <definedName name="revenue_per_RPM_1991" localSheetId="25">[15]Global!#REF!</definedName>
    <definedName name="revenue_per_RPM_1991">[15]Global!#REF!</definedName>
    <definedName name="revenue_per_RPM_1992" localSheetId="4">[15]Global!#REF!</definedName>
    <definedName name="revenue_per_RPM_1992" localSheetId="17">[15]Global!#REF!</definedName>
    <definedName name="revenue_per_RPM_1992" localSheetId="5">[15]Global!#REF!</definedName>
    <definedName name="revenue_per_RPM_1992" localSheetId="9">[15]Global!#REF!</definedName>
    <definedName name="revenue_per_RPM_1992" localSheetId="2">[15]Global!#REF!</definedName>
    <definedName name="revenue_per_RPM_1992" localSheetId="25">[15]Global!#REF!</definedName>
    <definedName name="revenue_per_RPM_1992">[15]Global!#REF!</definedName>
    <definedName name="revenue_per_RPM_1993" localSheetId="4">[15]Global!#REF!</definedName>
    <definedName name="revenue_per_RPM_1993" localSheetId="17">[15]Global!#REF!</definedName>
    <definedName name="revenue_per_RPM_1993" localSheetId="5">[15]Global!#REF!</definedName>
    <definedName name="revenue_per_RPM_1993" localSheetId="9">[15]Global!#REF!</definedName>
    <definedName name="revenue_per_RPM_1993" localSheetId="2">[15]Global!#REF!</definedName>
    <definedName name="revenue_per_RPM_1993" localSheetId="25">[15]Global!#REF!</definedName>
    <definedName name="revenue_per_RPM_1993">[15]Global!#REF!</definedName>
    <definedName name="revenue_per_RPM_1994" localSheetId="4">[15]Global!#REF!</definedName>
    <definedName name="revenue_per_RPM_1994" localSheetId="17">[15]Global!#REF!</definedName>
    <definedName name="revenue_per_RPM_1994" localSheetId="5">[15]Global!#REF!</definedName>
    <definedName name="revenue_per_RPM_1994" localSheetId="9">[15]Global!#REF!</definedName>
    <definedName name="revenue_per_RPM_1994" localSheetId="2">[15]Global!#REF!</definedName>
    <definedName name="revenue_per_RPM_1994" localSheetId="25">[15]Global!#REF!</definedName>
    <definedName name="revenue_per_RPM_1994">[15]Global!#REF!</definedName>
    <definedName name="revenue_per_RPM_1995" localSheetId="4">[15]Global!#REF!</definedName>
    <definedName name="revenue_per_RPM_1995" localSheetId="17">[15]Global!#REF!</definedName>
    <definedName name="revenue_per_RPM_1995" localSheetId="5">[15]Global!#REF!</definedName>
    <definedName name="revenue_per_RPM_1995" localSheetId="9">[15]Global!#REF!</definedName>
    <definedName name="revenue_per_RPM_1995" localSheetId="2">[15]Global!#REF!</definedName>
    <definedName name="revenue_per_RPM_1995" localSheetId="25">[15]Global!#REF!</definedName>
    <definedName name="revenue_per_RPM_1995">[15]Global!#REF!</definedName>
    <definedName name="revenue_per_RPM_1996" localSheetId="4">[15]Global!#REF!</definedName>
    <definedName name="revenue_per_RPM_1996" localSheetId="17">[15]Global!#REF!</definedName>
    <definedName name="revenue_per_RPM_1996" localSheetId="5">[15]Global!#REF!</definedName>
    <definedName name="revenue_per_RPM_1996" localSheetId="9">[15]Global!#REF!</definedName>
    <definedName name="revenue_per_RPM_1996" localSheetId="2">[15]Global!#REF!</definedName>
    <definedName name="revenue_per_RPM_1996" localSheetId="25">[15]Global!#REF!</definedName>
    <definedName name="revenue_per_RPM_1996">[15]Global!#REF!</definedName>
    <definedName name="revenue_per_RPM_1997" localSheetId="4">[15]Global!#REF!</definedName>
    <definedName name="revenue_per_RPM_1997" localSheetId="17">[15]Global!#REF!</definedName>
    <definedName name="revenue_per_RPM_1997" localSheetId="5">[15]Global!#REF!</definedName>
    <definedName name="revenue_per_RPM_1997" localSheetId="9">[15]Global!#REF!</definedName>
    <definedName name="revenue_per_RPM_1997" localSheetId="2">[15]Global!#REF!</definedName>
    <definedName name="revenue_per_RPM_1997" localSheetId="25">[15]Global!#REF!</definedName>
    <definedName name="revenue_per_RPM_1997">[15]Global!#REF!</definedName>
    <definedName name="revenue_per_RPM_1998" localSheetId="4">[15]Global!#REF!</definedName>
    <definedName name="revenue_per_RPM_1998" localSheetId="17">[15]Global!#REF!</definedName>
    <definedName name="revenue_per_RPM_1998" localSheetId="5">[15]Global!#REF!</definedName>
    <definedName name="revenue_per_RPM_1998" localSheetId="9">[15]Global!#REF!</definedName>
    <definedName name="revenue_per_RPM_1998" localSheetId="2">[15]Global!#REF!</definedName>
    <definedName name="revenue_per_RPM_1998" localSheetId="25">[15]Global!#REF!</definedName>
    <definedName name="revenue_per_RPM_1998">[15]Global!#REF!</definedName>
    <definedName name="revenue_per_RPM_1999" localSheetId="4">[15]Global!#REF!</definedName>
    <definedName name="revenue_per_RPM_1999" localSheetId="17">[15]Global!#REF!</definedName>
    <definedName name="revenue_per_RPM_1999" localSheetId="5">[15]Global!#REF!</definedName>
    <definedName name="revenue_per_RPM_1999" localSheetId="9">[15]Global!#REF!</definedName>
    <definedName name="revenue_per_RPM_1999" localSheetId="2">[15]Global!#REF!</definedName>
    <definedName name="revenue_per_RPM_1999" localSheetId="25">[15]Global!#REF!</definedName>
    <definedName name="revenue_per_RPM_1999">[15]Global!#REF!</definedName>
    <definedName name="revenue_per_RPM_2000" localSheetId="4">[15]Global!#REF!</definedName>
    <definedName name="revenue_per_RPM_2000" localSheetId="17">[15]Global!#REF!</definedName>
    <definedName name="revenue_per_RPM_2000" localSheetId="5">[15]Global!#REF!</definedName>
    <definedName name="revenue_per_RPM_2000" localSheetId="9">[15]Global!#REF!</definedName>
    <definedName name="revenue_per_RPM_2000" localSheetId="2">[15]Global!#REF!</definedName>
    <definedName name="revenue_per_RPM_2000" localSheetId="25">[15]Global!#REF!</definedName>
    <definedName name="revenue_per_RPM_2000">[15]Global!#REF!</definedName>
    <definedName name="revenue_per_RPM_2001" localSheetId="4">[15]Global!#REF!</definedName>
    <definedName name="revenue_per_RPM_2001" localSheetId="17">[15]Global!#REF!</definedName>
    <definedName name="revenue_per_RPM_2001" localSheetId="5">[15]Global!#REF!</definedName>
    <definedName name="revenue_per_RPM_2001" localSheetId="9">[15]Global!#REF!</definedName>
    <definedName name="revenue_per_RPM_2001" localSheetId="2">[15]Global!#REF!</definedName>
    <definedName name="revenue_per_RPM_2001" localSheetId="25">[15]Global!#REF!</definedName>
    <definedName name="revenue_per_RPM_2001">[15]Global!#REF!</definedName>
    <definedName name="revenue_per_RPM_2002" localSheetId="4">[15]Global!#REF!</definedName>
    <definedName name="revenue_per_RPM_2002" localSheetId="17">[15]Global!#REF!</definedName>
    <definedName name="revenue_per_RPM_2002" localSheetId="5">[15]Global!#REF!</definedName>
    <definedName name="revenue_per_RPM_2002" localSheetId="9">[15]Global!#REF!</definedName>
    <definedName name="revenue_per_RPM_2002" localSheetId="2">[15]Global!#REF!</definedName>
    <definedName name="revenue_per_RPM_2002" localSheetId="25">[15]Global!#REF!</definedName>
    <definedName name="revenue_per_RPM_2002">[15]Global!#REF!</definedName>
    <definedName name="revenue_per_RPM_2003" localSheetId="4">[15]Global!#REF!</definedName>
    <definedName name="revenue_per_RPM_2003" localSheetId="17">[15]Global!#REF!</definedName>
    <definedName name="revenue_per_RPM_2003" localSheetId="5">[15]Global!#REF!</definedName>
    <definedName name="revenue_per_RPM_2003" localSheetId="9">[15]Global!#REF!</definedName>
    <definedName name="revenue_per_RPM_2003" localSheetId="2">[15]Global!#REF!</definedName>
    <definedName name="revenue_per_RPM_2003" localSheetId="25">[15]Global!#REF!</definedName>
    <definedName name="revenue_per_RPM_2003">[15]Global!#REF!</definedName>
    <definedName name="revenue_per_RPM_2004" localSheetId="4">[15]Global!#REF!</definedName>
    <definedName name="revenue_per_RPM_2004" localSheetId="17">[15]Global!#REF!</definedName>
    <definedName name="revenue_per_RPM_2004" localSheetId="5">[15]Global!#REF!</definedName>
    <definedName name="revenue_per_RPM_2004" localSheetId="9">[15]Global!#REF!</definedName>
    <definedName name="revenue_per_RPM_2004" localSheetId="2">[15]Global!#REF!</definedName>
    <definedName name="revenue_per_RPM_2004" localSheetId="25">[15]Global!#REF!</definedName>
    <definedName name="revenue_per_RPM_2004">[15]Global!#REF!</definedName>
    <definedName name="revenue_per_RPM_2005" localSheetId="4">[15]Global!#REF!</definedName>
    <definedName name="revenue_per_RPM_2005" localSheetId="17">[15]Global!#REF!</definedName>
    <definedName name="revenue_per_RPM_2005" localSheetId="5">[15]Global!#REF!</definedName>
    <definedName name="revenue_per_RPM_2005" localSheetId="9">[15]Global!#REF!</definedName>
    <definedName name="revenue_per_RPM_2005" localSheetId="2">[15]Global!#REF!</definedName>
    <definedName name="revenue_per_RPM_2005" localSheetId="25">[15]Global!#REF!</definedName>
    <definedName name="revenue_per_RPM_2005">[15]Global!#REF!</definedName>
    <definedName name="revenue_per_RPM_2006" localSheetId="4">[15]Global!#REF!</definedName>
    <definedName name="revenue_per_RPM_2006" localSheetId="17">[15]Global!#REF!</definedName>
    <definedName name="revenue_per_RPM_2006" localSheetId="5">[15]Global!#REF!</definedName>
    <definedName name="revenue_per_RPM_2006" localSheetId="9">[15]Global!#REF!</definedName>
    <definedName name="revenue_per_RPM_2006" localSheetId="2">[15]Global!#REF!</definedName>
    <definedName name="revenue_per_RPM_2006" localSheetId="25">[15]Global!#REF!</definedName>
    <definedName name="revenue_per_RPM_2006">[15]Global!#REF!</definedName>
    <definedName name="revenue_per_RPM_2007" localSheetId="4">[15]Global!#REF!</definedName>
    <definedName name="revenue_per_RPM_2007" localSheetId="17">[15]Global!#REF!</definedName>
    <definedName name="revenue_per_RPM_2007" localSheetId="5">[15]Global!#REF!</definedName>
    <definedName name="revenue_per_RPM_2007" localSheetId="9">[15]Global!#REF!</definedName>
    <definedName name="revenue_per_RPM_2007" localSheetId="2">[15]Global!#REF!</definedName>
    <definedName name="revenue_per_RPM_2007" localSheetId="25">[15]Global!#REF!</definedName>
    <definedName name="revenue_per_RPM_2007">[15]Global!#REF!</definedName>
    <definedName name="revenue_per_RPM_2008" localSheetId="4">[15]Global!#REF!</definedName>
    <definedName name="revenue_per_RPM_2008" localSheetId="17">[15]Global!#REF!</definedName>
    <definedName name="revenue_per_RPM_2008" localSheetId="5">[15]Global!#REF!</definedName>
    <definedName name="revenue_per_RPM_2008" localSheetId="9">[15]Global!#REF!</definedName>
    <definedName name="revenue_per_RPM_2008" localSheetId="2">[15]Global!#REF!</definedName>
    <definedName name="revenue_per_RPM_2008" localSheetId="25">[15]Global!#REF!</definedName>
    <definedName name="revenue_per_RPM_2008">[15]Global!#REF!</definedName>
    <definedName name="revenue_per_RPM_2009" localSheetId="4">[15]Global!#REF!</definedName>
    <definedName name="revenue_per_RPM_2009" localSheetId="17">[15]Global!#REF!</definedName>
    <definedName name="revenue_per_RPM_2009" localSheetId="5">[15]Global!#REF!</definedName>
    <definedName name="revenue_per_RPM_2009" localSheetId="9">[15]Global!#REF!</definedName>
    <definedName name="revenue_per_RPM_2009" localSheetId="2">[15]Global!#REF!</definedName>
    <definedName name="revenue_per_RPM_2009" localSheetId="25">[15]Global!#REF!</definedName>
    <definedName name="revenue_per_RPM_2009">[15]Global!#REF!</definedName>
    <definedName name="revenue_per_RPM_2010" localSheetId="4">[15]Global!#REF!</definedName>
    <definedName name="revenue_per_RPM_2010" localSheetId="17">[15]Global!#REF!</definedName>
    <definedName name="revenue_per_RPM_2010" localSheetId="5">[15]Global!#REF!</definedName>
    <definedName name="revenue_per_RPM_2010" localSheetId="9">[15]Global!#REF!</definedName>
    <definedName name="revenue_per_RPM_2010" localSheetId="2">[15]Global!#REF!</definedName>
    <definedName name="revenue_per_RPM_2010" localSheetId="25">[15]Global!#REF!</definedName>
    <definedName name="revenue_per_RPM_2010">[15]Global!#REF!</definedName>
    <definedName name="revenue_per_RPM_comm" localSheetId="4">[15]Global!#REF!</definedName>
    <definedName name="revenue_per_RPM_comm" localSheetId="17">[15]Global!#REF!</definedName>
    <definedName name="revenue_per_RPM_comm" localSheetId="5">[15]Global!#REF!</definedName>
    <definedName name="revenue_per_RPM_comm" localSheetId="9">[15]Global!#REF!</definedName>
    <definedName name="revenue_per_RPM_comm" localSheetId="2">[15]Global!#REF!</definedName>
    <definedName name="revenue_per_RPM_comm" localSheetId="25">[15]Global!#REF!</definedName>
    <definedName name="revenue_per_RPM_comm">[15]Global!#REF!</definedName>
    <definedName name="revenue_per_RTK_1985" localSheetId="4">[15]Global!#REF!</definedName>
    <definedName name="revenue_per_RTK_1985" localSheetId="17">[15]Global!#REF!</definedName>
    <definedName name="revenue_per_RTK_1985" localSheetId="5">[15]Global!#REF!</definedName>
    <definedName name="revenue_per_RTK_1985" localSheetId="9">[15]Global!#REF!</definedName>
    <definedName name="revenue_per_RTK_1985" localSheetId="2">[15]Global!#REF!</definedName>
    <definedName name="revenue_per_RTK_1985" localSheetId="25">[15]Global!#REF!</definedName>
    <definedName name="revenue_per_RTK_1985">[15]Global!#REF!</definedName>
    <definedName name="revenue_per_RTK_1986" localSheetId="4">[15]Global!#REF!</definedName>
    <definedName name="revenue_per_RTK_1986" localSheetId="17">[15]Global!#REF!</definedName>
    <definedName name="revenue_per_RTK_1986" localSheetId="5">[15]Global!#REF!</definedName>
    <definedName name="revenue_per_RTK_1986" localSheetId="9">[15]Global!#REF!</definedName>
    <definedName name="revenue_per_RTK_1986" localSheetId="2">[15]Global!#REF!</definedName>
    <definedName name="revenue_per_RTK_1986" localSheetId="25">[15]Global!#REF!</definedName>
    <definedName name="revenue_per_RTK_1986">[15]Global!#REF!</definedName>
    <definedName name="revenue_per_RTK_1987" localSheetId="4">[15]Global!#REF!</definedName>
    <definedName name="revenue_per_RTK_1987" localSheetId="17">[15]Global!#REF!</definedName>
    <definedName name="revenue_per_RTK_1987" localSheetId="5">[15]Global!#REF!</definedName>
    <definedName name="revenue_per_RTK_1987" localSheetId="9">[15]Global!#REF!</definedName>
    <definedName name="revenue_per_RTK_1987" localSheetId="2">[15]Global!#REF!</definedName>
    <definedName name="revenue_per_RTK_1987" localSheetId="25">[15]Global!#REF!</definedName>
    <definedName name="revenue_per_RTK_1987">[15]Global!#REF!</definedName>
    <definedName name="revenue_per_RTK_1988" localSheetId="4">[15]Global!#REF!</definedName>
    <definedName name="revenue_per_RTK_1988" localSheetId="17">[15]Global!#REF!</definedName>
    <definedName name="revenue_per_RTK_1988" localSheetId="5">[15]Global!#REF!</definedName>
    <definedName name="revenue_per_RTK_1988" localSheetId="9">[15]Global!#REF!</definedName>
    <definedName name="revenue_per_RTK_1988" localSheetId="2">[15]Global!#REF!</definedName>
    <definedName name="revenue_per_RTK_1988" localSheetId="25">[15]Global!#REF!</definedName>
    <definedName name="revenue_per_RTK_1988">[15]Global!#REF!</definedName>
    <definedName name="revenue_per_RTK_1989" localSheetId="4">[15]Global!#REF!</definedName>
    <definedName name="revenue_per_RTK_1989" localSheetId="17">[15]Global!#REF!</definedName>
    <definedName name="revenue_per_RTK_1989" localSheetId="5">[15]Global!#REF!</definedName>
    <definedName name="revenue_per_RTK_1989" localSheetId="9">[15]Global!#REF!</definedName>
    <definedName name="revenue_per_RTK_1989" localSheetId="2">[15]Global!#REF!</definedName>
    <definedName name="revenue_per_RTK_1989" localSheetId="25">[15]Global!#REF!</definedName>
    <definedName name="revenue_per_RTK_1989">[15]Global!#REF!</definedName>
    <definedName name="revenue_per_RTK_1990" localSheetId="4">[15]Global!#REF!</definedName>
    <definedName name="revenue_per_RTK_1990" localSheetId="17">[15]Global!#REF!</definedName>
    <definedName name="revenue_per_RTK_1990" localSheetId="5">[15]Global!#REF!</definedName>
    <definedName name="revenue_per_RTK_1990" localSheetId="9">[15]Global!#REF!</definedName>
    <definedName name="revenue_per_RTK_1990" localSheetId="2">[15]Global!#REF!</definedName>
    <definedName name="revenue_per_RTK_1990" localSheetId="25">[15]Global!#REF!</definedName>
    <definedName name="revenue_per_RTK_1990">[15]Global!#REF!</definedName>
    <definedName name="revenue_per_RTK_1991" localSheetId="4">[15]Global!#REF!</definedName>
    <definedName name="revenue_per_RTK_1991" localSheetId="17">[15]Global!#REF!</definedName>
    <definedName name="revenue_per_RTK_1991" localSheetId="5">[15]Global!#REF!</definedName>
    <definedName name="revenue_per_RTK_1991" localSheetId="9">[15]Global!#REF!</definedName>
    <definedName name="revenue_per_RTK_1991" localSheetId="2">[15]Global!#REF!</definedName>
    <definedName name="revenue_per_RTK_1991" localSheetId="25">[15]Global!#REF!</definedName>
    <definedName name="revenue_per_RTK_1991">[15]Global!#REF!</definedName>
    <definedName name="revenue_per_RTK_1992" localSheetId="4">[15]Global!#REF!</definedName>
    <definedName name="revenue_per_RTK_1992" localSheetId="17">[15]Global!#REF!</definedName>
    <definedName name="revenue_per_RTK_1992" localSheetId="5">[15]Global!#REF!</definedName>
    <definedName name="revenue_per_RTK_1992" localSheetId="9">[15]Global!#REF!</definedName>
    <definedName name="revenue_per_RTK_1992" localSheetId="2">[15]Global!#REF!</definedName>
    <definedName name="revenue_per_RTK_1992" localSheetId="25">[15]Global!#REF!</definedName>
    <definedName name="revenue_per_RTK_1992">[15]Global!#REF!</definedName>
    <definedName name="revenue_per_RTK_1993" localSheetId="4">[15]Global!#REF!</definedName>
    <definedName name="revenue_per_RTK_1993" localSheetId="17">[15]Global!#REF!</definedName>
    <definedName name="revenue_per_RTK_1993" localSheetId="5">[15]Global!#REF!</definedName>
    <definedName name="revenue_per_RTK_1993" localSheetId="9">[15]Global!#REF!</definedName>
    <definedName name="revenue_per_RTK_1993" localSheetId="2">[15]Global!#REF!</definedName>
    <definedName name="revenue_per_RTK_1993" localSheetId="25">[15]Global!#REF!</definedName>
    <definedName name="revenue_per_RTK_1993">[15]Global!#REF!</definedName>
    <definedName name="revenue_per_RTK_1994" localSheetId="4">[15]Global!#REF!</definedName>
    <definedName name="revenue_per_RTK_1994" localSheetId="17">[15]Global!#REF!</definedName>
    <definedName name="revenue_per_RTK_1994" localSheetId="5">[15]Global!#REF!</definedName>
    <definedName name="revenue_per_RTK_1994" localSheetId="9">[15]Global!#REF!</definedName>
    <definedName name="revenue_per_RTK_1994" localSheetId="2">[15]Global!#REF!</definedName>
    <definedName name="revenue_per_RTK_1994" localSheetId="25">[15]Global!#REF!</definedName>
    <definedName name="revenue_per_RTK_1994">[15]Global!#REF!</definedName>
    <definedName name="revenue_per_RTK_1995" localSheetId="4">[15]Global!#REF!</definedName>
    <definedName name="revenue_per_RTK_1995" localSheetId="17">[15]Global!#REF!</definedName>
    <definedName name="revenue_per_RTK_1995" localSheetId="5">[15]Global!#REF!</definedName>
    <definedName name="revenue_per_RTK_1995" localSheetId="9">[15]Global!#REF!</definedName>
    <definedName name="revenue_per_RTK_1995" localSheetId="2">[15]Global!#REF!</definedName>
    <definedName name="revenue_per_RTK_1995" localSheetId="25">[15]Global!#REF!</definedName>
    <definedName name="revenue_per_RTK_1995">[15]Global!#REF!</definedName>
    <definedName name="revenue_per_RTK_1996" localSheetId="4">[15]Global!#REF!</definedName>
    <definedName name="revenue_per_RTK_1996" localSheetId="17">[15]Global!#REF!</definedName>
    <definedName name="revenue_per_RTK_1996" localSheetId="5">[15]Global!#REF!</definedName>
    <definedName name="revenue_per_RTK_1996" localSheetId="9">[15]Global!#REF!</definedName>
    <definedName name="revenue_per_RTK_1996" localSheetId="2">[15]Global!#REF!</definedName>
    <definedName name="revenue_per_RTK_1996" localSheetId="25">[15]Global!#REF!</definedName>
    <definedName name="revenue_per_RTK_1996">[15]Global!#REF!</definedName>
    <definedName name="revenue_per_RTK_1997" localSheetId="4">[15]Global!#REF!</definedName>
    <definedName name="revenue_per_RTK_1997" localSheetId="17">[15]Global!#REF!</definedName>
    <definedName name="revenue_per_RTK_1997" localSheetId="5">[15]Global!#REF!</definedName>
    <definedName name="revenue_per_RTK_1997" localSheetId="9">[15]Global!#REF!</definedName>
    <definedName name="revenue_per_RTK_1997" localSheetId="2">[15]Global!#REF!</definedName>
    <definedName name="revenue_per_RTK_1997" localSheetId="25">[15]Global!#REF!</definedName>
    <definedName name="revenue_per_RTK_1997">[15]Global!#REF!</definedName>
    <definedName name="revenue_per_RTK_1998" localSheetId="4">[15]Global!#REF!</definedName>
    <definedName name="revenue_per_RTK_1998" localSheetId="17">[15]Global!#REF!</definedName>
    <definedName name="revenue_per_RTK_1998" localSheetId="5">[15]Global!#REF!</definedName>
    <definedName name="revenue_per_RTK_1998" localSheetId="9">[15]Global!#REF!</definedName>
    <definedName name="revenue_per_RTK_1998" localSheetId="2">[15]Global!#REF!</definedName>
    <definedName name="revenue_per_RTK_1998" localSheetId="25">[15]Global!#REF!</definedName>
    <definedName name="revenue_per_RTK_1998">[15]Global!#REF!</definedName>
    <definedName name="revenue_per_RTK_1999" localSheetId="4">[15]Global!#REF!</definedName>
    <definedName name="revenue_per_RTK_1999" localSheetId="17">[15]Global!#REF!</definedName>
    <definedName name="revenue_per_RTK_1999" localSheetId="5">[15]Global!#REF!</definedName>
    <definedName name="revenue_per_RTK_1999" localSheetId="9">[15]Global!#REF!</definedName>
    <definedName name="revenue_per_RTK_1999" localSheetId="2">[15]Global!#REF!</definedName>
    <definedName name="revenue_per_RTK_1999" localSheetId="25">[15]Global!#REF!</definedName>
    <definedName name="revenue_per_RTK_1999">[15]Global!#REF!</definedName>
    <definedName name="revenue_per_RTK_2000" localSheetId="4">[15]Global!#REF!</definedName>
    <definedName name="revenue_per_RTK_2000" localSheetId="17">[15]Global!#REF!</definedName>
    <definedName name="revenue_per_RTK_2000" localSheetId="5">[15]Global!#REF!</definedName>
    <definedName name="revenue_per_RTK_2000" localSheetId="9">[15]Global!#REF!</definedName>
    <definedName name="revenue_per_RTK_2000" localSheetId="2">[15]Global!#REF!</definedName>
    <definedName name="revenue_per_RTK_2000" localSheetId="25">[15]Global!#REF!</definedName>
    <definedName name="revenue_per_RTK_2000">[15]Global!#REF!</definedName>
    <definedName name="revenue_per_RTK_2001" localSheetId="4">[15]Global!#REF!</definedName>
    <definedName name="revenue_per_RTK_2001" localSheetId="17">[15]Global!#REF!</definedName>
    <definedName name="revenue_per_RTK_2001" localSheetId="5">[15]Global!#REF!</definedName>
    <definedName name="revenue_per_RTK_2001" localSheetId="9">[15]Global!#REF!</definedName>
    <definedName name="revenue_per_RTK_2001" localSheetId="2">[15]Global!#REF!</definedName>
    <definedName name="revenue_per_RTK_2001" localSheetId="25">[15]Global!#REF!</definedName>
    <definedName name="revenue_per_RTK_2001">[15]Global!#REF!</definedName>
    <definedName name="revenue_per_RTK_2002" localSheetId="4">[15]Global!#REF!</definedName>
    <definedName name="revenue_per_RTK_2002" localSheetId="17">[15]Global!#REF!</definedName>
    <definedName name="revenue_per_RTK_2002" localSheetId="5">[15]Global!#REF!</definedName>
    <definedName name="revenue_per_RTK_2002" localSheetId="9">[15]Global!#REF!</definedName>
    <definedName name="revenue_per_RTK_2002" localSheetId="2">[15]Global!#REF!</definedName>
    <definedName name="revenue_per_RTK_2002" localSheetId="25">[15]Global!#REF!</definedName>
    <definedName name="revenue_per_RTK_2002">[15]Global!#REF!</definedName>
    <definedName name="revenue_per_RTK_2003" localSheetId="4">[15]Global!#REF!</definedName>
    <definedName name="revenue_per_RTK_2003" localSheetId="17">[15]Global!#REF!</definedName>
    <definedName name="revenue_per_RTK_2003" localSheetId="5">[15]Global!#REF!</definedName>
    <definedName name="revenue_per_RTK_2003" localSheetId="9">[15]Global!#REF!</definedName>
    <definedName name="revenue_per_RTK_2003" localSheetId="2">[15]Global!#REF!</definedName>
    <definedName name="revenue_per_RTK_2003" localSheetId="25">[15]Global!#REF!</definedName>
    <definedName name="revenue_per_RTK_2003">[15]Global!#REF!</definedName>
    <definedName name="revenue_per_RTK_2004" localSheetId="4">[15]Global!#REF!</definedName>
    <definedName name="revenue_per_RTK_2004" localSheetId="17">[15]Global!#REF!</definedName>
    <definedName name="revenue_per_RTK_2004" localSheetId="5">[15]Global!#REF!</definedName>
    <definedName name="revenue_per_RTK_2004" localSheetId="9">[15]Global!#REF!</definedName>
    <definedName name="revenue_per_RTK_2004" localSheetId="2">[15]Global!#REF!</definedName>
    <definedName name="revenue_per_RTK_2004" localSheetId="25">[15]Global!#REF!</definedName>
    <definedName name="revenue_per_RTK_2004">[15]Global!#REF!</definedName>
    <definedName name="revenue_per_RTK_2005" localSheetId="4">[15]Global!#REF!</definedName>
    <definedName name="revenue_per_RTK_2005" localSheetId="17">[15]Global!#REF!</definedName>
    <definedName name="revenue_per_RTK_2005" localSheetId="5">[15]Global!#REF!</definedName>
    <definedName name="revenue_per_RTK_2005" localSheetId="9">[15]Global!#REF!</definedName>
    <definedName name="revenue_per_RTK_2005" localSheetId="2">[15]Global!#REF!</definedName>
    <definedName name="revenue_per_RTK_2005" localSheetId="25">[15]Global!#REF!</definedName>
    <definedName name="revenue_per_RTK_2005">[15]Global!#REF!</definedName>
    <definedName name="revenue_per_RTK_2006" localSheetId="4">[15]Global!#REF!</definedName>
    <definedName name="revenue_per_RTK_2006" localSheetId="17">[15]Global!#REF!</definedName>
    <definedName name="revenue_per_RTK_2006" localSheetId="5">[15]Global!#REF!</definedName>
    <definedName name="revenue_per_RTK_2006" localSheetId="9">[15]Global!#REF!</definedName>
    <definedName name="revenue_per_RTK_2006" localSheetId="2">[15]Global!#REF!</definedName>
    <definedName name="revenue_per_RTK_2006" localSheetId="25">[15]Global!#REF!</definedName>
    <definedName name="revenue_per_RTK_2006">[15]Global!#REF!</definedName>
    <definedName name="revenue_per_RTK_2007" localSheetId="4">[15]Global!#REF!</definedName>
    <definedName name="revenue_per_RTK_2007" localSheetId="17">[15]Global!#REF!</definedName>
    <definedName name="revenue_per_RTK_2007" localSheetId="5">[15]Global!#REF!</definedName>
    <definedName name="revenue_per_RTK_2007" localSheetId="9">[15]Global!#REF!</definedName>
    <definedName name="revenue_per_RTK_2007" localSheetId="2">[15]Global!#REF!</definedName>
    <definedName name="revenue_per_RTK_2007" localSheetId="25">[15]Global!#REF!</definedName>
    <definedName name="revenue_per_RTK_2007">[15]Global!#REF!</definedName>
    <definedName name="revenue_per_RTK_2008" localSheetId="4">[15]Global!#REF!</definedName>
    <definedName name="revenue_per_RTK_2008" localSheetId="17">[15]Global!#REF!</definedName>
    <definedName name="revenue_per_RTK_2008" localSheetId="5">[15]Global!#REF!</definedName>
    <definedName name="revenue_per_RTK_2008" localSheetId="9">[15]Global!#REF!</definedName>
    <definedName name="revenue_per_RTK_2008" localSheetId="2">[15]Global!#REF!</definedName>
    <definedName name="revenue_per_RTK_2008" localSheetId="25">[15]Global!#REF!</definedName>
    <definedName name="revenue_per_RTK_2008">[15]Global!#REF!</definedName>
    <definedName name="revenue_per_RTK_2009" localSheetId="4">[15]Global!#REF!</definedName>
    <definedName name="revenue_per_RTK_2009" localSheetId="17">[15]Global!#REF!</definedName>
    <definedName name="revenue_per_RTK_2009" localSheetId="5">[15]Global!#REF!</definedName>
    <definedName name="revenue_per_RTK_2009" localSheetId="9">[15]Global!#REF!</definedName>
    <definedName name="revenue_per_RTK_2009" localSheetId="2">[15]Global!#REF!</definedName>
    <definedName name="revenue_per_RTK_2009" localSheetId="25">[15]Global!#REF!</definedName>
    <definedName name="revenue_per_RTK_2009">[15]Global!#REF!</definedName>
    <definedName name="revenue_per_RTK_2010" localSheetId="4">[15]Global!#REF!</definedName>
    <definedName name="revenue_per_RTK_2010" localSheetId="17">[15]Global!#REF!</definedName>
    <definedName name="revenue_per_RTK_2010" localSheetId="5">[15]Global!#REF!</definedName>
    <definedName name="revenue_per_RTK_2010" localSheetId="9">[15]Global!#REF!</definedName>
    <definedName name="revenue_per_RTK_2010" localSheetId="2">[15]Global!#REF!</definedName>
    <definedName name="revenue_per_RTK_2010" localSheetId="25">[15]Global!#REF!</definedName>
    <definedName name="revenue_per_RTK_2010">[15]Global!#REF!</definedName>
    <definedName name="revenue_per_RTK_comm" localSheetId="4">[15]Global!#REF!</definedName>
    <definedName name="revenue_per_RTK_comm" localSheetId="17">[15]Global!#REF!</definedName>
    <definedName name="revenue_per_RTK_comm" localSheetId="5">[15]Global!#REF!</definedName>
    <definedName name="revenue_per_RTK_comm" localSheetId="9">[15]Global!#REF!</definedName>
    <definedName name="revenue_per_RTK_comm" localSheetId="2">[15]Global!#REF!</definedName>
    <definedName name="revenue_per_RTK_comm" localSheetId="25">[15]Global!#REF!</definedName>
    <definedName name="revenue_per_RTK_comm">[15]Global!#REF!</definedName>
    <definedName name="revenue_per_RTM_1985" localSheetId="4">[15]Global!#REF!</definedName>
    <definedName name="revenue_per_RTM_1985" localSheetId="17">[15]Global!#REF!</definedName>
    <definedName name="revenue_per_RTM_1985" localSheetId="5">[15]Global!#REF!</definedName>
    <definedName name="revenue_per_RTM_1985" localSheetId="9">[15]Global!#REF!</definedName>
    <definedName name="revenue_per_RTM_1985" localSheetId="2">[15]Global!#REF!</definedName>
    <definedName name="revenue_per_RTM_1985" localSheetId="25">[15]Global!#REF!</definedName>
    <definedName name="revenue_per_RTM_1985">[15]Global!#REF!</definedName>
    <definedName name="revenue_per_RTM_1986" localSheetId="4">[15]Global!#REF!</definedName>
    <definedName name="revenue_per_RTM_1986" localSheetId="17">[15]Global!#REF!</definedName>
    <definedName name="revenue_per_RTM_1986" localSheetId="5">[15]Global!#REF!</definedName>
    <definedName name="revenue_per_RTM_1986" localSheetId="9">[15]Global!#REF!</definedName>
    <definedName name="revenue_per_RTM_1986" localSheetId="2">[15]Global!#REF!</definedName>
    <definedName name="revenue_per_RTM_1986" localSheetId="25">[15]Global!#REF!</definedName>
    <definedName name="revenue_per_RTM_1986">[15]Global!#REF!</definedName>
    <definedName name="revenue_per_RTM_1987" localSheetId="4">[15]Global!#REF!</definedName>
    <definedName name="revenue_per_RTM_1987" localSheetId="17">[15]Global!#REF!</definedName>
    <definedName name="revenue_per_RTM_1987" localSheetId="5">[15]Global!#REF!</definedName>
    <definedName name="revenue_per_RTM_1987" localSheetId="9">[15]Global!#REF!</definedName>
    <definedName name="revenue_per_RTM_1987" localSheetId="2">[15]Global!#REF!</definedName>
    <definedName name="revenue_per_RTM_1987" localSheetId="25">[15]Global!#REF!</definedName>
    <definedName name="revenue_per_RTM_1987">[15]Global!#REF!</definedName>
    <definedName name="revenue_per_RTM_1988" localSheetId="4">[15]Global!#REF!</definedName>
    <definedName name="revenue_per_RTM_1988" localSheetId="17">[15]Global!#REF!</definedName>
    <definedName name="revenue_per_RTM_1988" localSheetId="5">[15]Global!#REF!</definedName>
    <definedName name="revenue_per_RTM_1988" localSheetId="9">[15]Global!#REF!</definedName>
    <definedName name="revenue_per_RTM_1988" localSheetId="2">[15]Global!#REF!</definedName>
    <definedName name="revenue_per_RTM_1988" localSheetId="25">[15]Global!#REF!</definedName>
    <definedName name="revenue_per_RTM_1988">[15]Global!#REF!</definedName>
    <definedName name="revenue_per_RTM_1989" localSheetId="4">[15]Global!#REF!</definedName>
    <definedName name="revenue_per_RTM_1989" localSheetId="17">[15]Global!#REF!</definedName>
    <definedName name="revenue_per_RTM_1989" localSheetId="5">[15]Global!#REF!</definedName>
    <definedName name="revenue_per_RTM_1989" localSheetId="9">[15]Global!#REF!</definedName>
    <definedName name="revenue_per_RTM_1989" localSheetId="2">[15]Global!#REF!</definedName>
    <definedName name="revenue_per_RTM_1989" localSheetId="25">[15]Global!#REF!</definedName>
    <definedName name="revenue_per_RTM_1989">[15]Global!#REF!</definedName>
    <definedName name="revenue_per_RTM_1990" localSheetId="4">[15]Global!#REF!</definedName>
    <definedName name="revenue_per_RTM_1990" localSheetId="17">[15]Global!#REF!</definedName>
    <definedName name="revenue_per_RTM_1990" localSheetId="5">[15]Global!#REF!</definedName>
    <definedName name="revenue_per_RTM_1990" localSheetId="9">[15]Global!#REF!</definedName>
    <definedName name="revenue_per_RTM_1990" localSheetId="2">[15]Global!#REF!</definedName>
    <definedName name="revenue_per_RTM_1990" localSheetId="25">[15]Global!#REF!</definedName>
    <definedName name="revenue_per_RTM_1990">[15]Global!#REF!</definedName>
    <definedName name="revenue_per_RTM_1991" localSheetId="4">[15]Global!#REF!</definedName>
    <definedName name="revenue_per_RTM_1991" localSheetId="17">[15]Global!#REF!</definedName>
    <definedName name="revenue_per_RTM_1991" localSheetId="5">[15]Global!#REF!</definedName>
    <definedName name="revenue_per_RTM_1991" localSheetId="9">[15]Global!#REF!</definedName>
    <definedName name="revenue_per_RTM_1991" localSheetId="2">[15]Global!#REF!</definedName>
    <definedName name="revenue_per_RTM_1991" localSheetId="25">[15]Global!#REF!</definedName>
    <definedName name="revenue_per_RTM_1991">[15]Global!#REF!</definedName>
    <definedName name="revenue_per_RTM_1992" localSheetId="4">[15]Global!#REF!</definedName>
    <definedName name="revenue_per_RTM_1992" localSheetId="17">[15]Global!#REF!</definedName>
    <definedName name="revenue_per_RTM_1992" localSheetId="5">[15]Global!#REF!</definedName>
    <definedName name="revenue_per_RTM_1992" localSheetId="9">[15]Global!#REF!</definedName>
    <definedName name="revenue_per_RTM_1992" localSheetId="2">[15]Global!#REF!</definedName>
    <definedName name="revenue_per_RTM_1992" localSheetId="25">[15]Global!#REF!</definedName>
    <definedName name="revenue_per_RTM_1992">[15]Global!#REF!</definedName>
    <definedName name="revenue_per_RTM_1993" localSheetId="4">[15]Global!#REF!</definedName>
    <definedName name="revenue_per_RTM_1993" localSheetId="17">[15]Global!#REF!</definedName>
    <definedName name="revenue_per_RTM_1993" localSheetId="5">[15]Global!#REF!</definedName>
    <definedName name="revenue_per_RTM_1993" localSheetId="9">[15]Global!#REF!</definedName>
    <definedName name="revenue_per_RTM_1993" localSheetId="2">[15]Global!#REF!</definedName>
    <definedName name="revenue_per_RTM_1993" localSheetId="25">[15]Global!#REF!</definedName>
    <definedName name="revenue_per_RTM_1993">[15]Global!#REF!</definedName>
    <definedName name="revenue_per_RTM_1994" localSheetId="4">[15]Global!#REF!</definedName>
    <definedName name="revenue_per_RTM_1994" localSheetId="17">[15]Global!#REF!</definedName>
    <definedName name="revenue_per_RTM_1994" localSheetId="5">[15]Global!#REF!</definedName>
    <definedName name="revenue_per_RTM_1994" localSheetId="9">[15]Global!#REF!</definedName>
    <definedName name="revenue_per_RTM_1994" localSheetId="2">[15]Global!#REF!</definedName>
    <definedName name="revenue_per_RTM_1994" localSheetId="25">[15]Global!#REF!</definedName>
    <definedName name="revenue_per_RTM_1994">[15]Global!#REF!</definedName>
    <definedName name="revenue_per_RTM_1995" localSheetId="4">[15]Global!#REF!</definedName>
    <definedName name="revenue_per_RTM_1995" localSheetId="17">[15]Global!#REF!</definedName>
    <definedName name="revenue_per_RTM_1995" localSheetId="5">[15]Global!#REF!</definedName>
    <definedName name="revenue_per_RTM_1995" localSheetId="9">[15]Global!#REF!</definedName>
    <definedName name="revenue_per_RTM_1995" localSheetId="2">[15]Global!#REF!</definedName>
    <definedName name="revenue_per_RTM_1995" localSheetId="25">[15]Global!#REF!</definedName>
    <definedName name="revenue_per_RTM_1995">[15]Global!#REF!</definedName>
    <definedName name="revenue_per_RTM_1996" localSheetId="4">[15]Global!#REF!</definedName>
    <definedName name="revenue_per_RTM_1996" localSheetId="17">[15]Global!#REF!</definedName>
    <definedName name="revenue_per_RTM_1996" localSheetId="5">[15]Global!#REF!</definedName>
    <definedName name="revenue_per_RTM_1996" localSheetId="9">[15]Global!#REF!</definedName>
    <definedName name="revenue_per_RTM_1996" localSheetId="2">[15]Global!#REF!</definedName>
    <definedName name="revenue_per_RTM_1996" localSheetId="25">[15]Global!#REF!</definedName>
    <definedName name="revenue_per_RTM_1996">[15]Global!#REF!</definedName>
    <definedName name="revenue_per_RTM_1997" localSheetId="4">[15]Global!#REF!</definedName>
    <definedName name="revenue_per_RTM_1997" localSheetId="17">[15]Global!#REF!</definedName>
    <definedName name="revenue_per_RTM_1997" localSheetId="5">[15]Global!#REF!</definedName>
    <definedName name="revenue_per_RTM_1997" localSheetId="9">[15]Global!#REF!</definedName>
    <definedName name="revenue_per_RTM_1997" localSheetId="2">[15]Global!#REF!</definedName>
    <definedName name="revenue_per_RTM_1997" localSheetId="25">[15]Global!#REF!</definedName>
    <definedName name="revenue_per_RTM_1997">[15]Global!#REF!</definedName>
    <definedName name="revenue_per_RTM_1998" localSheetId="4">[15]Global!#REF!</definedName>
    <definedName name="revenue_per_RTM_1998" localSheetId="17">[15]Global!#REF!</definedName>
    <definedName name="revenue_per_RTM_1998" localSheetId="5">[15]Global!#REF!</definedName>
    <definedName name="revenue_per_RTM_1998" localSheetId="9">[15]Global!#REF!</definedName>
    <definedName name="revenue_per_RTM_1998" localSheetId="2">[15]Global!#REF!</definedName>
    <definedName name="revenue_per_RTM_1998" localSheetId="25">[15]Global!#REF!</definedName>
    <definedName name="revenue_per_RTM_1998">[15]Global!#REF!</definedName>
    <definedName name="revenue_per_RTM_1999" localSheetId="4">[15]Global!#REF!</definedName>
    <definedName name="revenue_per_RTM_1999" localSheetId="17">[15]Global!#REF!</definedName>
    <definedName name="revenue_per_RTM_1999" localSheetId="5">[15]Global!#REF!</definedName>
    <definedName name="revenue_per_RTM_1999" localSheetId="9">[15]Global!#REF!</definedName>
    <definedName name="revenue_per_RTM_1999" localSheetId="2">[15]Global!#REF!</definedName>
    <definedName name="revenue_per_RTM_1999" localSheetId="25">[15]Global!#REF!</definedName>
    <definedName name="revenue_per_RTM_1999">[15]Global!#REF!</definedName>
    <definedName name="revenue_per_RTM_2000" localSheetId="4">[15]Global!#REF!</definedName>
    <definedName name="revenue_per_RTM_2000" localSheetId="17">[15]Global!#REF!</definedName>
    <definedName name="revenue_per_RTM_2000" localSheetId="5">[15]Global!#REF!</definedName>
    <definedName name="revenue_per_RTM_2000" localSheetId="9">[15]Global!#REF!</definedName>
    <definedName name="revenue_per_RTM_2000" localSheetId="2">[15]Global!#REF!</definedName>
    <definedName name="revenue_per_RTM_2000" localSheetId="25">[15]Global!#REF!</definedName>
    <definedName name="revenue_per_RTM_2000">[15]Global!#REF!</definedName>
    <definedName name="revenue_per_RTM_2001" localSheetId="4">[15]Global!#REF!</definedName>
    <definedName name="revenue_per_RTM_2001" localSheetId="17">[15]Global!#REF!</definedName>
    <definedName name="revenue_per_RTM_2001" localSheetId="5">[15]Global!#REF!</definedName>
    <definedName name="revenue_per_RTM_2001" localSheetId="9">[15]Global!#REF!</definedName>
    <definedName name="revenue_per_RTM_2001" localSheetId="2">[15]Global!#REF!</definedName>
    <definedName name="revenue_per_RTM_2001" localSheetId="25">[15]Global!#REF!</definedName>
    <definedName name="revenue_per_RTM_2001">[15]Global!#REF!</definedName>
    <definedName name="revenue_per_RTM_2002" localSheetId="4">[15]Global!#REF!</definedName>
    <definedName name="revenue_per_RTM_2002" localSheetId="17">[15]Global!#REF!</definedName>
    <definedName name="revenue_per_RTM_2002" localSheetId="5">[15]Global!#REF!</definedName>
    <definedName name="revenue_per_RTM_2002" localSheetId="9">[15]Global!#REF!</definedName>
    <definedName name="revenue_per_RTM_2002" localSheetId="2">[15]Global!#REF!</definedName>
    <definedName name="revenue_per_RTM_2002" localSheetId="25">[15]Global!#REF!</definedName>
    <definedName name="revenue_per_RTM_2002">[15]Global!#REF!</definedName>
    <definedName name="revenue_per_RTM_2003" localSheetId="4">[15]Global!#REF!</definedName>
    <definedName name="revenue_per_RTM_2003" localSheetId="17">[15]Global!#REF!</definedName>
    <definedName name="revenue_per_RTM_2003" localSheetId="5">[15]Global!#REF!</definedName>
    <definedName name="revenue_per_RTM_2003" localSheetId="9">[15]Global!#REF!</definedName>
    <definedName name="revenue_per_RTM_2003" localSheetId="2">[15]Global!#REF!</definedName>
    <definedName name="revenue_per_RTM_2003" localSheetId="25">[15]Global!#REF!</definedName>
    <definedName name="revenue_per_RTM_2003">[15]Global!#REF!</definedName>
    <definedName name="revenue_per_RTM_2004" localSheetId="4">[15]Global!#REF!</definedName>
    <definedName name="revenue_per_RTM_2004" localSheetId="17">[15]Global!#REF!</definedName>
    <definedName name="revenue_per_RTM_2004" localSheetId="5">[15]Global!#REF!</definedName>
    <definedName name="revenue_per_RTM_2004" localSheetId="9">[15]Global!#REF!</definedName>
    <definedName name="revenue_per_RTM_2004" localSheetId="2">[15]Global!#REF!</definedName>
    <definedName name="revenue_per_RTM_2004" localSheetId="25">[15]Global!#REF!</definedName>
    <definedName name="revenue_per_RTM_2004">[15]Global!#REF!</definedName>
    <definedName name="revenue_per_RTM_2005" localSheetId="4">[15]Global!#REF!</definedName>
    <definedName name="revenue_per_RTM_2005" localSheetId="17">[15]Global!#REF!</definedName>
    <definedName name="revenue_per_RTM_2005" localSheetId="5">[15]Global!#REF!</definedName>
    <definedName name="revenue_per_RTM_2005" localSheetId="9">[15]Global!#REF!</definedName>
    <definedName name="revenue_per_RTM_2005" localSheetId="2">[15]Global!#REF!</definedName>
    <definedName name="revenue_per_RTM_2005" localSheetId="25">[15]Global!#REF!</definedName>
    <definedName name="revenue_per_RTM_2005">[15]Global!#REF!</definedName>
    <definedName name="revenue_per_RTM_2006" localSheetId="4">[15]Global!#REF!</definedName>
    <definedName name="revenue_per_RTM_2006" localSheetId="17">[15]Global!#REF!</definedName>
    <definedName name="revenue_per_RTM_2006" localSheetId="5">[15]Global!#REF!</definedName>
    <definedName name="revenue_per_RTM_2006" localSheetId="9">[15]Global!#REF!</definedName>
    <definedName name="revenue_per_RTM_2006" localSheetId="2">[15]Global!#REF!</definedName>
    <definedName name="revenue_per_RTM_2006" localSheetId="25">[15]Global!#REF!</definedName>
    <definedName name="revenue_per_RTM_2006">[15]Global!#REF!</definedName>
    <definedName name="revenue_per_RTM_2007" localSheetId="4">[15]Global!#REF!</definedName>
    <definedName name="revenue_per_RTM_2007" localSheetId="17">[15]Global!#REF!</definedName>
    <definedName name="revenue_per_RTM_2007" localSheetId="5">[15]Global!#REF!</definedName>
    <definedName name="revenue_per_RTM_2007" localSheetId="9">[15]Global!#REF!</definedName>
    <definedName name="revenue_per_RTM_2007" localSheetId="2">[15]Global!#REF!</definedName>
    <definedName name="revenue_per_RTM_2007" localSheetId="25">[15]Global!#REF!</definedName>
    <definedName name="revenue_per_RTM_2007">[15]Global!#REF!</definedName>
    <definedName name="revenue_per_RTM_2008" localSheetId="4">[15]Global!#REF!</definedName>
    <definedName name="revenue_per_RTM_2008" localSheetId="17">[15]Global!#REF!</definedName>
    <definedName name="revenue_per_RTM_2008" localSheetId="5">[15]Global!#REF!</definedName>
    <definedName name="revenue_per_RTM_2008" localSheetId="9">[15]Global!#REF!</definedName>
    <definedName name="revenue_per_RTM_2008" localSheetId="2">[15]Global!#REF!</definedName>
    <definedName name="revenue_per_RTM_2008" localSheetId="25">[15]Global!#REF!</definedName>
    <definedName name="revenue_per_RTM_2008">[15]Global!#REF!</definedName>
    <definedName name="revenue_per_RTM_2009" localSheetId="4">[15]Global!#REF!</definedName>
    <definedName name="revenue_per_RTM_2009" localSheetId="17">[15]Global!#REF!</definedName>
    <definedName name="revenue_per_RTM_2009" localSheetId="5">[15]Global!#REF!</definedName>
    <definedName name="revenue_per_RTM_2009" localSheetId="9">[15]Global!#REF!</definedName>
    <definedName name="revenue_per_RTM_2009" localSheetId="2">[15]Global!#REF!</definedName>
    <definedName name="revenue_per_RTM_2009" localSheetId="25">[15]Global!#REF!</definedName>
    <definedName name="revenue_per_RTM_2009">[15]Global!#REF!</definedName>
    <definedName name="revenue_per_RTM_2010" localSheetId="4">[15]Global!#REF!</definedName>
    <definedName name="revenue_per_RTM_2010" localSheetId="17">[15]Global!#REF!</definedName>
    <definedName name="revenue_per_RTM_2010" localSheetId="5">[15]Global!#REF!</definedName>
    <definedName name="revenue_per_RTM_2010" localSheetId="9">[15]Global!#REF!</definedName>
    <definedName name="revenue_per_RTM_2010" localSheetId="2">[15]Global!#REF!</definedName>
    <definedName name="revenue_per_RTM_2010" localSheetId="25">[15]Global!#REF!</definedName>
    <definedName name="revenue_per_RTM_2010">[15]Global!#REF!</definedName>
    <definedName name="revenue_per_RTM_comm" localSheetId="4">[15]Global!#REF!</definedName>
    <definedName name="revenue_per_RTM_comm" localSheetId="17">[15]Global!#REF!</definedName>
    <definedName name="revenue_per_RTM_comm" localSheetId="5">[15]Global!#REF!</definedName>
    <definedName name="revenue_per_RTM_comm" localSheetId="9">[15]Global!#REF!</definedName>
    <definedName name="revenue_per_RTM_comm" localSheetId="2">[15]Global!#REF!</definedName>
    <definedName name="revenue_per_RTM_comm" localSheetId="25">[15]Global!#REF!</definedName>
    <definedName name="revenue_per_RTM_comm">[15]Global!#REF!</definedName>
    <definedName name="Revenues">[10]Sheet1!$A$4:$IV$4</definedName>
    <definedName name="rf">'[3]DCF old'!$C$22</definedName>
    <definedName name="rf_old" localSheetId="4">'[3]DCF old'!#REF!</definedName>
    <definedName name="rf_old" localSheetId="17">'[3]DCF old'!#REF!</definedName>
    <definedName name="rf_old" localSheetId="5">'[3]DCF old'!#REF!</definedName>
    <definedName name="rf_old" localSheetId="9">'[3]DCF old'!#REF!</definedName>
    <definedName name="rf_old" localSheetId="2">'[3]DCF old'!#REF!</definedName>
    <definedName name="rf_old" localSheetId="25">'[3]DCF old'!#REF!</definedName>
    <definedName name="rf_old">'[3]DCF old'!#REF!</definedName>
    <definedName name="RIsk_free_30yr_Treas">'[8]Income Statement_VDF'!$D$47:$S$47</definedName>
    <definedName name="riskprem">'[3]DCF old'!$C$21</definedName>
    <definedName name="RnD_expense">'[8]Invested capital_VDF'!$C$28:$AZ$28</definedName>
    <definedName name="RnD_expense_fore">[8]Forecasts_VDF!$E$11:$X$11</definedName>
    <definedName name="RnD_expense_growth_fore">[8]Forecasts_VDF!$H$156:$K$156</definedName>
    <definedName name="RnD_expenses_fore">[8]Forecasts_VDF!$E$11:$X$11</definedName>
    <definedName name="rng_all">'[3]DCF old'!$B$5:$G$69,'[3]DCF old'!$I$5:$W$176</definedName>
    <definedName name="rng_BS" localSheetId="4">'[3]DCF old'!#REF!</definedName>
    <definedName name="rng_BS" localSheetId="17">'[3]DCF old'!#REF!</definedName>
    <definedName name="rng_BS" localSheetId="5">'[3]DCF old'!#REF!</definedName>
    <definedName name="rng_BS" localSheetId="9">'[3]DCF old'!#REF!</definedName>
    <definedName name="rng_BS" localSheetId="2">'[3]DCF old'!#REF!</definedName>
    <definedName name="rng_BS" localSheetId="25">'[3]DCF old'!#REF!</definedName>
    <definedName name="rng_BS">'[3]DCF old'!#REF!</definedName>
    <definedName name="rng_FA" localSheetId="4">'[3]DCF old'!#REF!</definedName>
    <definedName name="rng_FA" localSheetId="17">'[3]DCF old'!#REF!</definedName>
    <definedName name="rng_FA" localSheetId="5">'[3]DCF old'!#REF!</definedName>
    <definedName name="rng_FA" localSheetId="9">'[3]DCF old'!#REF!</definedName>
    <definedName name="rng_FA" localSheetId="2">'[3]DCF old'!#REF!</definedName>
    <definedName name="rng_FA" localSheetId="25">'[3]DCF old'!#REF!</definedName>
    <definedName name="rng_FA">'[3]DCF old'!#REF!</definedName>
    <definedName name="rng_KV" localSheetId="4">'[3]DCF old'!#REF!</definedName>
    <definedName name="rng_KV" localSheetId="17">'[3]DCF old'!#REF!</definedName>
    <definedName name="rng_KV" localSheetId="5">'[3]DCF old'!#REF!</definedName>
    <definedName name="rng_KV" localSheetId="9">'[3]DCF old'!#REF!</definedName>
    <definedName name="rng_KV" localSheetId="2">'[3]DCF old'!#REF!</definedName>
    <definedName name="rng_KV" localSheetId="25">'[3]DCF old'!#REF!</definedName>
    <definedName name="rng_KV">'[3]DCF old'!#REF!</definedName>
    <definedName name="rng_otherkeyval" localSheetId="4">'[3]DCF old'!#REF!</definedName>
    <definedName name="rng_otherkeyval" localSheetId="17">'[3]DCF old'!#REF!</definedName>
    <definedName name="rng_otherkeyval" localSheetId="5">'[3]DCF old'!#REF!</definedName>
    <definedName name="rng_otherkeyval" localSheetId="9">'[3]DCF old'!#REF!</definedName>
    <definedName name="rng_otherkeyval" localSheetId="2">'[3]DCF old'!#REF!</definedName>
    <definedName name="rng_otherkeyval" localSheetId="25">'[3]DCF old'!#REF!</definedName>
    <definedName name="rng_otherkeyval">'[3]DCF old'!#REF!</definedName>
    <definedName name="rng_qdata" localSheetId="4">'[3]DCF old'!#REF!</definedName>
    <definedName name="rng_qdata" localSheetId="17">'[3]DCF old'!#REF!</definedName>
    <definedName name="rng_qdata" localSheetId="5">'[3]DCF old'!#REF!</definedName>
    <definedName name="rng_qdata" localSheetId="9">'[3]DCF old'!#REF!</definedName>
    <definedName name="rng_qdata" localSheetId="2">'[3]DCF old'!#REF!</definedName>
    <definedName name="rng_qdata" localSheetId="25">'[3]DCF old'!#REF!</definedName>
    <definedName name="rng_qdata">'[3]DCF old'!#REF!</definedName>
    <definedName name="rng_SA" localSheetId="4">'[3]DCF old'!#REF!</definedName>
    <definedName name="rng_SA" localSheetId="17">'[3]DCF old'!#REF!</definedName>
    <definedName name="rng_SA" localSheetId="5">'[3]DCF old'!#REF!</definedName>
    <definedName name="rng_SA" localSheetId="9">'[3]DCF old'!#REF!</definedName>
    <definedName name="rng_SA" localSheetId="2">'[3]DCF old'!#REF!</definedName>
    <definedName name="rng_SA" localSheetId="25">'[3]DCF old'!#REF!</definedName>
    <definedName name="rng_SA">'[3]DCF old'!#REF!</definedName>
    <definedName name="rng_sa_beta" localSheetId="4">'[3]DCF old'!#REF!</definedName>
    <definedName name="rng_sa_beta" localSheetId="17">'[3]DCF old'!#REF!</definedName>
    <definedName name="rng_sa_beta" localSheetId="5">'[3]DCF old'!#REF!</definedName>
    <definedName name="rng_sa_beta" localSheetId="9">'[3]DCF old'!#REF!</definedName>
    <definedName name="rng_sa_beta" localSheetId="2">'[3]DCF old'!#REF!</definedName>
    <definedName name="rng_sa_beta" localSheetId="25">'[3]DCF old'!#REF!</definedName>
    <definedName name="rng_sa_beta">'[3]DCF old'!#REF!</definedName>
    <definedName name="rng_sa_noplat" localSheetId="4">'[3]DCF old'!#REF!</definedName>
    <definedName name="rng_sa_noplat" localSheetId="17">'[3]DCF old'!#REF!</definedName>
    <definedName name="rng_sa_noplat" localSheetId="5">'[3]DCF old'!#REF!</definedName>
    <definedName name="rng_sa_noplat" localSheetId="9">'[3]DCF old'!#REF!</definedName>
    <definedName name="rng_sa_noplat" localSheetId="2">'[3]DCF old'!#REF!</definedName>
    <definedName name="rng_sa_noplat" localSheetId="25">'[3]DCF old'!#REF!</definedName>
    <definedName name="rng_sa_noplat">'[3]DCF old'!#REF!</definedName>
    <definedName name="rng_sa_noplat_p2" localSheetId="4">'[3]DCF old'!#REF!</definedName>
    <definedName name="rng_sa_noplat_p2" localSheetId="17">'[3]DCF old'!#REF!</definedName>
    <definedName name="rng_sa_noplat_p2" localSheetId="5">'[3]DCF old'!#REF!</definedName>
    <definedName name="rng_sa_noplat_p2" localSheetId="9">'[3]DCF old'!#REF!</definedName>
    <definedName name="rng_sa_noplat_p2" localSheetId="2">'[3]DCF old'!#REF!</definedName>
    <definedName name="rng_sa_noplat_p2" localSheetId="25">'[3]DCF old'!#REF!</definedName>
    <definedName name="rng_sa_noplat_p2">'[3]DCF old'!#REF!</definedName>
    <definedName name="rng_sa_noplat_p3" localSheetId="4">'[3]DCF old'!#REF!</definedName>
    <definedName name="rng_sa_noplat_p3" localSheetId="17">'[3]DCF old'!#REF!</definedName>
    <definedName name="rng_sa_noplat_p3" localSheetId="5">'[3]DCF old'!#REF!</definedName>
    <definedName name="rng_sa_noplat_p3" localSheetId="9">'[3]DCF old'!#REF!</definedName>
    <definedName name="rng_sa_noplat_p3" localSheetId="2">'[3]DCF old'!#REF!</definedName>
    <definedName name="rng_sa_noplat_p3" localSheetId="25">'[3]DCF old'!#REF!</definedName>
    <definedName name="rng_sa_noplat_p3">'[3]DCF old'!#REF!</definedName>
    <definedName name="rng_sa_rf" localSheetId="4">'[3]DCF old'!#REF!</definedName>
    <definedName name="rng_sa_rf" localSheetId="17">'[3]DCF old'!#REF!</definedName>
    <definedName name="rng_sa_rf" localSheetId="5">'[3]DCF old'!#REF!</definedName>
    <definedName name="rng_sa_rf" localSheetId="9">'[3]DCF old'!#REF!</definedName>
    <definedName name="rng_sa_rf" localSheetId="2">'[3]DCF old'!#REF!</definedName>
    <definedName name="rng_sa_rf" localSheetId="25">'[3]DCF old'!#REF!</definedName>
    <definedName name="rng_sa_rf">'[3]DCF old'!#REF!</definedName>
    <definedName name="rng_sa_riskprem" localSheetId="4">'[3]DCF old'!#REF!</definedName>
    <definedName name="rng_sa_riskprem" localSheetId="17">'[3]DCF old'!#REF!</definedName>
    <definedName name="rng_sa_riskprem" localSheetId="5">'[3]DCF old'!#REF!</definedName>
    <definedName name="rng_sa_riskprem" localSheetId="9">'[3]DCF old'!#REF!</definedName>
    <definedName name="rng_sa_riskprem" localSheetId="2">'[3]DCF old'!#REF!</definedName>
    <definedName name="rng_sa_riskprem" localSheetId="25">'[3]DCF old'!#REF!</definedName>
    <definedName name="rng_sa_riskprem">'[3]DCF old'!#REF!</definedName>
    <definedName name="rng_sa_solid" localSheetId="4">'[3]DCF old'!#REF!</definedName>
    <definedName name="rng_sa_solid" localSheetId="17">'[3]DCF old'!#REF!</definedName>
    <definedName name="rng_sa_solid" localSheetId="5">'[3]DCF old'!#REF!</definedName>
    <definedName name="rng_sa_solid" localSheetId="9">'[3]DCF old'!#REF!</definedName>
    <definedName name="rng_sa_solid" localSheetId="2">'[3]DCF old'!#REF!</definedName>
    <definedName name="rng_sa_solid" localSheetId="25">'[3]DCF old'!#REF!</definedName>
    <definedName name="rng_sa_solid">'[3]DCF old'!#REF!</definedName>
    <definedName name="rng_sa_wacc" localSheetId="4">'[3]DCF old'!#REF!</definedName>
    <definedName name="rng_sa_wacc" localSheetId="17">'[3]DCF old'!#REF!</definedName>
    <definedName name="rng_sa_wacc" localSheetId="5">'[3]DCF old'!#REF!</definedName>
    <definedName name="rng_sa_wacc" localSheetId="9">'[3]DCF old'!#REF!</definedName>
    <definedName name="rng_sa_wacc" localSheetId="2">'[3]DCF old'!#REF!</definedName>
    <definedName name="rng_sa_wacc" localSheetId="25">'[3]DCF old'!#REF!</definedName>
    <definedName name="rng_sa_wacc">'[3]DCF old'!#REF!</definedName>
    <definedName name="rng_stock" localSheetId="4">'[3]DCF old'!#REF!</definedName>
    <definedName name="rng_stock" localSheetId="17">'[3]DCF old'!#REF!</definedName>
    <definedName name="rng_stock" localSheetId="5">'[3]DCF old'!#REF!</definedName>
    <definedName name="rng_stock" localSheetId="9">'[3]DCF old'!#REF!</definedName>
    <definedName name="rng_stock" localSheetId="2">'[3]DCF old'!#REF!</definedName>
    <definedName name="rng_stock" localSheetId="25">'[3]DCF old'!#REF!</definedName>
    <definedName name="rng_stock">'[3]DCF old'!#REF!</definedName>
    <definedName name="roc_margin" localSheetId="4">'[3]DCF old'!#REF!</definedName>
    <definedName name="roc_margin" localSheetId="17">'[3]DCF old'!#REF!</definedName>
    <definedName name="roc_margin" localSheetId="5">'[3]DCF old'!#REF!</definedName>
    <definedName name="roc_margin" localSheetId="9">'[3]DCF old'!#REF!</definedName>
    <definedName name="roc_margin" localSheetId="2">'[3]DCF old'!#REF!</definedName>
    <definedName name="roc_margin" localSheetId="25">'[3]DCF old'!#REF!</definedName>
    <definedName name="roc_margin">'[3]DCF old'!#REF!</definedName>
    <definedName name="roce" localSheetId="4">'[3]DCF old'!#REF!</definedName>
    <definedName name="roce" localSheetId="17">'[3]DCF old'!#REF!</definedName>
    <definedName name="roce" localSheetId="5">'[3]DCF old'!#REF!</definedName>
    <definedName name="roce" localSheetId="9">'[3]DCF old'!#REF!</definedName>
    <definedName name="roce" localSheetId="2">'[3]DCF old'!#REF!</definedName>
    <definedName name="roce" localSheetId="25">'[3]DCF old'!#REF!</definedName>
    <definedName name="roce">'[3]DCF old'!#REF!</definedName>
    <definedName name="roce_00" localSheetId="4">#REF!</definedName>
    <definedName name="roce_00" localSheetId="17">#REF!</definedName>
    <definedName name="roce_00" localSheetId="5">#REF!</definedName>
    <definedName name="roce_00" localSheetId="9">#REF!</definedName>
    <definedName name="roce_00" localSheetId="2">#REF!</definedName>
    <definedName name="roce_00" localSheetId="25">#REF!</definedName>
    <definedName name="roce_00">#REF!</definedName>
    <definedName name="roce_01" localSheetId="4">#REF!</definedName>
    <definedName name="roce_01" localSheetId="17">#REF!</definedName>
    <definedName name="roce_01" localSheetId="5">#REF!</definedName>
    <definedName name="roce_01" localSheetId="9">#REF!</definedName>
    <definedName name="roce_01" localSheetId="2">#REF!</definedName>
    <definedName name="roce_01" localSheetId="25">#REF!</definedName>
    <definedName name="roce_01">#REF!</definedName>
    <definedName name="roce_02" localSheetId="4">#REF!</definedName>
    <definedName name="roce_02" localSheetId="17">#REF!</definedName>
    <definedName name="roce_02" localSheetId="5">#REF!</definedName>
    <definedName name="roce_02" localSheetId="9">#REF!</definedName>
    <definedName name="roce_02" localSheetId="2">#REF!</definedName>
    <definedName name="roce_02" localSheetId="25">#REF!</definedName>
    <definedName name="roce_02">#REF!</definedName>
    <definedName name="roce_03">[1]CASINO2!$W$608</definedName>
    <definedName name="roce_99" localSheetId="4">#REF!</definedName>
    <definedName name="roce_99" localSheetId="17">#REF!</definedName>
    <definedName name="roce_99" localSheetId="5">#REF!</definedName>
    <definedName name="roce_99" localSheetId="9">#REF!</definedName>
    <definedName name="roce_99" localSheetId="2">#REF!</definedName>
    <definedName name="roce_99" localSheetId="25">#REF!</definedName>
    <definedName name="roce_99">#REF!</definedName>
    <definedName name="roe" localSheetId="4">'[3]DCF old'!#REF!</definedName>
    <definedName name="roe" localSheetId="17">'[3]DCF old'!#REF!</definedName>
    <definedName name="roe" localSheetId="5">'[3]DCF old'!#REF!</definedName>
    <definedName name="roe" localSheetId="9">'[3]DCF old'!#REF!</definedName>
    <definedName name="roe" localSheetId="2">'[3]DCF old'!#REF!</definedName>
    <definedName name="roe" localSheetId="25">'[3]DCF old'!#REF!</definedName>
    <definedName name="roe">'[3]DCF old'!#REF!</definedName>
    <definedName name="roe_00" localSheetId="4">#REF!</definedName>
    <definedName name="roe_00" localSheetId="17">#REF!</definedName>
    <definedName name="roe_00" localSheetId="5">#REF!</definedName>
    <definedName name="roe_00" localSheetId="9">#REF!</definedName>
    <definedName name="roe_00" localSheetId="2">#REF!</definedName>
    <definedName name="roe_00" localSheetId="25">#REF!</definedName>
    <definedName name="roe_00">#REF!</definedName>
    <definedName name="roe_01" localSheetId="4">#REF!</definedName>
    <definedName name="roe_01" localSheetId="17">#REF!</definedName>
    <definedName name="roe_01" localSheetId="5">#REF!</definedName>
    <definedName name="roe_01" localSheetId="9">#REF!</definedName>
    <definedName name="roe_01" localSheetId="2">#REF!</definedName>
    <definedName name="roe_01" localSheetId="25">#REF!</definedName>
    <definedName name="roe_01">#REF!</definedName>
    <definedName name="roe_02" localSheetId="4">#REF!</definedName>
    <definedName name="roe_02" localSheetId="17">#REF!</definedName>
    <definedName name="roe_02" localSheetId="5">#REF!</definedName>
    <definedName name="roe_02" localSheetId="9">#REF!</definedName>
    <definedName name="roe_02" localSheetId="2">#REF!</definedName>
    <definedName name="roe_02" localSheetId="25">#REF!</definedName>
    <definedName name="roe_02">#REF!</definedName>
    <definedName name="roe_03">[1]CASINO2!$W$630</definedName>
    <definedName name="roe_99" localSheetId="4">#REF!</definedName>
    <definedName name="roe_99" localSheetId="17">#REF!</definedName>
    <definedName name="roe_99" localSheetId="5">#REF!</definedName>
    <definedName name="roe_99" localSheetId="9">#REF!</definedName>
    <definedName name="roe_99" localSheetId="2">#REF!</definedName>
    <definedName name="roe_99" localSheetId="25">#REF!</definedName>
    <definedName name="roe_99">#REF!</definedName>
    <definedName name="ROIC">'[8]Invested capital_VDF'!$C$107:$AZ$107</definedName>
    <definedName name="ROIC_DCF">[8]DCF_VDF!$C$44:$BZ$44</definedName>
    <definedName name="roic_ex_gw" localSheetId="4">'[3]DCF old'!#REF!</definedName>
    <definedName name="roic_ex_gw" localSheetId="17">'[3]DCF old'!#REF!</definedName>
    <definedName name="roic_ex_gw" localSheetId="5">'[3]DCF old'!#REF!</definedName>
    <definedName name="roic_ex_gw" localSheetId="9">'[3]DCF old'!#REF!</definedName>
    <definedName name="roic_ex_gw" localSheetId="2">'[3]DCF old'!#REF!</definedName>
    <definedName name="roic_ex_gw" localSheetId="25">'[3]DCF old'!#REF!</definedName>
    <definedName name="roic_ex_gw">'[3]DCF old'!#REF!</definedName>
    <definedName name="roic_imp" localSheetId="4">'[3]DCF old'!#REF!</definedName>
    <definedName name="roic_imp" localSheetId="17">'[3]DCF old'!#REF!</definedName>
    <definedName name="roic_imp" localSheetId="5">'[3]DCF old'!#REF!</definedName>
    <definedName name="roic_imp" localSheetId="9">'[3]DCF old'!#REF!</definedName>
    <definedName name="roic_imp" localSheetId="2">'[3]DCF old'!#REF!</definedName>
    <definedName name="roic_imp" localSheetId="25">'[3]DCF old'!#REF!</definedName>
    <definedName name="roic_imp">'[3]DCF old'!#REF!</definedName>
    <definedName name="roic_incl_gw" localSheetId="4">'[3]DCF old'!#REF!</definedName>
    <definedName name="roic_incl_gw" localSheetId="17">'[3]DCF old'!#REF!</definedName>
    <definedName name="roic_incl_gw" localSheetId="5">'[3]DCF old'!#REF!</definedName>
    <definedName name="roic_incl_gw" localSheetId="9">'[3]DCF old'!#REF!</definedName>
    <definedName name="roic_incl_gw" localSheetId="2">'[3]DCF old'!#REF!</definedName>
    <definedName name="roic_incl_gw" localSheetId="25">'[3]DCF old'!#REF!</definedName>
    <definedName name="roic_incl_gw">'[3]DCF old'!#REF!</definedName>
    <definedName name="roic_new" localSheetId="4">'[3]DCF old'!#REF!</definedName>
    <definedName name="roic_new" localSheetId="17">'[3]DCF old'!#REF!</definedName>
    <definedName name="roic_new" localSheetId="5">'[3]DCF old'!#REF!</definedName>
    <definedName name="roic_new" localSheetId="9">'[3]DCF old'!#REF!</definedName>
    <definedName name="roic_new" localSheetId="2">'[3]DCF old'!#REF!</definedName>
    <definedName name="roic_new" localSheetId="25">'[3]DCF old'!#REF!</definedName>
    <definedName name="roic_new">'[3]DCF old'!#REF!</definedName>
    <definedName name="ROIC_WACC">'[8]Summary Page_VDF'!$C$46:$AZ$46</definedName>
    <definedName name="ROIC2" localSheetId="4">#REF!</definedName>
    <definedName name="ROIC2" localSheetId="17">#REF!</definedName>
    <definedName name="ROIC2" localSheetId="5">#REF!</definedName>
    <definedName name="ROIC2" localSheetId="9">#REF!</definedName>
    <definedName name="ROIC2" localSheetId="2">#REF!</definedName>
    <definedName name="ROIC2" localSheetId="25">#REF!</definedName>
    <definedName name="ROIC2">#REF!</definedName>
    <definedName name="Romania___MobilRom">"Orange_RomaniaSubs"</definedName>
    <definedName name="RORIC__3_yr_rolling">[8]DCF_VDF!$C$92:$BZ$92</definedName>
    <definedName name="rotc" localSheetId="4">'[3]DCF old'!#REF!</definedName>
    <definedName name="rotc" localSheetId="17">'[3]DCF old'!#REF!</definedName>
    <definedName name="rotc" localSheetId="5">'[3]DCF old'!#REF!</definedName>
    <definedName name="rotc" localSheetId="9">'[3]DCF old'!#REF!</definedName>
    <definedName name="rotc" localSheetId="2">'[3]DCF old'!#REF!</definedName>
    <definedName name="rotc" localSheetId="25">'[3]DCF old'!#REF!</definedName>
    <definedName name="rotc">'[3]DCF old'!#REF!</definedName>
    <definedName name="RoW" localSheetId="4">#REF!</definedName>
    <definedName name="RoW" localSheetId="17">#REF!</definedName>
    <definedName name="RoW" localSheetId="5">#REF!</definedName>
    <definedName name="RoW" localSheetId="9">#REF!</definedName>
    <definedName name="RoW" localSheetId="2">#REF!</definedName>
    <definedName name="RoW" localSheetId="25">#REF!</definedName>
    <definedName name="RoW">#REF!</definedName>
    <definedName name="RoW_w" localSheetId="4">#REF!</definedName>
    <definedName name="RoW_w" localSheetId="17">#REF!</definedName>
    <definedName name="RoW_w" localSheetId="5">#REF!</definedName>
    <definedName name="RoW_w" localSheetId="9">#REF!</definedName>
    <definedName name="RoW_w" localSheetId="2">#REF!</definedName>
    <definedName name="RoW_w" localSheetId="25">#REF!</definedName>
    <definedName name="RoW_w">#REF!</definedName>
    <definedName name="rowno" localSheetId="4">#REF!</definedName>
    <definedName name="rowno" localSheetId="17">#REF!</definedName>
    <definedName name="rowno" localSheetId="5">#REF!</definedName>
    <definedName name="rowno" localSheetId="9">#REF!</definedName>
    <definedName name="rowno" localSheetId="2">#REF!</definedName>
    <definedName name="rowno" localSheetId="25">#REF!</definedName>
    <definedName name="rowno">#REF!</definedName>
    <definedName name="rta" localSheetId="4">[4]Börskurser!#REF!</definedName>
    <definedName name="rta" localSheetId="17">[4]Börskurser!#REF!</definedName>
    <definedName name="rta" localSheetId="5">[4]Börskurser!#REF!</definedName>
    <definedName name="rta" localSheetId="9">[4]Börskurser!#REF!</definedName>
    <definedName name="rta" localSheetId="2">[4]Börskurser!#REF!</definedName>
    <definedName name="rta" localSheetId="25">[4]Börskurser!#REF!</definedName>
    <definedName name="rta">[4]Börskurser!#REF!</definedName>
    <definedName name="s_ce00" localSheetId="4">#REF!</definedName>
    <definedName name="s_ce00" localSheetId="17">#REF!</definedName>
    <definedName name="s_ce00" localSheetId="5">#REF!</definedName>
    <definedName name="s_ce00" localSheetId="9">#REF!</definedName>
    <definedName name="s_ce00" localSheetId="2">#REF!</definedName>
    <definedName name="s_ce00" localSheetId="25">#REF!</definedName>
    <definedName name="s_ce00">#REF!</definedName>
    <definedName name="s_ce01" localSheetId="4">#REF!</definedName>
    <definedName name="s_ce01" localSheetId="17">#REF!</definedName>
    <definedName name="s_ce01" localSheetId="5">#REF!</definedName>
    <definedName name="s_ce01" localSheetId="9">#REF!</definedName>
    <definedName name="s_ce01" localSheetId="2">#REF!</definedName>
    <definedName name="s_ce01" localSheetId="25">#REF!</definedName>
    <definedName name="s_ce01">#REF!</definedName>
    <definedName name="s_ce02" localSheetId="4">#REF!</definedName>
    <definedName name="s_ce02" localSheetId="17">#REF!</definedName>
    <definedName name="s_ce02" localSheetId="5">#REF!</definedName>
    <definedName name="s_ce02" localSheetId="9">#REF!</definedName>
    <definedName name="s_ce02" localSheetId="2">#REF!</definedName>
    <definedName name="s_ce02" localSheetId="25">#REF!</definedName>
    <definedName name="s_ce02">#REF!</definedName>
    <definedName name="s_ce03">[1]CASINO2!$W$607</definedName>
    <definedName name="s_ce99" localSheetId="4">#REF!</definedName>
    <definedName name="s_ce99" localSheetId="17">#REF!</definedName>
    <definedName name="s_ce99" localSheetId="5">#REF!</definedName>
    <definedName name="s_ce99" localSheetId="9">#REF!</definedName>
    <definedName name="s_ce99" localSheetId="2">#REF!</definedName>
    <definedName name="s_ce99" localSheetId="25">#REF!</definedName>
    <definedName name="s_ce99">#REF!</definedName>
    <definedName name="S_T_obligations_under_cap_leases">'[8]Invested capital_VDF'!$C$55:$AU$55</definedName>
    <definedName name="sa" localSheetId="4">#REF!</definedName>
    <definedName name="sa" localSheetId="17">#REF!</definedName>
    <definedName name="sa" localSheetId="5">#REF!</definedName>
    <definedName name="sa" localSheetId="9">#REF!</definedName>
    <definedName name="sa" localSheetId="2">#REF!</definedName>
    <definedName name="sa" localSheetId="25">#REF!</definedName>
    <definedName name="sa">#REF!</definedName>
    <definedName name="sa_beta1" localSheetId="4">'[3]DCF old'!#REF!</definedName>
    <definedName name="sa_beta1" localSheetId="17">'[3]DCF old'!#REF!</definedName>
    <definedName name="sa_beta1" localSheetId="5">'[3]DCF old'!#REF!</definedName>
    <definedName name="sa_beta1" localSheetId="9">'[3]DCF old'!#REF!</definedName>
    <definedName name="sa_beta1" localSheetId="2">'[3]DCF old'!#REF!</definedName>
    <definedName name="sa_beta1" localSheetId="25">'[3]DCF old'!#REF!</definedName>
    <definedName name="sa_beta1">'[3]DCF old'!#REF!</definedName>
    <definedName name="sa_beta2" localSheetId="4">'[3]DCF old'!#REF!</definedName>
    <definedName name="sa_beta2" localSheetId="17">'[3]DCF old'!#REF!</definedName>
    <definedName name="sa_beta2" localSheetId="5">'[3]DCF old'!#REF!</definedName>
    <definedName name="sa_beta2" localSheetId="9">'[3]DCF old'!#REF!</definedName>
    <definedName name="sa_beta2" localSheetId="2">'[3]DCF old'!#REF!</definedName>
    <definedName name="sa_beta2" localSheetId="25">'[3]DCF old'!#REF!</definedName>
    <definedName name="sa_beta2">'[3]DCF old'!#REF!</definedName>
    <definedName name="sa_beta3" localSheetId="4">'[3]DCF old'!#REF!</definedName>
    <definedName name="sa_beta3" localSheetId="17">'[3]DCF old'!#REF!</definedName>
    <definedName name="sa_beta3" localSheetId="5">'[3]DCF old'!#REF!</definedName>
    <definedName name="sa_beta3" localSheetId="9">'[3]DCF old'!#REF!</definedName>
    <definedName name="sa_beta3" localSheetId="2">'[3]DCF old'!#REF!</definedName>
    <definedName name="sa_beta3" localSheetId="25">'[3]DCF old'!#REF!</definedName>
    <definedName name="sa_beta3">'[3]DCF old'!#REF!</definedName>
    <definedName name="sa_beta4" localSheetId="4">'[3]DCF old'!#REF!</definedName>
    <definedName name="sa_beta4" localSheetId="17">'[3]DCF old'!#REF!</definedName>
    <definedName name="sa_beta4" localSheetId="5">'[3]DCF old'!#REF!</definedName>
    <definedName name="sa_beta4" localSheetId="9">'[3]DCF old'!#REF!</definedName>
    <definedName name="sa_beta4" localSheetId="2">'[3]DCF old'!#REF!</definedName>
    <definedName name="sa_beta4" localSheetId="25">'[3]DCF old'!#REF!</definedName>
    <definedName name="sa_beta4">'[3]DCF old'!#REF!</definedName>
    <definedName name="sa_beta5" localSheetId="4">'[3]DCF old'!#REF!</definedName>
    <definedName name="sa_beta5" localSheetId="17">'[3]DCF old'!#REF!</definedName>
    <definedName name="sa_beta5" localSheetId="5">'[3]DCF old'!#REF!</definedName>
    <definedName name="sa_beta5" localSheetId="9">'[3]DCF old'!#REF!</definedName>
    <definedName name="sa_beta5" localSheetId="2">'[3]DCF old'!#REF!</definedName>
    <definedName name="sa_beta5" localSheetId="25">'[3]DCF old'!#REF!</definedName>
    <definedName name="sa_beta5">'[3]DCF old'!#REF!</definedName>
    <definedName name="sa_beta6" localSheetId="4">'[3]DCF old'!#REF!</definedName>
    <definedName name="sa_beta6" localSheetId="17">'[3]DCF old'!#REF!</definedName>
    <definedName name="sa_beta6" localSheetId="5">'[3]DCF old'!#REF!</definedName>
    <definedName name="sa_beta6" localSheetId="9">'[3]DCF old'!#REF!</definedName>
    <definedName name="sa_beta6" localSheetId="2">'[3]DCF old'!#REF!</definedName>
    <definedName name="sa_beta6" localSheetId="25">'[3]DCF old'!#REF!</definedName>
    <definedName name="sa_beta6">'[3]DCF old'!#REF!</definedName>
    <definedName name="sa_beta7" localSheetId="4">'[3]DCF old'!#REF!</definedName>
    <definedName name="sa_beta7" localSheetId="17">'[3]DCF old'!#REF!</definedName>
    <definedName name="sa_beta7" localSheetId="5">'[3]DCF old'!#REF!</definedName>
    <definedName name="sa_beta7" localSheetId="9">'[3]DCF old'!#REF!</definedName>
    <definedName name="sa_beta7" localSheetId="2">'[3]DCF old'!#REF!</definedName>
    <definedName name="sa_beta7" localSheetId="25">'[3]DCF old'!#REF!</definedName>
    <definedName name="sa_beta7">'[3]DCF old'!#REF!</definedName>
    <definedName name="sa_betadiff" localSheetId="4">'[3]DCF old'!#REF!</definedName>
    <definedName name="sa_betadiff" localSheetId="17">'[3]DCF old'!#REF!</definedName>
    <definedName name="sa_betadiff" localSheetId="5">'[3]DCF old'!#REF!</definedName>
    <definedName name="sa_betadiff" localSheetId="9">'[3]DCF old'!#REF!</definedName>
    <definedName name="sa_betadiff" localSheetId="2">'[3]DCF old'!#REF!</definedName>
    <definedName name="sa_betadiff" localSheetId="25">'[3]DCF old'!#REF!</definedName>
    <definedName name="sa_betadiff">'[3]DCF old'!#REF!</definedName>
    <definedName name="sa_clear" localSheetId="4">'[3]DCF old'!#REF!,'[3]DCF old'!#REF!,'[3]DCF old'!#REF!,'[3]DCF old'!#REF!,'[3]DCF old'!#REF!,'[3]DCF old'!#REF!,'[3]DCF old'!#REF!,'[3]DCF old'!#REF!</definedName>
    <definedName name="sa_clear" localSheetId="17">'[3]DCF old'!#REF!,'[3]DCF old'!#REF!,'[3]DCF old'!#REF!,'[3]DCF old'!#REF!,'[3]DCF old'!#REF!,'[3]DCF old'!#REF!,'[3]DCF old'!#REF!,'[3]DCF old'!#REF!</definedName>
    <definedName name="sa_clear" localSheetId="5">'[3]DCF old'!#REF!,'[3]DCF old'!#REF!,'[3]DCF old'!#REF!,'[3]DCF old'!#REF!,'[3]DCF old'!#REF!,'[3]DCF old'!#REF!,'[3]DCF old'!#REF!,'[3]DCF old'!#REF!</definedName>
    <definedName name="sa_clear" localSheetId="9">'[3]DCF old'!#REF!,'[3]DCF old'!#REF!,'[3]DCF old'!#REF!,'[3]DCF old'!#REF!,'[3]DCF old'!#REF!,'[3]DCF old'!#REF!,'[3]DCF old'!#REF!,'[3]DCF old'!#REF!</definedName>
    <definedName name="sa_clear" localSheetId="2">'[3]DCF old'!#REF!,'[3]DCF old'!#REF!,'[3]DCF old'!#REF!,'[3]DCF old'!#REF!,'[3]DCF old'!#REF!,'[3]DCF old'!#REF!,'[3]DCF old'!#REF!,'[3]DCF old'!#REF!</definedName>
    <definedName name="sa_clear" localSheetId="25">'[3]DCF old'!#REF!,'[3]DCF old'!#REF!,'[3]DCF old'!#REF!,'[3]DCF old'!#REF!,'[3]DCF old'!#REF!,'[3]DCF old'!#REF!,'[3]DCF old'!#REF!,'[3]DCF old'!#REF!</definedName>
    <definedName name="sa_clear">'[3]DCF old'!#REF!,'[3]DCF old'!#REF!,'[3]DCF old'!#REF!,'[3]DCF old'!#REF!,'[3]DCF old'!#REF!,'[3]DCF old'!#REF!,'[3]DCF old'!#REF!,'[3]DCF old'!#REF!</definedName>
    <definedName name="sa_eq_ratio_mv">'[3]DCF old'!$C$50</definedName>
    <definedName name="sa_fcf">'[3]DCF old'!$I$22:$W$22</definedName>
    <definedName name="sa_noplat_p2_1" localSheetId="4">'[3]DCF old'!#REF!</definedName>
    <definedName name="sa_noplat_p2_1" localSheetId="17">'[3]DCF old'!#REF!</definedName>
    <definedName name="sa_noplat_p2_1" localSheetId="5">'[3]DCF old'!#REF!</definedName>
    <definedName name="sa_noplat_p2_1" localSheetId="9">'[3]DCF old'!#REF!</definedName>
    <definedName name="sa_noplat_p2_1" localSheetId="2">'[3]DCF old'!#REF!</definedName>
    <definedName name="sa_noplat_p2_1" localSheetId="25">'[3]DCF old'!#REF!</definedName>
    <definedName name="sa_noplat_p2_1">'[3]DCF old'!#REF!</definedName>
    <definedName name="sa_noplat_p2_2" localSheetId="4">'[3]DCF old'!#REF!</definedName>
    <definedName name="sa_noplat_p2_2" localSheetId="17">'[3]DCF old'!#REF!</definedName>
    <definedName name="sa_noplat_p2_2" localSheetId="5">'[3]DCF old'!#REF!</definedName>
    <definedName name="sa_noplat_p2_2" localSheetId="9">'[3]DCF old'!#REF!</definedName>
    <definedName name="sa_noplat_p2_2" localSheetId="2">'[3]DCF old'!#REF!</definedName>
    <definedName name="sa_noplat_p2_2" localSheetId="25">'[3]DCF old'!#REF!</definedName>
    <definedName name="sa_noplat_p2_2">'[3]DCF old'!#REF!</definedName>
    <definedName name="sa_noplat_p2_3" localSheetId="4">'[3]DCF old'!#REF!</definedName>
    <definedName name="sa_noplat_p2_3" localSheetId="17">'[3]DCF old'!#REF!</definedName>
    <definedName name="sa_noplat_p2_3" localSheetId="5">'[3]DCF old'!#REF!</definedName>
    <definedName name="sa_noplat_p2_3" localSheetId="9">'[3]DCF old'!#REF!</definedName>
    <definedName name="sa_noplat_p2_3" localSheetId="2">'[3]DCF old'!#REF!</definedName>
    <definedName name="sa_noplat_p2_3" localSheetId="25">'[3]DCF old'!#REF!</definedName>
    <definedName name="sa_noplat_p2_3">'[3]DCF old'!#REF!</definedName>
    <definedName name="sa_noplat_p2_4" localSheetId="4">'[3]DCF old'!#REF!</definedName>
    <definedName name="sa_noplat_p2_4" localSheetId="17">'[3]DCF old'!#REF!</definedName>
    <definedName name="sa_noplat_p2_4" localSheetId="5">'[3]DCF old'!#REF!</definedName>
    <definedName name="sa_noplat_p2_4" localSheetId="9">'[3]DCF old'!#REF!</definedName>
    <definedName name="sa_noplat_p2_4" localSheetId="2">'[3]DCF old'!#REF!</definedName>
    <definedName name="sa_noplat_p2_4" localSheetId="25">'[3]DCF old'!#REF!</definedName>
    <definedName name="sa_noplat_p2_4">'[3]DCF old'!#REF!</definedName>
    <definedName name="sa_noplat_p2_5" localSheetId="4">'[3]DCF old'!#REF!</definedName>
    <definedName name="sa_noplat_p2_5" localSheetId="17">'[3]DCF old'!#REF!</definedName>
    <definedName name="sa_noplat_p2_5" localSheetId="5">'[3]DCF old'!#REF!</definedName>
    <definedName name="sa_noplat_p2_5" localSheetId="9">'[3]DCF old'!#REF!</definedName>
    <definedName name="sa_noplat_p2_5" localSheetId="2">'[3]DCF old'!#REF!</definedName>
    <definedName name="sa_noplat_p2_5" localSheetId="25">'[3]DCF old'!#REF!</definedName>
    <definedName name="sa_noplat_p2_5">'[3]DCF old'!#REF!</definedName>
    <definedName name="sa_noplat_p3_1" localSheetId="4">'[3]DCF old'!#REF!</definedName>
    <definedName name="sa_noplat_p3_1" localSheetId="17">'[3]DCF old'!#REF!</definedName>
    <definedName name="sa_noplat_p3_1" localSheetId="5">'[3]DCF old'!#REF!</definedName>
    <definedName name="sa_noplat_p3_1" localSheetId="9">'[3]DCF old'!#REF!</definedName>
    <definedName name="sa_noplat_p3_1" localSheetId="2">'[3]DCF old'!#REF!</definedName>
    <definedName name="sa_noplat_p3_1" localSheetId="25">'[3]DCF old'!#REF!</definedName>
    <definedName name="sa_noplat_p3_1">'[3]DCF old'!#REF!</definedName>
    <definedName name="sa_noplat_p3_2" localSheetId="4">'[3]DCF old'!#REF!</definedName>
    <definedName name="sa_noplat_p3_2" localSheetId="17">'[3]DCF old'!#REF!</definedName>
    <definedName name="sa_noplat_p3_2" localSheetId="5">'[3]DCF old'!#REF!</definedName>
    <definedName name="sa_noplat_p3_2" localSheetId="9">'[3]DCF old'!#REF!</definedName>
    <definedName name="sa_noplat_p3_2" localSheetId="2">'[3]DCF old'!#REF!</definedName>
    <definedName name="sa_noplat_p3_2" localSheetId="25">'[3]DCF old'!#REF!</definedName>
    <definedName name="sa_noplat_p3_2">'[3]DCF old'!#REF!</definedName>
    <definedName name="sa_noplat_p3_3" localSheetId="4">'[3]DCF old'!#REF!</definedName>
    <definedName name="sa_noplat_p3_3" localSheetId="17">'[3]DCF old'!#REF!</definedName>
    <definedName name="sa_noplat_p3_3" localSheetId="5">'[3]DCF old'!#REF!</definedName>
    <definedName name="sa_noplat_p3_3" localSheetId="9">'[3]DCF old'!#REF!</definedName>
    <definedName name="sa_noplat_p3_3" localSheetId="2">'[3]DCF old'!#REF!</definedName>
    <definedName name="sa_noplat_p3_3" localSheetId="25">'[3]DCF old'!#REF!</definedName>
    <definedName name="sa_noplat_p3_3">'[3]DCF old'!#REF!</definedName>
    <definedName name="sa_noplat_p3_4" localSheetId="4">'[3]DCF old'!#REF!</definedName>
    <definedName name="sa_noplat_p3_4" localSheetId="17">'[3]DCF old'!#REF!</definedName>
    <definedName name="sa_noplat_p3_4" localSheetId="5">'[3]DCF old'!#REF!</definedName>
    <definedName name="sa_noplat_p3_4" localSheetId="9">'[3]DCF old'!#REF!</definedName>
    <definedName name="sa_noplat_p3_4" localSheetId="2">'[3]DCF old'!#REF!</definedName>
    <definedName name="sa_noplat_p3_4" localSheetId="25">'[3]DCF old'!#REF!</definedName>
    <definedName name="sa_noplat_p3_4">'[3]DCF old'!#REF!</definedName>
    <definedName name="sa_noplat_p3_5" localSheetId="4">'[3]DCF old'!#REF!</definedName>
    <definedName name="sa_noplat_p3_5" localSheetId="17">'[3]DCF old'!#REF!</definedName>
    <definedName name="sa_noplat_p3_5" localSheetId="5">'[3]DCF old'!#REF!</definedName>
    <definedName name="sa_noplat_p3_5" localSheetId="9">'[3]DCF old'!#REF!</definedName>
    <definedName name="sa_noplat_p3_5" localSheetId="2">'[3]DCF old'!#REF!</definedName>
    <definedName name="sa_noplat_p3_5" localSheetId="25">'[3]DCF old'!#REF!</definedName>
    <definedName name="sa_noplat_p3_5">'[3]DCF old'!#REF!</definedName>
    <definedName name="sa_noplat1" localSheetId="4">'[3]DCF old'!#REF!</definedName>
    <definedName name="sa_noplat1" localSheetId="17">'[3]DCF old'!#REF!</definedName>
    <definedName name="sa_noplat1" localSheetId="5">'[3]DCF old'!#REF!</definedName>
    <definedName name="sa_noplat1" localSheetId="9">'[3]DCF old'!#REF!</definedName>
    <definedName name="sa_noplat1" localSheetId="2">'[3]DCF old'!#REF!</definedName>
    <definedName name="sa_noplat1" localSheetId="25">'[3]DCF old'!#REF!</definedName>
    <definedName name="sa_noplat1">'[3]DCF old'!#REF!</definedName>
    <definedName name="sa_noplat2" localSheetId="4">'[3]DCF old'!#REF!</definedName>
    <definedName name="sa_noplat2" localSheetId="17">'[3]DCF old'!#REF!</definedName>
    <definedName name="sa_noplat2" localSheetId="5">'[3]DCF old'!#REF!</definedName>
    <definedName name="sa_noplat2" localSheetId="9">'[3]DCF old'!#REF!</definedName>
    <definedName name="sa_noplat2" localSheetId="2">'[3]DCF old'!#REF!</definedName>
    <definedName name="sa_noplat2" localSheetId="25">'[3]DCF old'!#REF!</definedName>
    <definedName name="sa_noplat2">'[3]DCF old'!#REF!</definedName>
    <definedName name="sa_noplat3" localSheetId="4">'[3]DCF old'!#REF!</definedName>
    <definedName name="sa_noplat3" localSheetId="17">'[3]DCF old'!#REF!</definedName>
    <definedName name="sa_noplat3" localSheetId="5">'[3]DCF old'!#REF!</definedName>
    <definedName name="sa_noplat3" localSheetId="9">'[3]DCF old'!#REF!</definedName>
    <definedName name="sa_noplat3" localSheetId="2">'[3]DCF old'!#REF!</definedName>
    <definedName name="sa_noplat3" localSheetId="25">'[3]DCF old'!#REF!</definedName>
    <definedName name="sa_noplat3">'[3]DCF old'!#REF!</definedName>
    <definedName name="sa_noplat4" localSheetId="4">'[3]DCF old'!#REF!</definedName>
    <definedName name="sa_noplat4" localSheetId="17">'[3]DCF old'!#REF!</definedName>
    <definedName name="sa_noplat4" localSheetId="5">'[3]DCF old'!#REF!</definedName>
    <definedName name="sa_noplat4" localSheetId="9">'[3]DCF old'!#REF!</definedName>
    <definedName name="sa_noplat4" localSheetId="2">'[3]DCF old'!#REF!</definedName>
    <definedName name="sa_noplat4" localSheetId="25">'[3]DCF old'!#REF!</definedName>
    <definedName name="sa_noplat4">'[3]DCF old'!#REF!</definedName>
    <definedName name="sa_noplat5" localSheetId="4">'[3]DCF old'!#REF!</definedName>
    <definedName name="sa_noplat5" localSheetId="17">'[3]DCF old'!#REF!</definedName>
    <definedName name="sa_noplat5" localSheetId="5">'[3]DCF old'!#REF!</definedName>
    <definedName name="sa_noplat5" localSheetId="9">'[3]DCF old'!#REF!</definedName>
    <definedName name="sa_noplat5" localSheetId="2">'[3]DCF old'!#REF!</definedName>
    <definedName name="sa_noplat5" localSheetId="25">'[3]DCF old'!#REF!</definedName>
    <definedName name="sa_noplat5">'[3]DCF old'!#REF!</definedName>
    <definedName name="sa_noplat6" localSheetId="4">'[3]DCF old'!#REF!</definedName>
    <definedName name="sa_noplat6" localSheetId="17">'[3]DCF old'!#REF!</definedName>
    <definedName name="sa_noplat6" localSheetId="5">'[3]DCF old'!#REF!</definedName>
    <definedName name="sa_noplat6" localSheetId="9">'[3]DCF old'!#REF!</definedName>
    <definedName name="sa_noplat6" localSheetId="2">'[3]DCF old'!#REF!</definedName>
    <definedName name="sa_noplat6" localSheetId="25">'[3]DCF old'!#REF!</definedName>
    <definedName name="sa_noplat6">'[3]DCF old'!#REF!</definedName>
    <definedName name="sa_noplat7" localSheetId="4">'[3]DCF old'!#REF!</definedName>
    <definedName name="sa_noplat7" localSheetId="17">'[3]DCF old'!#REF!</definedName>
    <definedName name="sa_noplat7" localSheetId="5">'[3]DCF old'!#REF!</definedName>
    <definedName name="sa_noplat7" localSheetId="9">'[3]DCF old'!#REF!</definedName>
    <definedName name="sa_noplat7" localSheetId="2">'[3]DCF old'!#REF!</definedName>
    <definedName name="sa_noplat7" localSheetId="25">'[3]DCF old'!#REF!</definedName>
    <definedName name="sa_noplat7">'[3]DCF old'!#REF!</definedName>
    <definedName name="sa_noplatdiff" localSheetId="4">'[3]DCF old'!#REF!</definedName>
    <definedName name="sa_noplatdiff" localSheetId="17">'[3]DCF old'!#REF!</definedName>
    <definedName name="sa_noplatdiff" localSheetId="5">'[3]DCF old'!#REF!</definedName>
    <definedName name="sa_noplatdiff" localSheetId="9">'[3]DCF old'!#REF!</definedName>
    <definedName name="sa_noplatdiff" localSheetId="2">'[3]DCF old'!#REF!</definedName>
    <definedName name="sa_noplatdiff" localSheetId="25">'[3]DCF old'!#REF!</definedName>
    <definedName name="sa_noplatdiff">'[3]DCF old'!#REF!</definedName>
    <definedName name="sa_noplatdiff2" localSheetId="4">'[3]DCF old'!#REF!</definedName>
    <definedName name="sa_noplatdiff2" localSheetId="17">'[3]DCF old'!#REF!</definedName>
    <definedName name="sa_noplatdiff2" localSheetId="5">'[3]DCF old'!#REF!</definedName>
    <definedName name="sa_noplatdiff2" localSheetId="9">'[3]DCF old'!#REF!</definedName>
    <definedName name="sa_noplatdiff2" localSheetId="2">'[3]DCF old'!#REF!</definedName>
    <definedName name="sa_noplatdiff2" localSheetId="25">'[3]DCF old'!#REF!</definedName>
    <definedName name="sa_noplatdiff2">'[3]DCF old'!#REF!</definedName>
    <definedName name="sa_rf1" localSheetId="4">'[3]DCF old'!#REF!</definedName>
    <definedName name="sa_rf1" localSheetId="17">'[3]DCF old'!#REF!</definedName>
    <definedName name="sa_rf1" localSheetId="5">'[3]DCF old'!#REF!</definedName>
    <definedName name="sa_rf1" localSheetId="9">'[3]DCF old'!#REF!</definedName>
    <definedName name="sa_rf1" localSheetId="2">'[3]DCF old'!#REF!</definedName>
    <definedName name="sa_rf1" localSheetId="25">'[3]DCF old'!#REF!</definedName>
    <definedName name="sa_rf1">'[3]DCF old'!#REF!</definedName>
    <definedName name="sa_rf2" localSheetId="4">'[3]DCF old'!#REF!</definedName>
    <definedName name="sa_rf2" localSheetId="17">'[3]DCF old'!#REF!</definedName>
    <definedName name="sa_rf2" localSheetId="5">'[3]DCF old'!#REF!</definedName>
    <definedName name="sa_rf2" localSheetId="9">'[3]DCF old'!#REF!</definedName>
    <definedName name="sa_rf2" localSheetId="2">'[3]DCF old'!#REF!</definedName>
    <definedName name="sa_rf2" localSheetId="25">'[3]DCF old'!#REF!</definedName>
    <definedName name="sa_rf2">'[3]DCF old'!#REF!</definedName>
    <definedName name="sa_rf3" localSheetId="4">'[3]DCF old'!#REF!</definedName>
    <definedName name="sa_rf3" localSheetId="17">'[3]DCF old'!#REF!</definedName>
    <definedName name="sa_rf3" localSheetId="5">'[3]DCF old'!#REF!</definedName>
    <definedName name="sa_rf3" localSheetId="9">'[3]DCF old'!#REF!</definedName>
    <definedName name="sa_rf3" localSheetId="2">'[3]DCF old'!#REF!</definedName>
    <definedName name="sa_rf3" localSheetId="25">'[3]DCF old'!#REF!</definedName>
    <definedName name="sa_rf3">'[3]DCF old'!#REF!</definedName>
    <definedName name="sa_rf4" localSheetId="4">'[3]DCF old'!#REF!</definedName>
    <definedName name="sa_rf4" localSheetId="17">'[3]DCF old'!#REF!</definedName>
    <definedName name="sa_rf4" localSheetId="5">'[3]DCF old'!#REF!</definedName>
    <definedName name="sa_rf4" localSheetId="9">'[3]DCF old'!#REF!</definedName>
    <definedName name="sa_rf4" localSheetId="2">'[3]DCF old'!#REF!</definedName>
    <definedName name="sa_rf4" localSheetId="25">'[3]DCF old'!#REF!</definedName>
    <definedName name="sa_rf4">'[3]DCF old'!#REF!</definedName>
    <definedName name="sa_rf5" localSheetId="4">'[3]DCF old'!#REF!</definedName>
    <definedName name="sa_rf5" localSheetId="17">'[3]DCF old'!#REF!</definedName>
    <definedName name="sa_rf5" localSheetId="5">'[3]DCF old'!#REF!</definedName>
    <definedName name="sa_rf5" localSheetId="9">'[3]DCF old'!#REF!</definedName>
    <definedName name="sa_rf5" localSheetId="2">'[3]DCF old'!#REF!</definedName>
    <definedName name="sa_rf5" localSheetId="25">'[3]DCF old'!#REF!</definedName>
    <definedName name="sa_rf5">'[3]DCF old'!#REF!</definedName>
    <definedName name="sa_rf6" localSheetId="4">'[3]DCF old'!#REF!</definedName>
    <definedName name="sa_rf6" localSheetId="17">'[3]DCF old'!#REF!</definedName>
    <definedName name="sa_rf6" localSheetId="5">'[3]DCF old'!#REF!</definedName>
    <definedName name="sa_rf6" localSheetId="9">'[3]DCF old'!#REF!</definedName>
    <definedName name="sa_rf6" localSheetId="2">'[3]DCF old'!#REF!</definedName>
    <definedName name="sa_rf6" localSheetId="25">'[3]DCF old'!#REF!</definedName>
    <definedName name="sa_rf6">'[3]DCF old'!#REF!</definedName>
    <definedName name="sa_rf7" localSheetId="4">'[3]DCF old'!#REF!</definedName>
    <definedName name="sa_rf7" localSheetId="17">'[3]DCF old'!#REF!</definedName>
    <definedName name="sa_rf7" localSheetId="5">'[3]DCF old'!#REF!</definedName>
    <definedName name="sa_rf7" localSheetId="9">'[3]DCF old'!#REF!</definedName>
    <definedName name="sa_rf7" localSheetId="2">'[3]DCF old'!#REF!</definedName>
    <definedName name="sa_rf7" localSheetId="25">'[3]DCF old'!#REF!</definedName>
    <definedName name="sa_rf7">'[3]DCF old'!#REF!</definedName>
    <definedName name="sa_rfdiff" localSheetId="4">'[3]DCF old'!#REF!</definedName>
    <definedName name="sa_rfdiff" localSheetId="17">'[3]DCF old'!#REF!</definedName>
    <definedName name="sa_rfdiff" localSheetId="5">'[3]DCF old'!#REF!</definedName>
    <definedName name="sa_rfdiff" localSheetId="9">'[3]DCF old'!#REF!</definedName>
    <definedName name="sa_rfdiff" localSheetId="2">'[3]DCF old'!#REF!</definedName>
    <definedName name="sa_rfdiff" localSheetId="25">'[3]DCF old'!#REF!</definedName>
    <definedName name="sa_rfdiff">'[3]DCF old'!#REF!</definedName>
    <definedName name="sa_riskprem1" localSheetId="4">'[3]DCF old'!#REF!</definedName>
    <definedName name="sa_riskprem1" localSheetId="17">'[3]DCF old'!#REF!</definedName>
    <definedName name="sa_riskprem1" localSheetId="5">'[3]DCF old'!#REF!</definedName>
    <definedName name="sa_riskprem1" localSheetId="9">'[3]DCF old'!#REF!</definedName>
    <definedName name="sa_riskprem1" localSheetId="2">'[3]DCF old'!#REF!</definedName>
    <definedName name="sa_riskprem1" localSheetId="25">'[3]DCF old'!#REF!</definedName>
    <definedName name="sa_riskprem1">'[3]DCF old'!#REF!</definedName>
    <definedName name="sa_riskprem2" localSheetId="4">'[3]DCF old'!#REF!</definedName>
    <definedName name="sa_riskprem2" localSheetId="17">'[3]DCF old'!#REF!</definedName>
    <definedName name="sa_riskprem2" localSheetId="5">'[3]DCF old'!#REF!</definedName>
    <definedName name="sa_riskprem2" localSheetId="9">'[3]DCF old'!#REF!</definedName>
    <definedName name="sa_riskprem2" localSheetId="2">'[3]DCF old'!#REF!</definedName>
    <definedName name="sa_riskprem2" localSheetId="25">'[3]DCF old'!#REF!</definedName>
    <definedName name="sa_riskprem2">'[3]DCF old'!#REF!</definedName>
    <definedName name="sa_riskprem3" localSheetId="4">'[3]DCF old'!#REF!</definedName>
    <definedName name="sa_riskprem3" localSheetId="17">'[3]DCF old'!#REF!</definedName>
    <definedName name="sa_riskprem3" localSheetId="5">'[3]DCF old'!#REF!</definedName>
    <definedName name="sa_riskprem3" localSheetId="9">'[3]DCF old'!#REF!</definedName>
    <definedName name="sa_riskprem3" localSheetId="2">'[3]DCF old'!#REF!</definedName>
    <definedName name="sa_riskprem3" localSheetId="25">'[3]DCF old'!#REF!</definedName>
    <definedName name="sa_riskprem3">'[3]DCF old'!#REF!</definedName>
    <definedName name="sa_riskprem4" localSheetId="4">'[3]DCF old'!#REF!</definedName>
    <definedName name="sa_riskprem4" localSheetId="17">'[3]DCF old'!#REF!</definedName>
    <definedName name="sa_riskprem4" localSheetId="5">'[3]DCF old'!#REF!</definedName>
    <definedName name="sa_riskprem4" localSheetId="9">'[3]DCF old'!#REF!</definedName>
    <definedName name="sa_riskprem4" localSheetId="2">'[3]DCF old'!#REF!</definedName>
    <definedName name="sa_riskprem4" localSheetId="25">'[3]DCF old'!#REF!</definedName>
    <definedName name="sa_riskprem4">'[3]DCF old'!#REF!</definedName>
    <definedName name="sa_riskprem5" localSheetId="4">'[3]DCF old'!#REF!</definedName>
    <definedName name="sa_riskprem5" localSheetId="17">'[3]DCF old'!#REF!</definedName>
    <definedName name="sa_riskprem5" localSheetId="5">'[3]DCF old'!#REF!</definedName>
    <definedName name="sa_riskprem5" localSheetId="9">'[3]DCF old'!#REF!</definedName>
    <definedName name="sa_riskprem5" localSheetId="2">'[3]DCF old'!#REF!</definedName>
    <definedName name="sa_riskprem5" localSheetId="25">'[3]DCF old'!#REF!</definedName>
    <definedName name="sa_riskprem5">'[3]DCF old'!#REF!</definedName>
    <definedName name="sa_riskprem6" localSheetId="4">'[3]DCF old'!#REF!</definedName>
    <definedName name="sa_riskprem6" localSheetId="17">'[3]DCF old'!#REF!</definedName>
    <definedName name="sa_riskprem6" localSheetId="5">'[3]DCF old'!#REF!</definedName>
    <definedName name="sa_riskprem6" localSheetId="9">'[3]DCF old'!#REF!</definedName>
    <definedName name="sa_riskprem6" localSheetId="2">'[3]DCF old'!#REF!</definedName>
    <definedName name="sa_riskprem6" localSheetId="25">'[3]DCF old'!#REF!</definedName>
    <definedName name="sa_riskprem6">'[3]DCF old'!#REF!</definedName>
    <definedName name="sa_riskprem7" localSheetId="4">'[3]DCF old'!#REF!</definedName>
    <definedName name="sa_riskprem7" localSheetId="17">'[3]DCF old'!#REF!</definedName>
    <definedName name="sa_riskprem7" localSheetId="5">'[3]DCF old'!#REF!</definedName>
    <definedName name="sa_riskprem7" localSheetId="9">'[3]DCF old'!#REF!</definedName>
    <definedName name="sa_riskprem7" localSheetId="2">'[3]DCF old'!#REF!</definedName>
    <definedName name="sa_riskprem7" localSheetId="25">'[3]DCF old'!#REF!</definedName>
    <definedName name="sa_riskprem7">'[3]DCF old'!#REF!</definedName>
    <definedName name="sa_riskpremdiff" localSheetId="4">'[3]DCF old'!#REF!</definedName>
    <definedName name="sa_riskpremdiff" localSheetId="17">'[3]DCF old'!#REF!</definedName>
    <definedName name="sa_riskpremdiff" localSheetId="5">'[3]DCF old'!#REF!</definedName>
    <definedName name="sa_riskpremdiff" localSheetId="9">'[3]DCF old'!#REF!</definedName>
    <definedName name="sa_riskpremdiff" localSheetId="2">'[3]DCF old'!#REF!</definedName>
    <definedName name="sa_riskpremdiff" localSheetId="25">'[3]DCF old'!#REF!</definedName>
    <definedName name="sa_riskpremdiff">'[3]DCF old'!#REF!</definedName>
    <definedName name="sa_roic_value_p2" localSheetId="4">'[3]DCF old'!#REF!</definedName>
    <definedName name="sa_roic_value_p2" localSheetId="17">'[3]DCF old'!#REF!</definedName>
    <definedName name="sa_roic_value_p2" localSheetId="5">'[3]DCF old'!#REF!</definedName>
    <definedName name="sa_roic_value_p2" localSheetId="9">'[3]DCF old'!#REF!</definedName>
    <definedName name="sa_roic_value_p2" localSheetId="2">'[3]DCF old'!#REF!</definedName>
    <definedName name="sa_roic_value_p2" localSheetId="25">'[3]DCF old'!#REF!</definedName>
    <definedName name="sa_roic_value_p2">'[3]DCF old'!#REF!</definedName>
    <definedName name="sa_roic_value_p3" localSheetId="4">'[3]DCF old'!#REF!</definedName>
    <definedName name="sa_roic_value_p3" localSheetId="17">'[3]DCF old'!#REF!</definedName>
    <definedName name="sa_roic_value_p3" localSheetId="5">'[3]DCF old'!#REF!</definedName>
    <definedName name="sa_roic_value_p3" localSheetId="9">'[3]DCF old'!#REF!</definedName>
    <definedName name="sa_roic_value_p3" localSheetId="2">'[3]DCF old'!#REF!</definedName>
    <definedName name="sa_roic_value_p3" localSheetId="25">'[3]DCF old'!#REF!</definedName>
    <definedName name="sa_roic_value_p3">'[3]DCF old'!#REF!</definedName>
    <definedName name="sa_roic1" localSheetId="4">'[3]DCF old'!#REF!</definedName>
    <definedName name="sa_roic1" localSheetId="17">'[3]DCF old'!#REF!</definedName>
    <definedName name="sa_roic1" localSheetId="5">'[3]DCF old'!#REF!</definedName>
    <definedName name="sa_roic1" localSheetId="9">'[3]DCF old'!#REF!</definedName>
    <definedName name="sa_roic1" localSheetId="2">'[3]DCF old'!#REF!</definedName>
    <definedName name="sa_roic1" localSheetId="25">'[3]DCF old'!#REF!</definedName>
    <definedName name="sa_roic1">'[3]DCF old'!#REF!</definedName>
    <definedName name="sa_roic2" localSheetId="4">'[3]DCF old'!#REF!</definedName>
    <definedName name="sa_roic2" localSheetId="17">'[3]DCF old'!#REF!</definedName>
    <definedName name="sa_roic2" localSheetId="5">'[3]DCF old'!#REF!</definedName>
    <definedName name="sa_roic2" localSheetId="9">'[3]DCF old'!#REF!</definedName>
    <definedName name="sa_roic2" localSheetId="2">'[3]DCF old'!#REF!</definedName>
    <definedName name="sa_roic2" localSheetId="25">'[3]DCF old'!#REF!</definedName>
    <definedName name="sa_roic2">'[3]DCF old'!#REF!</definedName>
    <definedName name="sa_roic3" localSheetId="4">'[3]DCF old'!#REF!</definedName>
    <definedName name="sa_roic3" localSheetId="17">'[3]DCF old'!#REF!</definedName>
    <definedName name="sa_roic3" localSheetId="5">'[3]DCF old'!#REF!</definedName>
    <definedName name="sa_roic3" localSheetId="9">'[3]DCF old'!#REF!</definedName>
    <definedName name="sa_roic3" localSheetId="2">'[3]DCF old'!#REF!</definedName>
    <definedName name="sa_roic3" localSheetId="25">'[3]DCF old'!#REF!</definedName>
    <definedName name="sa_roic3">'[3]DCF old'!#REF!</definedName>
    <definedName name="sa_roic4" localSheetId="4">'[3]DCF old'!#REF!</definedName>
    <definedName name="sa_roic4" localSheetId="17">'[3]DCF old'!#REF!</definedName>
    <definedName name="sa_roic4" localSheetId="5">'[3]DCF old'!#REF!</definedName>
    <definedName name="sa_roic4" localSheetId="9">'[3]DCF old'!#REF!</definedName>
    <definedName name="sa_roic4" localSheetId="2">'[3]DCF old'!#REF!</definedName>
    <definedName name="sa_roic4" localSheetId="25">'[3]DCF old'!#REF!</definedName>
    <definedName name="sa_roic4">'[3]DCF old'!#REF!</definedName>
    <definedName name="sa_roic5" localSheetId="4">'[3]DCF old'!#REF!</definedName>
    <definedName name="sa_roic5" localSheetId="17">'[3]DCF old'!#REF!</definedName>
    <definedName name="sa_roic5" localSheetId="5">'[3]DCF old'!#REF!</definedName>
    <definedName name="sa_roic5" localSheetId="9">'[3]DCF old'!#REF!</definedName>
    <definedName name="sa_roic5" localSheetId="2">'[3]DCF old'!#REF!</definedName>
    <definedName name="sa_roic5" localSheetId="25">'[3]DCF old'!#REF!</definedName>
    <definedName name="sa_roic5">'[3]DCF old'!#REF!</definedName>
    <definedName name="sa_roicdiff" localSheetId="4">'[3]DCF old'!#REF!</definedName>
    <definedName name="sa_roicdiff" localSheetId="17">'[3]DCF old'!#REF!</definedName>
    <definedName name="sa_roicdiff" localSheetId="5">'[3]DCF old'!#REF!</definedName>
    <definedName name="sa_roicdiff" localSheetId="9">'[3]DCF old'!#REF!</definedName>
    <definedName name="sa_roicdiff" localSheetId="2">'[3]DCF old'!#REF!</definedName>
    <definedName name="sa_roicdiff" localSheetId="25">'[3]DCF old'!#REF!</definedName>
    <definedName name="sa_roicdiff">'[3]DCF old'!#REF!</definedName>
    <definedName name="sa_solid1" localSheetId="4">'[3]DCF old'!#REF!</definedName>
    <definedName name="sa_solid1" localSheetId="17">'[3]DCF old'!#REF!</definedName>
    <definedName name="sa_solid1" localSheetId="5">'[3]DCF old'!#REF!</definedName>
    <definedName name="sa_solid1" localSheetId="9">'[3]DCF old'!#REF!</definedName>
    <definedName name="sa_solid1" localSheetId="2">'[3]DCF old'!#REF!</definedName>
    <definedName name="sa_solid1" localSheetId="25">'[3]DCF old'!#REF!</definedName>
    <definedName name="sa_solid1">'[3]DCF old'!#REF!</definedName>
    <definedName name="sa_solid2" localSheetId="4">'[3]DCF old'!#REF!</definedName>
    <definedName name="sa_solid2" localSheetId="17">'[3]DCF old'!#REF!</definedName>
    <definedName name="sa_solid2" localSheetId="5">'[3]DCF old'!#REF!</definedName>
    <definedName name="sa_solid2" localSheetId="9">'[3]DCF old'!#REF!</definedName>
    <definedName name="sa_solid2" localSheetId="2">'[3]DCF old'!#REF!</definedName>
    <definedName name="sa_solid2" localSheetId="25">'[3]DCF old'!#REF!</definedName>
    <definedName name="sa_solid2">'[3]DCF old'!#REF!</definedName>
    <definedName name="sa_solid3" localSheetId="4">'[3]DCF old'!#REF!</definedName>
    <definedName name="sa_solid3" localSheetId="17">'[3]DCF old'!#REF!</definedName>
    <definedName name="sa_solid3" localSheetId="5">'[3]DCF old'!#REF!</definedName>
    <definedName name="sa_solid3" localSheetId="9">'[3]DCF old'!#REF!</definedName>
    <definedName name="sa_solid3" localSheetId="2">'[3]DCF old'!#REF!</definedName>
    <definedName name="sa_solid3" localSheetId="25">'[3]DCF old'!#REF!</definedName>
    <definedName name="sa_solid3">'[3]DCF old'!#REF!</definedName>
    <definedName name="sa_solid4" localSheetId="4">'[3]DCF old'!#REF!</definedName>
    <definedName name="sa_solid4" localSheetId="17">'[3]DCF old'!#REF!</definedName>
    <definedName name="sa_solid4" localSheetId="5">'[3]DCF old'!#REF!</definedName>
    <definedName name="sa_solid4" localSheetId="9">'[3]DCF old'!#REF!</definedName>
    <definedName name="sa_solid4" localSheetId="2">'[3]DCF old'!#REF!</definedName>
    <definedName name="sa_solid4" localSheetId="25">'[3]DCF old'!#REF!</definedName>
    <definedName name="sa_solid4">'[3]DCF old'!#REF!</definedName>
    <definedName name="sa_solid5" localSheetId="4">'[3]DCF old'!#REF!</definedName>
    <definedName name="sa_solid5" localSheetId="17">'[3]DCF old'!#REF!</definedName>
    <definedName name="sa_solid5" localSheetId="5">'[3]DCF old'!#REF!</definedName>
    <definedName name="sa_solid5" localSheetId="9">'[3]DCF old'!#REF!</definedName>
    <definedName name="sa_solid5" localSheetId="2">'[3]DCF old'!#REF!</definedName>
    <definedName name="sa_solid5" localSheetId="25">'[3]DCF old'!#REF!</definedName>
    <definedName name="sa_solid5">'[3]DCF old'!#REF!</definedName>
    <definedName name="sa_solid6" localSheetId="4">'[3]DCF old'!#REF!</definedName>
    <definedName name="sa_solid6" localSheetId="17">'[3]DCF old'!#REF!</definedName>
    <definedName name="sa_solid6" localSheetId="5">'[3]DCF old'!#REF!</definedName>
    <definedName name="sa_solid6" localSheetId="9">'[3]DCF old'!#REF!</definedName>
    <definedName name="sa_solid6" localSheetId="2">'[3]DCF old'!#REF!</definedName>
    <definedName name="sa_solid6" localSheetId="25">'[3]DCF old'!#REF!</definedName>
    <definedName name="sa_solid6">'[3]DCF old'!#REF!</definedName>
    <definedName name="sa_solid7" localSheetId="4">'[3]DCF old'!#REF!</definedName>
    <definedName name="sa_solid7" localSheetId="17">'[3]DCF old'!#REF!</definedName>
    <definedName name="sa_solid7" localSheetId="5">'[3]DCF old'!#REF!</definedName>
    <definedName name="sa_solid7" localSheetId="9">'[3]DCF old'!#REF!</definedName>
    <definedName name="sa_solid7" localSheetId="2">'[3]DCF old'!#REF!</definedName>
    <definedName name="sa_solid7" localSheetId="25">'[3]DCF old'!#REF!</definedName>
    <definedName name="sa_solid7">'[3]DCF old'!#REF!</definedName>
    <definedName name="sa_soliddiff" localSheetId="4">'[3]DCF old'!#REF!</definedName>
    <definedName name="sa_soliddiff" localSheetId="17">'[3]DCF old'!#REF!</definedName>
    <definedName name="sa_soliddiff" localSheetId="5">'[3]DCF old'!#REF!</definedName>
    <definedName name="sa_soliddiff" localSheetId="9">'[3]DCF old'!#REF!</definedName>
    <definedName name="sa_soliddiff" localSheetId="2">'[3]DCF old'!#REF!</definedName>
    <definedName name="sa_soliddiff" localSheetId="25">'[3]DCF old'!#REF!</definedName>
    <definedName name="sa_soliddiff">'[3]DCF old'!#REF!</definedName>
    <definedName name="sa_wacc">'[3]DCF old'!$C$51</definedName>
    <definedName name="sa_wacc1" localSheetId="4">'[3]DCF old'!#REF!</definedName>
    <definedName name="sa_wacc1" localSheetId="17">'[3]DCF old'!#REF!</definedName>
    <definedName name="sa_wacc1" localSheetId="5">'[3]DCF old'!#REF!</definedName>
    <definedName name="sa_wacc1" localSheetId="9">'[3]DCF old'!#REF!</definedName>
    <definedName name="sa_wacc1" localSheetId="2">'[3]DCF old'!#REF!</definedName>
    <definedName name="sa_wacc1" localSheetId="25">'[3]DCF old'!#REF!</definedName>
    <definedName name="sa_wacc1">'[3]DCF old'!#REF!</definedName>
    <definedName name="sa_wacc2" localSheetId="4">'[3]DCF old'!#REF!</definedName>
    <definedName name="sa_wacc2" localSheetId="17">'[3]DCF old'!#REF!</definedName>
    <definedName name="sa_wacc2" localSheetId="5">'[3]DCF old'!#REF!</definedName>
    <definedName name="sa_wacc2" localSheetId="9">'[3]DCF old'!#REF!</definedName>
    <definedName name="sa_wacc2" localSheetId="2">'[3]DCF old'!#REF!</definedName>
    <definedName name="sa_wacc2" localSheetId="25">'[3]DCF old'!#REF!</definedName>
    <definedName name="sa_wacc2">'[3]DCF old'!#REF!</definedName>
    <definedName name="sa_wacc3" localSheetId="4">'[3]DCF old'!#REF!</definedName>
    <definedName name="sa_wacc3" localSheetId="17">'[3]DCF old'!#REF!</definedName>
    <definedName name="sa_wacc3" localSheetId="5">'[3]DCF old'!#REF!</definedName>
    <definedName name="sa_wacc3" localSheetId="9">'[3]DCF old'!#REF!</definedName>
    <definedName name="sa_wacc3" localSheetId="2">'[3]DCF old'!#REF!</definedName>
    <definedName name="sa_wacc3" localSheetId="25">'[3]DCF old'!#REF!</definedName>
    <definedName name="sa_wacc3">'[3]DCF old'!#REF!</definedName>
    <definedName name="sa_wacc4" localSheetId="4">'[3]DCF old'!#REF!</definedName>
    <definedName name="sa_wacc4" localSheetId="17">'[3]DCF old'!#REF!</definedName>
    <definedName name="sa_wacc4" localSheetId="5">'[3]DCF old'!#REF!</definedName>
    <definedName name="sa_wacc4" localSheetId="9">'[3]DCF old'!#REF!</definedName>
    <definedName name="sa_wacc4" localSheetId="2">'[3]DCF old'!#REF!</definedName>
    <definedName name="sa_wacc4" localSheetId="25">'[3]DCF old'!#REF!</definedName>
    <definedName name="sa_wacc4">'[3]DCF old'!#REF!</definedName>
    <definedName name="sa_wacc5" localSheetId="4">'[3]DCF old'!#REF!</definedName>
    <definedName name="sa_wacc5" localSheetId="17">'[3]DCF old'!#REF!</definedName>
    <definedName name="sa_wacc5" localSheetId="5">'[3]DCF old'!#REF!</definedName>
    <definedName name="sa_wacc5" localSheetId="9">'[3]DCF old'!#REF!</definedName>
    <definedName name="sa_wacc5" localSheetId="2">'[3]DCF old'!#REF!</definedName>
    <definedName name="sa_wacc5" localSheetId="25">'[3]DCF old'!#REF!</definedName>
    <definedName name="sa_wacc5">'[3]DCF old'!#REF!</definedName>
    <definedName name="sa_wacc6" localSheetId="4">'[3]DCF old'!#REF!</definedName>
    <definedName name="sa_wacc6" localSheetId="17">'[3]DCF old'!#REF!</definedName>
    <definedName name="sa_wacc6" localSheetId="5">'[3]DCF old'!#REF!</definedName>
    <definedName name="sa_wacc6" localSheetId="9">'[3]DCF old'!#REF!</definedName>
    <definedName name="sa_wacc6" localSheetId="2">'[3]DCF old'!#REF!</definedName>
    <definedName name="sa_wacc6" localSheetId="25">'[3]DCF old'!#REF!</definedName>
    <definedName name="sa_wacc6">'[3]DCF old'!#REF!</definedName>
    <definedName name="sa_wacc7" localSheetId="4">'[3]DCF old'!#REF!</definedName>
    <definedName name="sa_wacc7" localSheetId="17">'[3]DCF old'!#REF!</definedName>
    <definedName name="sa_wacc7" localSheetId="5">'[3]DCF old'!#REF!</definedName>
    <definedName name="sa_wacc7" localSheetId="9">'[3]DCF old'!#REF!</definedName>
    <definedName name="sa_wacc7" localSheetId="2">'[3]DCF old'!#REF!</definedName>
    <definedName name="sa_wacc7" localSheetId="25">'[3]DCF old'!#REF!</definedName>
    <definedName name="sa_wacc7">'[3]DCF old'!#REF!</definedName>
    <definedName name="sa_waccdiff" localSheetId="4">'[3]DCF old'!#REF!</definedName>
    <definedName name="sa_waccdiff" localSheetId="17">'[3]DCF old'!#REF!</definedName>
    <definedName name="sa_waccdiff" localSheetId="5">'[3]DCF old'!#REF!</definedName>
    <definedName name="sa_waccdiff" localSheetId="9">'[3]DCF old'!#REF!</definedName>
    <definedName name="sa_waccdiff" localSheetId="2">'[3]DCF old'!#REF!</definedName>
    <definedName name="sa_waccdiff" localSheetId="25">'[3]DCF old'!#REF!</definedName>
    <definedName name="sa_waccdiff">'[3]DCF old'!#REF!</definedName>
    <definedName name="sale_g" localSheetId="4">'[3]DCF old'!#REF!</definedName>
    <definedName name="sale_g" localSheetId="17">'[3]DCF old'!#REF!</definedName>
    <definedName name="sale_g" localSheetId="5">'[3]DCF old'!#REF!</definedName>
    <definedName name="sale_g" localSheetId="9">'[3]DCF old'!#REF!</definedName>
    <definedName name="sale_g" localSheetId="2">'[3]DCF old'!#REF!</definedName>
    <definedName name="sale_g" localSheetId="25">'[3]DCF old'!#REF!</definedName>
    <definedName name="sale_g">'[3]DCF old'!#REF!</definedName>
    <definedName name="sales" localSheetId="4">#REF!</definedName>
    <definedName name="sales" localSheetId="17">#REF!</definedName>
    <definedName name="sales" localSheetId="5">#REF!</definedName>
    <definedName name="sales" localSheetId="9">#REF!</definedName>
    <definedName name="sales" localSheetId="2">#REF!</definedName>
    <definedName name="sales" localSheetId="25">#REF!</definedName>
    <definedName name="sales">#REF!</definedName>
    <definedName name="Sales_growth">[8]NOPAT_VDF!$C$140:$AU$140</definedName>
    <definedName name="Sales_growth_avg">[8]Forecasts_VDF!$B$53</definedName>
    <definedName name="SaveAllYears">TRUE</definedName>
    <definedName name="SavedThisSession">FALSE</definedName>
    <definedName name="sector" localSheetId="4">'[3]DCF old'!#REF!</definedName>
    <definedName name="sector" localSheetId="17">'[3]DCF old'!#REF!</definedName>
    <definedName name="sector" localSheetId="5">'[3]DCF old'!#REF!</definedName>
    <definedName name="sector" localSheetId="9">'[3]DCF old'!#REF!</definedName>
    <definedName name="sector" localSheetId="2">'[3]DCF old'!#REF!</definedName>
    <definedName name="sector" localSheetId="25">'[3]DCF old'!#REF!</definedName>
    <definedName name="sector">'[3]DCF old'!#REF!</definedName>
    <definedName name="sector_en" localSheetId="4">'[3]DCF old'!#REF!</definedName>
    <definedName name="sector_en" localSheetId="17">'[3]DCF old'!#REF!</definedName>
    <definedName name="sector_en" localSheetId="5">'[3]DCF old'!#REF!</definedName>
    <definedName name="sector_en" localSheetId="9">'[3]DCF old'!#REF!</definedName>
    <definedName name="sector_en" localSheetId="2">'[3]DCF old'!#REF!</definedName>
    <definedName name="sector_en" localSheetId="25">'[3]DCF old'!#REF!</definedName>
    <definedName name="sector_en">'[3]DCF old'!#REF!</definedName>
    <definedName name="Segment1_income">[8]NOPAT_VDF!$C$5:$AZ$5</definedName>
    <definedName name="Segment1_income_DCF">[8]DCF_VDF!$C$6:$BZ$6</definedName>
    <definedName name="Segment1_income_fore">[8]Forecasts_VDF!$E$4:$G$4</definedName>
    <definedName name="Segment1_income_growth_fore">[8]Forecasts_VDF!$H$50:$K$50</definedName>
    <definedName name="Segment2_income">[8]NOPAT_VDF!$C$6:$AZ$6</definedName>
    <definedName name="Segment2_income_DCF">[8]DCF_VDF!$C$7:$BZ$7</definedName>
    <definedName name="Segment2_income_fore">[8]Forecasts_VDF!$E$5:$G$5</definedName>
    <definedName name="Segment2_income_growth_fore">[8]Forecasts_VDF!$H$51:$K$51</definedName>
    <definedName name="SEK_USD" localSheetId="4">#REF!</definedName>
    <definedName name="SEK_USD" localSheetId="17">#REF!</definedName>
    <definedName name="SEK_USD" localSheetId="5">#REF!</definedName>
    <definedName name="SEK_USD" localSheetId="9">#REF!</definedName>
    <definedName name="SEK_USD" localSheetId="2">#REF!</definedName>
    <definedName name="SEK_USD" localSheetId="25">#REF!</definedName>
    <definedName name="SEK_USD">#REF!</definedName>
    <definedName name="sencount" hidden="1">2</definedName>
    <definedName name="SGA">[8]NOPAT_VDF!$C$12:$AE$12</definedName>
    <definedName name="SGA_fore">[8]Forecasts_VDF!$E$10:$X$10</definedName>
    <definedName name="SGA_growth" localSheetId="4">[8]NOPAT_VDF!#REF!</definedName>
    <definedName name="SGA_growth" localSheetId="17">[8]NOPAT_VDF!#REF!</definedName>
    <definedName name="SGA_growth" localSheetId="5">[8]NOPAT_VDF!#REF!</definedName>
    <definedName name="SGA_growth" localSheetId="9">[8]NOPAT_VDF!#REF!</definedName>
    <definedName name="SGA_growth" localSheetId="2">[8]NOPAT_VDF!#REF!</definedName>
    <definedName name="SGA_growth" localSheetId="25">[8]NOPAT_VDF!#REF!</definedName>
    <definedName name="SGA_growth">[8]NOPAT_VDF!#REF!</definedName>
    <definedName name="SGA_growth_avg">[8]Forecasts_VDF!$B$141</definedName>
    <definedName name="SGA_growth_fore">[8]Forecasts_VDF!$H$53:$K$53</definedName>
    <definedName name="SGA_margin">[8]NOPAT_VDF!$C$114:$AU$114</definedName>
    <definedName name="SGA_margin_fore" localSheetId="4">[8]Forecasts_VDF!#REF!</definedName>
    <definedName name="SGA_margin_fore" localSheetId="17">[8]Forecasts_VDF!#REF!</definedName>
    <definedName name="SGA_margin_fore" localSheetId="5">[8]Forecasts_VDF!#REF!</definedName>
    <definedName name="SGA_margin_fore" localSheetId="9">[8]Forecasts_VDF!#REF!</definedName>
    <definedName name="SGA_margin_fore" localSheetId="2">[8]Forecasts_VDF!#REF!</definedName>
    <definedName name="SGA_margin_fore" localSheetId="25">[8]Forecasts_VDF!#REF!</definedName>
    <definedName name="SGA_margin_fore">[8]Forecasts_VDF!#REF!</definedName>
    <definedName name="share_info" localSheetId="4">#REF!</definedName>
    <definedName name="share_info" localSheetId="17">#REF!</definedName>
    <definedName name="share_info" localSheetId="5">#REF!</definedName>
    <definedName name="share_info" localSheetId="9">#REF!</definedName>
    <definedName name="share_info" localSheetId="2">#REF!</definedName>
    <definedName name="share_info" localSheetId="25">#REF!</definedName>
    <definedName name="share_info">#REF!</definedName>
    <definedName name="Shareholder_value">[8]DCF_VDF!$C$36:$AZ$36</definedName>
    <definedName name="Shareholder_Value_EVA">[8]DCF_VDF!$C$61:$BZ$61</definedName>
    <definedName name="Shareholders_equity">'[8]Invested capital_VDF'!$C$78:$AE$78</definedName>
    <definedName name="Shares" localSheetId="4">#REF!</definedName>
    <definedName name="Shares" localSheetId="17">#REF!</definedName>
    <definedName name="Shares" localSheetId="5">#REF!</definedName>
    <definedName name="Shares" localSheetId="9">#REF!</definedName>
    <definedName name="Shares" localSheetId="2">#REF!</definedName>
    <definedName name="Shares" localSheetId="25">#REF!</definedName>
    <definedName name="Shares">#REF!</definedName>
    <definedName name="Shares_DCF">[8]DCF_VDF!$C$37:$AZ$37</definedName>
    <definedName name="Shares_fore">[8]Forecasts_VDF!$E$41:$W$41</definedName>
    <definedName name="Shares_growth">[8]NOPAT_VDF!$M$151:$Q$151</definedName>
    <definedName name="Shares_growth_fore">[8]Forecasts_VDF!$E$59:$W$59</definedName>
    <definedName name="Shares_repurchase_liability" localSheetId="4">'[8]Invested capital_VDF'!#REF!</definedName>
    <definedName name="Shares_repurchase_liability" localSheetId="17">'[8]Invested capital_VDF'!#REF!</definedName>
    <definedName name="Shares_repurchase_liability" localSheetId="5">'[8]Invested capital_VDF'!#REF!</definedName>
    <definedName name="Shares_repurchase_liability" localSheetId="9">'[8]Invested capital_VDF'!#REF!</definedName>
    <definedName name="Shares_repurchase_liability" localSheetId="2">'[8]Invested capital_VDF'!#REF!</definedName>
    <definedName name="Shares_repurchase_liability" localSheetId="25">'[8]Invested capital_VDF'!#REF!</definedName>
    <definedName name="Shares_repurchase_liability">'[8]Invested capital_VDF'!#REF!</definedName>
    <definedName name="Sheet" localSheetId="3" hidden="1">{"Valuation",#N/A,TRUE,"Valuation Summary";"Financial Statements",#N/A,TRUE,"Results";"Results",#N/A,TRUE,"Results";"Ratios",#N/A,TRUE,"Results";"P2 Summary",#N/A,TRUE,"Results";"Historical data",#N/A,TRUE,"Historical Data";"P1 Inputs",#N/A,TRUE,"Forecast Drivers";"P2 Inputs",#N/A,TRUE,"Forecast Drivers"}</definedName>
    <definedName name="Sheet" localSheetId="2" hidden="1">{"Valuation",#N/A,TRUE,"Valuation Summary";"Financial Statements",#N/A,TRUE,"Results";"Results",#N/A,TRUE,"Results";"Ratios",#N/A,TRUE,"Results";"P2 Summary",#N/A,TRUE,"Results";"Historical data",#N/A,TRUE,"Historical Data";"P1 Inputs",#N/A,TRUE,"Forecast Drivers";"P2 Inputs",#N/A,TRUE,"Forecast Drivers"}</definedName>
    <definedName name="Sheet" hidden="1">{"Valuation",#N/A,TRUE,"Valuation Summary";"Financial Statements",#N/A,TRUE,"Results";"Results",#N/A,TRUE,"Results";"Ratios",#N/A,TRUE,"Results";"P2 Summary",#N/A,TRUE,"Results";"Historical data",#N/A,TRUE,"Historical Data";"P1 Inputs",#N/A,TRUE,"Forecast Drivers";"P2 Inputs",#N/A,TRUE,"Forecast Drivers"}</definedName>
    <definedName name="Sheet2" localSheetId="4">OFFSET(ChartStartpoint,ChartarrayStartpoint,0,ChartarraySize,1)</definedName>
    <definedName name="Sheet2" localSheetId="17">OFFSET(ChartStartpoint,ChartarrayStartpoint,0,ChartarraySize,1)</definedName>
    <definedName name="Sheet2" localSheetId="22">OFFSET(ChartStartpoint,ChartarrayStartpoint,0,ChartarraySize,1)</definedName>
    <definedName name="Sheet2" localSheetId="5">OFFSET(ChartStartpoint,ChartarrayStartpoint,0,ChartarraySize,1)</definedName>
    <definedName name="Sheet2" localSheetId="9">OFFSET(ChartStartpoint,ChartarrayStartpoint,0,ChartarraySize,1)</definedName>
    <definedName name="Sheet2" localSheetId="3">OFFSET(ChartStartpoint,ChartarrayStartpoint,0,ChartarraySize,1)</definedName>
    <definedName name="Sheet2" localSheetId="2">OFFSET(ChartStartpoint,ChartarrayStartpoint,0,ChartarraySize,1)</definedName>
    <definedName name="Sheet2" localSheetId="25">OFFSET(ChartStartpoint,ChartarrayStartpoint,0,ChartarraySize,1)</definedName>
    <definedName name="Sheet2">OFFSET(ChartStartpoint,ChartarrayStartpoint,0,ChartarraySize,1)</definedName>
    <definedName name="Short_term_debt" localSheetId="4">#REF!</definedName>
    <definedName name="Short_term_debt" localSheetId="17">#REF!</definedName>
    <definedName name="Short_term_debt" localSheetId="5">#REF!</definedName>
    <definedName name="Short_term_debt" localSheetId="9">#REF!</definedName>
    <definedName name="Short_term_debt" localSheetId="2">#REF!</definedName>
    <definedName name="Short_term_debt" localSheetId="25">#REF!</definedName>
    <definedName name="Short_term_debt">#REF!</definedName>
    <definedName name="Shre">'[30]Balance Sheet'!$N$9</definedName>
    <definedName name="SHRFULL" localSheetId="4">#REF!</definedName>
    <definedName name="SHRFULL" localSheetId="17">#REF!</definedName>
    <definedName name="SHRFULL" localSheetId="5">#REF!</definedName>
    <definedName name="SHRFULL" localSheetId="9">#REF!</definedName>
    <definedName name="SHRFULL" localSheetId="2">#REF!</definedName>
    <definedName name="SHRFULL" localSheetId="25">#REF!</definedName>
    <definedName name="SHRFULL">#REF!</definedName>
    <definedName name="sizes">FALSE</definedName>
    <definedName name="solveproblemwacc">'[3]DCF old'!$C$48</definedName>
    <definedName name="sorteringtest" localSheetId="4">#REF!</definedName>
    <definedName name="sorteringtest" localSheetId="17">#REF!</definedName>
    <definedName name="sorteringtest" localSheetId="5">#REF!</definedName>
    <definedName name="sorteringtest" localSheetId="9">#REF!</definedName>
    <definedName name="sorteringtest" localSheetId="2">#REF!</definedName>
    <definedName name="sorteringtest" localSheetId="25">#REF!</definedName>
    <definedName name="sorteringtest">#REF!</definedName>
    <definedName name="South_America" localSheetId="4">#REF!</definedName>
    <definedName name="South_America" localSheetId="17">#REF!</definedName>
    <definedName name="South_America" localSheetId="5">#REF!</definedName>
    <definedName name="South_America" localSheetId="9">#REF!</definedName>
    <definedName name="South_America" localSheetId="2">#REF!</definedName>
    <definedName name="South_America" localSheetId="25">#REF!</definedName>
    <definedName name="South_America">#REF!</definedName>
    <definedName name="South_America_w" localSheetId="4">#REF!</definedName>
    <definedName name="South_America_w" localSheetId="17">#REF!</definedName>
    <definedName name="South_America_w" localSheetId="5">#REF!</definedName>
    <definedName name="South_America_w" localSheetId="9">#REF!</definedName>
    <definedName name="South_America_w" localSheetId="2">#REF!</definedName>
    <definedName name="South_America_w" localSheetId="25">#REF!</definedName>
    <definedName name="South_America_w">#REF!</definedName>
    <definedName name="spcurrency" localSheetId="4">#REF!</definedName>
    <definedName name="spcurrency" localSheetId="17">#REF!</definedName>
    <definedName name="spcurrency" localSheetId="5">#REF!</definedName>
    <definedName name="spcurrency" localSheetId="9">#REF!</definedName>
    <definedName name="spcurrency" localSheetId="2">#REF!</definedName>
    <definedName name="spcurrency" localSheetId="25">#REF!</definedName>
    <definedName name="spcurrency">#REF!</definedName>
    <definedName name="splityear">'[3]DCF old'!$E$9</definedName>
    <definedName name="Spread_on_debt">'[8]Income Statement_VDF'!$D$49:$S$49</definedName>
    <definedName name="SPSet">"current"</definedName>
    <definedName name="sqm00" localSheetId="4">'[6]old template'!#REF!</definedName>
    <definedName name="sqm00" localSheetId="17">'[6]old template'!#REF!</definedName>
    <definedName name="sqm00" localSheetId="5">'[6]old template'!#REF!</definedName>
    <definedName name="sqm00" localSheetId="9">'[6]old template'!#REF!</definedName>
    <definedName name="sqm00" localSheetId="2">'[6]old template'!#REF!</definedName>
    <definedName name="sqm00" localSheetId="25">'[6]old template'!#REF!</definedName>
    <definedName name="sqm00">'[6]old template'!#REF!</definedName>
    <definedName name="ST_debt">'[8]Invested capital_VDF'!$C$54:$AE$54</definedName>
    <definedName name="ST_debt_growth_fore">[8]Forecasts_VDF!$H$159:$K$159</definedName>
    <definedName name="Staightline_charge">'[8]Invested capital_VDF'!$C$29:$AU$29</definedName>
    <definedName name="Start_Year_JCF" localSheetId="4">#REF!</definedName>
    <definedName name="Start_Year_JCF" localSheetId="17">#REF!</definedName>
    <definedName name="Start_Year_JCF" localSheetId="5">#REF!</definedName>
    <definedName name="Start_Year_JCF" localSheetId="9">#REF!</definedName>
    <definedName name="Start_Year_JCF" localSheetId="2">#REF!</definedName>
    <definedName name="Start_Year_JCF" localSheetId="25">#REF!</definedName>
    <definedName name="Start_Year_JCF">#REF!</definedName>
    <definedName name="startday" localSheetId="4">#REF!</definedName>
    <definedName name="startday" localSheetId="17">#REF!</definedName>
    <definedName name="startday" localSheetId="5">#REF!</definedName>
    <definedName name="startday" localSheetId="9">#REF!</definedName>
    <definedName name="startday" localSheetId="2">#REF!</definedName>
    <definedName name="startday" localSheetId="25">#REF!</definedName>
    <definedName name="startday">#REF!</definedName>
    <definedName name="startmonth" localSheetId="4">#REF!</definedName>
    <definedName name="startmonth" localSheetId="17">#REF!</definedName>
    <definedName name="startmonth" localSheetId="5">#REF!</definedName>
    <definedName name="startmonth" localSheetId="9">#REF!</definedName>
    <definedName name="startmonth" localSheetId="2">#REF!</definedName>
    <definedName name="startmonth" localSheetId="25">#REF!</definedName>
    <definedName name="startmonth">#REF!</definedName>
    <definedName name="StartPosition" localSheetId="4">#REF!</definedName>
    <definedName name="StartPosition" localSheetId="17">#REF!</definedName>
    <definedName name="StartPosition" localSheetId="5">#REF!</definedName>
    <definedName name="StartPosition" localSheetId="9">#REF!</definedName>
    <definedName name="StartPosition" localSheetId="2">#REF!</definedName>
    <definedName name="StartPosition" localSheetId="25">#REF!</definedName>
    <definedName name="StartPosition">#REF!</definedName>
    <definedName name="startyear" localSheetId="4">#REF!</definedName>
    <definedName name="startyear" localSheetId="17">#REF!</definedName>
    <definedName name="startyear" localSheetId="5">#REF!</definedName>
    <definedName name="startyear" localSheetId="9">#REF!</definedName>
    <definedName name="startyear" localSheetId="2">#REF!</definedName>
    <definedName name="startyear" localSheetId="25">#REF!</definedName>
    <definedName name="startyear">#REF!</definedName>
    <definedName name="stax">'[3]DCF old'!$C$16</definedName>
    <definedName name="Stock_price">'[8]Summary Page_VDF'!$B$9</definedName>
    <definedName name="Stock_price_close">'[8]Summary Page_VDF'!$C$54:$AZ$54</definedName>
    <definedName name="Stock_price_high">[8]WACC_VDF!$C$27:$AY$27</definedName>
    <definedName name="Stock_price_low">[8]WACC_VDF!$C$28:$AY$28</definedName>
    <definedName name="strategy_key" localSheetId="4">#REF!</definedName>
    <definedName name="strategy_key" localSheetId="17">#REF!</definedName>
    <definedName name="strategy_key" localSheetId="5">#REF!</definedName>
    <definedName name="strategy_key" localSheetId="9">#REF!</definedName>
    <definedName name="strategy_key" localSheetId="2">#REF!</definedName>
    <definedName name="strategy_key" localSheetId="25">#REF!</definedName>
    <definedName name="strategy_key">#REF!</definedName>
    <definedName name="subdebt" localSheetId="4">#REF!</definedName>
    <definedName name="subdebt" localSheetId="17">#REF!</definedName>
    <definedName name="subdebt" localSheetId="5">#REF!</definedName>
    <definedName name="subdebt" localSheetId="9">#REF!</definedName>
    <definedName name="subdebt" localSheetId="2">#REF!</definedName>
    <definedName name="subdebt" localSheetId="25">#REF!</definedName>
    <definedName name="subdebt">#REF!</definedName>
    <definedName name="Summary" localSheetId="4">#REF!</definedName>
    <definedName name="Summary" localSheetId="17">#REF!</definedName>
    <definedName name="Summary" localSheetId="5">#REF!</definedName>
    <definedName name="Summary" localSheetId="9">#REF!</definedName>
    <definedName name="Summary" localSheetId="2">#REF!</definedName>
    <definedName name="Summary" localSheetId="25">#REF!</definedName>
    <definedName name="Summary">#REF!</definedName>
    <definedName name="Summary_1">'[8]Summary Page_VDF'!$F$1:$F$65536</definedName>
    <definedName name="Summary_1991">'[8]Summary Page_VDF'!$C$25:$C$99</definedName>
    <definedName name="Summary_1992">'[8]Summary Page_VDF'!$D$25:$D$99</definedName>
    <definedName name="Summary_1993">'[8]Summary Page_VDF'!$E$25:$E$99</definedName>
    <definedName name="Summary_1994">'[8]Summary Page_VDF'!$F$25:$F$99</definedName>
    <definedName name="Summary_1995">'[8]Summary Page_VDF'!$G$25:$G$99</definedName>
    <definedName name="Summary_1996">'[8]Summary Page_VDF'!$H$25:$H$99</definedName>
    <definedName name="Summary_1997">'[8]Summary Page_VDF'!$I$25:$I$99</definedName>
    <definedName name="Summary_2">'[8]Summary Page_VDF'!$E$1:$E$65536</definedName>
    <definedName name="Summary_3">'[8]Summary Page_VDF'!$D$1:$D$65536</definedName>
    <definedName name="Summary_4">'[8]Summary Page_VDF'!$C$1:$C$65536</definedName>
    <definedName name="Summary_EY1">'[8]Summary Page_VDF'!$H$1:$H$65536</definedName>
    <definedName name="Summary_EY2">'[8]Summary Page_VDF'!$I$1:$I$65536</definedName>
    <definedName name="Summary_P">'[8]Summary Page_VDF'!$G$1:$G$65536</definedName>
    <definedName name="sva">'[3]DCF old'!$B$61:$D$61</definedName>
    <definedName name="sva_ps">'[3]DCF old'!$D$61</definedName>
    <definedName name="sva_tot">'[3]DCF old'!$C$61</definedName>
    <definedName name="svaps" localSheetId="4">'[3]DCF old'!#REF!</definedName>
    <definedName name="svaps" localSheetId="17">'[3]DCF old'!#REF!</definedName>
    <definedName name="svaps" localSheetId="5">'[3]DCF old'!#REF!</definedName>
    <definedName name="svaps" localSheetId="9">'[3]DCF old'!#REF!</definedName>
    <definedName name="svaps" localSheetId="2">'[3]DCF old'!#REF!</definedName>
    <definedName name="svaps" localSheetId="25">'[3]DCF old'!#REF!</definedName>
    <definedName name="svaps">'[3]DCF old'!#REF!</definedName>
    <definedName name="SVASolver" localSheetId="4">#REF!</definedName>
    <definedName name="SVASolver" localSheetId="17">#REF!</definedName>
    <definedName name="SVASolver" localSheetId="5">#REF!</definedName>
    <definedName name="SVASolver" localSheetId="9">#REF!</definedName>
    <definedName name="SVASolver" localSheetId="2">#REF!</definedName>
    <definedName name="SVASolver" localSheetId="25">#REF!</definedName>
    <definedName name="SVASolver">#REF!</definedName>
    <definedName name="Sweden" localSheetId="4">#REF!</definedName>
    <definedName name="Sweden" localSheetId="17">#REF!</definedName>
    <definedName name="Sweden" localSheetId="5">#REF!</definedName>
    <definedName name="Sweden" localSheetId="9">#REF!</definedName>
    <definedName name="Sweden" localSheetId="2">#REF!</definedName>
    <definedName name="Sweden" localSheetId="25">#REF!</definedName>
    <definedName name="Sweden">#REF!</definedName>
    <definedName name="Sweden_w" localSheetId="4">#REF!</definedName>
    <definedName name="Sweden_w" localSheetId="17">#REF!</definedName>
    <definedName name="Sweden_w" localSheetId="5">#REF!</definedName>
    <definedName name="Sweden_w" localSheetId="9">#REF!</definedName>
    <definedName name="Sweden_w" localSheetId="2">#REF!</definedName>
    <definedName name="Sweden_w" localSheetId="25">#REF!</definedName>
    <definedName name="Sweden_w">#REF!</definedName>
    <definedName name="syss_kap" localSheetId="4">'[3]DCF old'!#REF!</definedName>
    <definedName name="syss_kap" localSheetId="17">'[3]DCF old'!#REF!</definedName>
    <definedName name="syss_kap" localSheetId="5">'[3]DCF old'!#REF!</definedName>
    <definedName name="syss_kap" localSheetId="9">'[3]DCF old'!#REF!</definedName>
    <definedName name="syss_kap" localSheetId="2">'[3]DCF old'!#REF!</definedName>
    <definedName name="syss_kap" localSheetId="25">'[3]DCF old'!#REF!</definedName>
    <definedName name="syss_kap">'[3]DCF old'!#REF!</definedName>
    <definedName name="t" localSheetId="4">#REF!</definedName>
    <definedName name="t" localSheetId="17">#REF!</definedName>
    <definedName name="t" localSheetId="5">#REF!</definedName>
    <definedName name="t" localSheetId="9">#REF!</definedName>
    <definedName name="t" localSheetId="2">#REF!</definedName>
    <definedName name="t" localSheetId="25">#REF!</definedName>
    <definedName name="t">#REF!</definedName>
    <definedName name="Tabell_A_USD" localSheetId="4">'[11]A table'!#REF!</definedName>
    <definedName name="Tabell_A_USD" localSheetId="17">'[11]A table'!#REF!</definedName>
    <definedName name="Tabell_A_USD" localSheetId="5">'[11]A table'!#REF!</definedName>
    <definedName name="Tabell_A_USD" localSheetId="9">'[11]A table'!#REF!</definedName>
    <definedName name="Tabell_A_USD" localSheetId="2">'[11]A table'!#REF!</definedName>
    <definedName name="Tabell_A_USD" localSheetId="25">'[11]A table'!#REF!</definedName>
    <definedName name="Tabell_A_USD">'[11]A table'!#REF!</definedName>
    <definedName name="Tabell_C_Eng" localSheetId="4">'[11]A table'!#REF!</definedName>
    <definedName name="Tabell_C_Eng" localSheetId="17">'[11]A table'!#REF!</definedName>
    <definedName name="Tabell_C_Eng" localSheetId="5">'[11]A table'!#REF!</definedName>
    <definedName name="Tabell_C_Eng" localSheetId="9">'[11]A table'!#REF!</definedName>
    <definedName name="Tabell_C_Eng" localSheetId="2">'[11]A table'!#REF!</definedName>
    <definedName name="Tabell_C_Eng" localSheetId="25">'[11]A table'!#REF!</definedName>
    <definedName name="Tabell_C_Eng">'[11]A table'!#REF!</definedName>
    <definedName name="table1" localSheetId="4">#REF!</definedName>
    <definedName name="table1" localSheetId="17">#REF!</definedName>
    <definedName name="table1" localSheetId="5">#REF!</definedName>
    <definedName name="table1" localSheetId="9">#REF!</definedName>
    <definedName name="table1" localSheetId="2">#REF!</definedName>
    <definedName name="table1" localSheetId="25">#REF!</definedName>
    <definedName name="table1">#REF!</definedName>
    <definedName name="tablea" localSheetId="4">#REF!</definedName>
    <definedName name="tablea" localSheetId="17">#REF!</definedName>
    <definedName name="tablea" localSheetId="5">#REF!</definedName>
    <definedName name="tablea" localSheetId="9">#REF!</definedName>
    <definedName name="tablea" localSheetId="2">#REF!</definedName>
    <definedName name="tablea" localSheetId="25">#REF!</definedName>
    <definedName name="tablea">#REF!</definedName>
    <definedName name="tablec" localSheetId="4">#REF!</definedName>
    <definedName name="tablec" localSheetId="17">#REF!</definedName>
    <definedName name="tablec" localSheetId="5">#REF!</definedName>
    <definedName name="tablec" localSheetId="9">#REF!</definedName>
    <definedName name="tablec" localSheetId="2">#REF!</definedName>
    <definedName name="tablec" localSheetId="25">#REF!</definedName>
    <definedName name="tablec">#REF!</definedName>
    <definedName name="Tangible_Assets" localSheetId="4">#REF!</definedName>
    <definedName name="Tangible_Assets" localSheetId="17">#REF!</definedName>
    <definedName name="Tangible_Assets" localSheetId="5">#REF!</definedName>
    <definedName name="Tangible_Assets" localSheetId="9">#REF!</definedName>
    <definedName name="Tangible_Assets" localSheetId="2">#REF!</definedName>
    <definedName name="Tangible_Assets" localSheetId="25">#REF!</definedName>
    <definedName name="Tangible_Assets">#REF!</definedName>
    <definedName name="Target_debt_to_capital">[8]Forecasts_VDF!$E$72:$L$72</definedName>
    <definedName name="Target_Price" localSheetId="4">#REF!</definedName>
    <definedName name="Target_Price" localSheetId="17">#REF!</definedName>
    <definedName name="Target_Price" localSheetId="5">#REF!</definedName>
    <definedName name="Target_Price" localSheetId="9">#REF!</definedName>
    <definedName name="Target_Price" localSheetId="2">#REF!</definedName>
    <definedName name="Target_Price" localSheetId="25">#REF!</definedName>
    <definedName name="Target_Price">#REF!</definedName>
    <definedName name="tas_00" localSheetId="4">#REF!</definedName>
    <definedName name="tas_00" localSheetId="17">#REF!</definedName>
    <definedName name="tas_00" localSheetId="5">#REF!</definedName>
    <definedName name="tas_00" localSheetId="9">#REF!</definedName>
    <definedName name="tas_00" localSheetId="2">#REF!</definedName>
    <definedName name="tas_00" localSheetId="25">#REF!</definedName>
    <definedName name="tas_00">#REF!</definedName>
    <definedName name="tas_01" localSheetId="4">#REF!</definedName>
    <definedName name="tas_01" localSheetId="17">#REF!</definedName>
    <definedName name="tas_01" localSheetId="5">#REF!</definedName>
    <definedName name="tas_01" localSheetId="9">#REF!</definedName>
    <definedName name="tas_01" localSheetId="2">#REF!</definedName>
    <definedName name="tas_01" localSheetId="25">#REF!</definedName>
    <definedName name="tas_01">#REF!</definedName>
    <definedName name="tas_02" localSheetId="4">#REF!</definedName>
    <definedName name="tas_02" localSheetId="17">#REF!</definedName>
    <definedName name="tas_02" localSheetId="5">#REF!</definedName>
    <definedName name="tas_02" localSheetId="9">#REF!</definedName>
    <definedName name="tas_02" localSheetId="2">#REF!</definedName>
    <definedName name="tas_02" localSheetId="25">#REF!</definedName>
    <definedName name="tas_02">#REF!</definedName>
    <definedName name="tas_99" localSheetId="4">#REF!</definedName>
    <definedName name="tas_99" localSheetId="17">#REF!</definedName>
    <definedName name="tas_99" localSheetId="5">#REF!</definedName>
    <definedName name="tas_99" localSheetId="9">#REF!</definedName>
    <definedName name="tas_99" localSheetId="2">#REF!</definedName>
    <definedName name="tas_99" localSheetId="25">#REF!</definedName>
    <definedName name="tas_99">#REF!</definedName>
    <definedName name="tas_av00" localSheetId="4">#REF!</definedName>
    <definedName name="tas_av00" localSheetId="17">#REF!</definedName>
    <definedName name="tas_av00" localSheetId="5">#REF!</definedName>
    <definedName name="tas_av00" localSheetId="9">#REF!</definedName>
    <definedName name="tas_av00" localSheetId="2">#REF!</definedName>
    <definedName name="tas_av00" localSheetId="25">#REF!</definedName>
    <definedName name="tas_av00">#REF!</definedName>
    <definedName name="tas_av01" localSheetId="4">#REF!</definedName>
    <definedName name="tas_av01" localSheetId="17">#REF!</definedName>
    <definedName name="tas_av01" localSheetId="5">#REF!</definedName>
    <definedName name="tas_av01" localSheetId="9">#REF!</definedName>
    <definedName name="tas_av01" localSheetId="2">#REF!</definedName>
    <definedName name="tas_av01" localSheetId="25">#REF!</definedName>
    <definedName name="tas_av01">#REF!</definedName>
    <definedName name="tas_av02" localSheetId="4">#REF!</definedName>
    <definedName name="tas_av02" localSheetId="17">#REF!</definedName>
    <definedName name="tas_av02" localSheetId="5">#REF!</definedName>
    <definedName name="tas_av02" localSheetId="9">#REF!</definedName>
    <definedName name="tas_av02" localSheetId="2">#REF!</definedName>
    <definedName name="tas_av02" localSheetId="25">#REF!</definedName>
    <definedName name="tas_av02">#REF!</definedName>
    <definedName name="tas_av99" localSheetId="4">#REF!</definedName>
    <definedName name="tas_av99" localSheetId="17">#REF!</definedName>
    <definedName name="tas_av99" localSheetId="5">#REF!</definedName>
    <definedName name="tas_av99" localSheetId="9">#REF!</definedName>
    <definedName name="tas_av99" localSheetId="2">#REF!</definedName>
    <definedName name="tas_av99" localSheetId="25">#REF!</definedName>
    <definedName name="tas_av99">#REF!</definedName>
    <definedName name="tas_s00" localSheetId="4">#REF!</definedName>
    <definedName name="tas_s00" localSheetId="17">#REF!</definedName>
    <definedName name="tas_s00" localSheetId="5">#REF!</definedName>
    <definedName name="tas_s00" localSheetId="9">#REF!</definedName>
    <definedName name="tas_s00" localSheetId="2">#REF!</definedName>
    <definedName name="tas_s00" localSheetId="25">#REF!</definedName>
    <definedName name="tas_s00">#REF!</definedName>
    <definedName name="tas_s01" localSheetId="4">#REF!</definedName>
    <definedName name="tas_s01" localSheetId="17">#REF!</definedName>
    <definedName name="tas_s01" localSheetId="5">#REF!</definedName>
    <definedName name="tas_s01" localSheetId="9">#REF!</definedName>
    <definedName name="tas_s01" localSheetId="2">#REF!</definedName>
    <definedName name="tas_s01" localSheetId="25">#REF!</definedName>
    <definedName name="tas_s01">#REF!</definedName>
    <definedName name="tas_s02" localSheetId="4">#REF!</definedName>
    <definedName name="tas_s02" localSheetId="17">#REF!</definedName>
    <definedName name="tas_s02" localSheetId="5">#REF!</definedName>
    <definedName name="tas_s02" localSheetId="9">#REF!</definedName>
    <definedName name="tas_s02" localSheetId="2">#REF!</definedName>
    <definedName name="tas_s02" localSheetId="25">#REF!</definedName>
    <definedName name="tas_s02">#REF!</definedName>
    <definedName name="tas_s99" localSheetId="4">#REF!</definedName>
    <definedName name="tas_s99" localSheetId="17">#REF!</definedName>
    <definedName name="tas_s99" localSheetId="5">#REF!</definedName>
    <definedName name="tas_s99" localSheetId="9">#REF!</definedName>
    <definedName name="tas_s99" localSheetId="2">#REF!</definedName>
    <definedName name="tas_s99" localSheetId="25">#REF!</definedName>
    <definedName name="tas_s99">#REF!</definedName>
    <definedName name="Tax_benefit_from_interest">[8]NOPAT_VDF!$C$36:$AU$36</definedName>
    <definedName name="Tax_benefit_from_oper_leases">[8]NOPAT_VDF!AO1:XEV1</definedName>
    <definedName name="Tax_benefit_from_ops_leases">[8]NOPAT_VDF!$C$37:$AZ$37</definedName>
    <definedName name="Tax_rate_for_WACC" localSheetId="4">[8]WACC_VDF!#REF!</definedName>
    <definedName name="Tax_rate_for_WACC" localSheetId="17">[8]WACC_VDF!#REF!</definedName>
    <definedName name="Tax_rate_for_WACC" localSheetId="5">[8]WACC_VDF!#REF!</definedName>
    <definedName name="Tax_rate_for_WACC" localSheetId="9">[8]WACC_VDF!#REF!</definedName>
    <definedName name="Tax_rate_for_WACC" localSheetId="2">[8]WACC_VDF!#REF!</definedName>
    <definedName name="Tax_rate_for_WACC" localSheetId="25">[8]WACC_VDF!#REF!</definedName>
    <definedName name="Tax_rate_for_WACC">[8]WACC_VDF!#REF!</definedName>
    <definedName name="Tax_Shield_Tax_Rate">[8]NOPAT_VDF!$A$33</definedName>
    <definedName name="Taxes_deferred" localSheetId="4">#REF!</definedName>
    <definedName name="Taxes_deferred" localSheetId="17">#REF!</definedName>
    <definedName name="Taxes_deferred" localSheetId="5">#REF!</definedName>
    <definedName name="Taxes_deferred" localSheetId="9">#REF!</definedName>
    <definedName name="Taxes_deferred" localSheetId="2">#REF!</definedName>
    <definedName name="Taxes_deferred" localSheetId="25">#REF!</definedName>
    <definedName name="Taxes_deferred">#REF!</definedName>
    <definedName name="Taxes_paid" localSheetId="4">#REF!</definedName>
    <definedName name="Taxes_paid" localSheetId="17">#REF!</definedName>
    <definedName name="Taxes_paid" localSheetId="5">#REF!</definedName>
    <definedName name="Taxes_paid" localSheetId="9">#REF!</definedName>
    <definedName name="Taxes_paid" localSheetId="2">#REF!</definedName>
    <definedName name="Taxes_paid" localSheetId="25">#REF!</definedName>
    <definedName name="Taxes_paid">#REF!</definedName>
    <definedName name="taxrate">'[3]DCF old'!$C$36</definedName>
    <definedName name="temp" localSheetId="3" hidden="1">{"Full annual",#N/A,FALSE,"Master"}</definedName>
    <definedName name="temp" localSheetId="2" hidden="1">{"Full annual",#N/A,FALSE,"Master"}</definedName>
    <definedName name="temp" hidden="1">{"Full annual",#N/A,FALSE,"Master"}</definedName>
    <definedName name="temp2" localSheetId="3" hidden="1">{"Full annual",#N/A,FALSE,"Master";"P and L halfyearly",#N/A,FALSE,"Master";"Underlying halfyearly",#N/A,FALSE,"Master"}</definedName>
    <definedName name="temp2" localSheetId="2" hidden="1">{"Full annual",#N/A,FALSE,"Master";"P and L halfyearly",#N/A,FALSE,"Master";"Underlying halfyearly",#N/A,FALSE,"Master"}</definedName>
    <definedName name="temp2" hidden="1">{"Full annual",#N/A,FALSE,"Master";"P and L halfyearly",#N/A,FALSE,"Master";"Underlying halfyearly",#N/A,FALSE,"Master"}</definedName>
    <definedName name="temp3" localSheetId="3" hidden="1">{"P and L halfyearly",#N/A,FALSE,"Master"}</definedName>
    <definedName name="temp3" localSheetId="2" hidden="1">{"P and L halfyearly",#N/A,FALSE,"Master"}</definedName>
    <definedName name="temp3" hidden="1">{"P and L halfyearly",#N/A,FALSE,"Master"}</definedName>
    <definedName name="temp4" localSheetId="3" hidden="1">{"Underlying halfyearly",#N/A,FALSE,"Master"}</definedName>
    <definedName name="temp4" localSheetId="2" hidden="1">{"Underlying halfyearly",#N/A,FALSE,"Master"}</definedName>
    <definedName name="temp4" hidden="1">{"Underlying halfyearly",#N/A,FALSE,"Master"}</definedName>
    <definedName name="TEST" localSheetId="4">#REF!</definedName>
    <definedName name="TEST" localSheetId="17">#REF!</definedName>
    <definedName name="TEST" localSheetId="5">#REF!</definedName>
    <definedName name="TEST" localSheetId="9">#REF!</definedName>
    <definedName name="TEST" localSheetId="2">#REF!</definedName>
    <definedName name="TEST" localSheetId="25">#REF!</definedName>
    <definedName name="TEST">#REF!</definedName>
    <definedName name="textToday" localSheetId="4">#REF!</definedName>
    <definedName name="textToday" localSheetId="17">#REF!</definedName>
    <definedName name="textToday" localSheetId="5">#REF!</definedName>
    <definedName name="textToday" localSheetId="9">#REF!</definedName>
    <definedName name="textToday" localSheetId="2">#REF!</definedName>
    <definedName name="textToday" localSheetId="25">#REF!</definedName>
    <definedName name="textToday">#REF!</definedName>
    <definedName name="tias_00">[1]CASINO2!$T$603</definedName>
    <definedName name="tias_01">[1]CASINO2!$U$603</definedName>
    <definedName name="tias_02">[1]CASINO2!$V$603</definedName>
    <definedName name="tias_03">[1]CASINO2!$W$603</definedName>
    <definedName name="tias_99">[1]CASINO2!$S$603</definedName>
    <definedName name="tias_av00">[1]CASINO2!$T$318</definedName>
    <definedName name="tias_av01">[1]CASINO2!$U$318</definedName>
    <definedName name="tias_av02">[1]CASINO2!$V$318</definedName>
    <definedName name="tias_av03">[1]CASINO2!$W$318</definedName>
    <definedName name="tias_av99">[1]CASINO2!$S$318</definedName>
    <definedName name="tias_s00">[1]CASINO2!$T$604</definedName>
    <definedName name="tias_s01">[1]CASINO2!$U$604</definedName>
    <definedName name="tias_s02">[1]CASINO2!$V$604</definedName>
    <definedName name="tias_s03">[1]CASINO2!$W$604</definedName>
    <definedName name="tias_s99">[1]CASINO2!$S$604</definedName>
    <definedName name="tick">'[3]DCF old'!$E$7</definedName>
    <definedName name="ticker" localSheetId="4">#REF!</definedName>
    <definedName name="ticker" localSheetId="17">#REF!</definedName>
    <definedName name="ticker" localSheetId="5">#REF!</definedName>
    <definedName name="ticker" localSheetId="9">#REF!</definedName>
    <definedName name="ticker" localSheetId="2">#REF!</definedName>
    <definedName name="ticker" localSheetId="25">#REF!</definedName>
    <definedName name="ticker">#REF!</definedName>
    <definedName name="tot">'[3]DCF old'!$C$54:$C$61</definedName>
    <definedName name="tot_airline_revenue_1985" localSheetId="4">[15]Global!#REF!</definedName>
    <definedName name="tot_airline_revenue_1985" localSheetId="17">[15]Global!#REF!</definedName>
    <definedName name="tot_airline_revenue_1985" localSheetId="5">[15]Global!#REF!</definedName>
    <definedName name="tot_airline_revenue_1985" localSheetId="9">[15]Global!#REF!</definedName>
    <definedName name="tot_airline_revenue_1985" localSheetId="2">[15]Global!#REF!</definedName>
    <definedName name="tot_airline_revenue_1985" localSheetId="25">[15]Global!#REF!</definedName>
    <definedName name="tot_airline_revenue_1985">[15]Global!#REF!</definedName>
    <definedName name="tot_airline_revenue_1986" localSheetId="4">[15]Global!#REF!</definedName>
    <definedName name="tot_airline_revenue_1986" localSheetId="17">[15]Global!#REF!</definedName>
    <definedName name="tot_airline_revenue_1986" localSheetId="5">[15]Global!#REF!</definedName>
    <definedName name="tot_airline_revenue_1986" localSheetId="9">[15]Global!#REF!</definedName>
    <definedName name="tot_airline_revenue_1986" localSheetId="2">[15]Global!#REF!</definedName>
    <definedName name="tot_airline_revenue_1986" localSheetId="25">[15]Global!#REF!</definedName>
    <definedName name="tot_airline_revenue_1986">[15]Global!#REF!</definedName>
    <definedName name="tot_airline_revenue_1987" localSheetId="4">[15]Global!#REF!</definedName>
    <definedName name="tot_airline_revenue_1987" localSheetId="17">[15]Global!#REF!</definedName>
    <definedName name="tot_airline_revenue_1987" localSheetId="5">[15]Global!#REF!</definedName>
    <definedName name="tot_airline_revenue_1987" localSheetId="9">[15]Global!#REF!</definedName>
    <definedName name="tot_airline_revenue_1987" localSheetId="2">[15]Global!#REF!</definedName>
    <definedName name="tot_airline_revenue_1987" localSheetId="25">[15]Global!#REF!</definedName>
    <definedName name="tot_airline_revenue_1987">[15]Global!#REF!</definedName>
    <definedName name="tot_airline_revenue_1988" localSheetId="4">[15]Global!#REF!</definedName>
    <definedName name="tot_airline_revenue_1988" localSheetId="17">[15]Global!#REF!</definedName>
    <definedName name="tot_airline_revenue_1988" localSheetId="5">[15]Global!#REF!</definedName>
    <definedName name="tot_airline_revenue_1988" localSheetId="9">[15]Global!#REF!</definedName>
    <definedName name="tot_airline_revenue_1988" localSheetId="2">[15]Global!#REF!</definedName>
    <definedName name="tot_airline_revenue_1988" localSheetId="25">[15]Global!#REF!</definedName>
    <definedName name="tot_airline_revenue_1988">[15]Global!#REF!</definedName>
    <definedName name="tot_airline_revenue_1989" localSheetId="4">[15]Global!#REF!</definedName>
    <definedName name="tot_airline_revenue_1989" localSheetId="17">[15]Global!#REF!</definedName>
    <definedName name="tot_airline_revenue_1989" localSheetId="5">[15]Global!#REF!</definedName>
    <definedName name="tot_airline_revenue_1989" localSheetId="9">[15]Global!#REF!</definedName>
    <definedName name="tot_airline_revenue_1989" localSheetId="2">[15]Global!#REF!</definedName>
    <definedName name="tot_airline_revenue_1989" localSheetId="25">[15]Global!#REF!</definedName>
    <definedName name="tot_airline_revenue_1989">[15]Global!#REF!</definedName>
    <definedName name="tot_airline_revenue_1990" localSheetId="4">[15]Global!#REF!</definedName>
    <definedName name="tot_airline_revenue_1990" localSheetId="17">[15]Global!#REF!</definedName>
    <definedName name="tot_airline_revenue_1990" localSheetId="5">[15]Global!#REF!</definedName>
    <definedName name="tot_airline_revenue_1990" localSheetId="9">[15]Global!#REF!</definedName>
    <definedName name="tot_airline_revenue_1990" localSheetId="2">[15]Global!#REF!</definedName>
    <definedName name="tot_airline_revenue_1990" localSheetId="25">[15]Global!#REF!</definedName>
    <definedName name="tot_airline_revenue_1990">[15]Global!#REF!</definedName>
    <definedName name="tot_airline_revenue_1991" localSheetId="4">[15]Global!#REF!</definedName>
    <definedName name="tot_airline_revenue_1991" localSheetId="17">[15]Global!#REF!</definedName>
    <definedName name="tot_airline_revenue_1991" localSheetId="5">[15]Global!#REF!</definedName>
    <definedName name="tot_airline_revenue_1991" localSheetId="9">[15]Global!#REF!</definedName>
    <definedName name="tot_airline_revenue_1991" localSheetId="2">[15]Global!#REF!</definedName>
    <definedName name="tot_airline_revenue_1991" localSheetId="25">[15]Global!#REF!</definedName>
    <definedName name="tot_airline_revenue_1991">[15]Global!#REF!</definedName>
    <definedName name="tot_airline_revenue_1992" localSheetId="4">[15]Global!#REF!</definedName>
    <definedName name="tot_airline_revenue_1992" localSheetId="17">[15]Global!#REF!</definedName>
    <definedName name="tot_airline_revenue_1992" localSheetId="5">[15]Global!#REF!</definedName>
    <definedName name="tot_airline_revenue_1992" localSheetId="9">[15]Global!#REF!</definedName>
    <definedName name="tot_airline_revenue_1992" localSheetId="2">[15]Global!#REF!</definedName>
    <definedName name="tot_airline_revenue_1992" localSheetId="25">[15]Global!#REF!</definedName>
    <definedName name="tot_airline_revenue_1992">[15]Global!#REF!</definedName>
    <definedName name="tot_airline_revenue_1993" localSheetId="4">[15]Global!#REF!</definedName>
    <definedName name="tot_airline_revenue_1993" localSheetId="17">[15]Global!#REF!</definedName>
    <definedName name="tot_airline_revenue_1993" localSheetId="5">[15]Global!#REF!</definedName>
    <definedName name="tot_airline_revenue_1993" localSheetId="9">[15]Global!#REF!</definedName>
    <definedName name="tot_airline_revenue_1993" localSheetId="2">[15]Global!#REF!</definedName>
    <definedName name="tot_airline_revenue_1993" localSheetId="25">[15]Global!#REF!</definedName>
    <definedName name="tot_airline_revenue_1993">[15]Global!#REF!</definedName>
    <definedName name="tot_airline_revenue_1994" localSheetId="4">[15]Global!#REF!</definedName>
    <definedName name="tot_airline_revenue_1994" localSheetId="17">[15]Global!#REF!</definedName>
    <definedName name="tot_airline_revenue_1994" localSheetId="5">[15]Global!#REF!</definedName>
    <definedName name="tot_airline_revenue_1994" localSheetId="9">[15]Global!#REF!</definedName>
    <definedName name="tot_airline_revenue_1994" localSheetId="2">[15]Global!#REF!</definedName>
    <definedName name="tot_airline_revenue_1994" localSheetId="25">[15]Global!#REF!</definedName>
    <definedName name="tot_airline_revenue_1994">[15]Global!#REF!</definedName>
    <definedName name="tot_airline_revenue_1995" localSheetId="4">[15]Global!#REF!</definedName>
    <definedName name="tot_airline_revenue_1995" localSheetId="17">[15]Global!#REF!</definedName>
    <definedName name="tot_airline_revenue_1995" localSheetId="5">[15]Global!#REF!</definedName>
    <definedName name="tot_airline_revenue_1995" localSheetId="9">[15]Global!#REF!</definedName>
    <definedName name="tot_airline_revenue_1995" localSheetId="2">[15]Global!#REF!</definedName>
    <definedName name="tot_airline_revenue_1995" localSheetId="25">[15]Global!#REF!</definedName>
    <definedName name="tot_airline_revenue_1995">[15]Global!#REF!</definedName>
    <definedName name="tot_airline_revenue_1996" localSheetId="4">[15]Global!#REF!</definedName>
    <definedName name="tot_airline_revenue_1996" localSheetId="17">[15]Global!#REF!</definedName>
    <definedName name="tot_airline_revenue_1996" localSheetId="5">[15]Global!#REF!</definedName>
    <definedName name="tot_airline_revenue_1996" localSheetId="9">[15]Global!#REF!</definedName>
    <definedName name="tot_airline_revenue_1996" localSheetId="2">[15]Global!#REF!</definedName>
    <definedName name="tot_airline_revenue_1996" localSheetId="25">[15]Global!#REF!</definedName>
    <definedName name="tot_airline_revenue_1996">[15]Global!#REF!</definedName>
    <definedName name="tot_airline_revenue_1997" localSheetId="4">[15]Global!#REF!</definedName>
    <definedName name="tot_airline_revenue_1997" localSheetId="17">[15]Global!#REF!</definedName>
    <definedName name="tot_airline_revenue_1997" localSheetId="5">[15]Global!#REF!</definedName>
    <definedName name="tot_airline_revenue_1997" localSheetId="9">[15]Global!#REF!</definedName>
    <definedName name="tot_airline_revenue_1997" localSheetId="2">[15]Global!#REF!</definedName>
    <definedName name="tot_airline_revenue_1997" localSheetId="25">[15]Global!#REF!</definedName>
    <definedName name="tot_airline_revenue_1997">[15]Global!#REF!</definedName>
    <definedName name="tot_airline_revenue_1998" localSheetId="4">[15]Global!#REF!</definedName>
    <definedName name="tot_airline_revenue_1998" localSheetId="17">[15]Global!#REF!</definedName>
    <definedName name="tot_airline_revenue_1998" localSheetId="5">[15]Global!#REF!</definedName>
    <definedName name="tot_airline_revenue_1998" localSheetId="9">[15]Global!#REF!</definedName>
    <definedName name="tot_airline_revenue_1998" localSheetId="2">[15]Global!#REF!</definedName>
    <definedName name="tot_airline_revenue_1998" localSheetId="25">[15]Global!#REF!</definedName>
    <definedName name="tot_airline_revenue_1998">[15]Global!#REF!</definedName>
    <definedName name="tot_airline_revenue_1999" localSheetId="4">[15]Global!#REF!</definedName>
    <definedName name="tot_airline_revenue_1999" localSheetId="17">[15]Global!#REF!</definedName>
    <definedName name="tot_airline_revenue_1999" localSheetId="5">[15]Global!#REF!</definedName>
    <definedName name="tot_airline_revenue_1999" localSheetId="9">[15]Global!#REF!</definedName>
    <definedName name="tot_airline_revenue_1999" localSheetId="2">[15]Global!#REF!</definedName>
    <definedName name="tot_airline_revenue_1999" localSheetId="25">[15]Global!#REF!</definedName>
    <definedName name="tot_airline_revenue_1999">[15]Global!#REF!</definedName>
    <definedName name="tot_airline_revenue_2000" localSheetId="4">[15]Global!#REF!</definedName>
    <definedName name="tot_airline_revenue_2000" localSheetId="17">[15]Global!#REF!</definedName>
    <definedName name="tot_airline_revenue_2000" localSheetId="5">[15]Global!#REF!</definedName>
    <definedName name="tot_airline_revenue_2000" localSheetId="9">[15]Global!#REF!</definedName>
    <definedName name="tot_airline_revenue_2000" localSheetId="2">[15]Global!#REF!</definedName>
    <definedName name="tot_airline_revenue_2000" localSheetId="25">[15]Global!#REF!</definedName>
    <definedName name="tot_airline_revenue_2000">[15]Global!#REF!</definedName>
    <definedName name="tot_airline_revenue_2001" localSheetId="4">[15]Global!#REF!</definedName>
    <definedName name="tot_airline_revenue_2001" localSheetId="17">[15]Global!#REF!</definedName>
    <definedName name="tot_airline_revenue_2001" localSheetId="5">[15]Global!#REF!</definedName>
    <definedName name="tot_airline_revenue_2001" localSheetId="9">[15]Global!#REF!</definedName>
    <definedName name="tot_airline_revenue_2001" localSheetId="2">[15]Global!#REF!</definedName>
    <definedName name="tot_airline_revenue_2001" localSheetId="25">[15]Global!#REF!</definedName>
    <definedName name="tot_airline_revenue_2001">[15]Global!#REF!</definedName>
    <definedName name="tot_airline_revenue_2002" localSheetId="4">[15]Global!#REF!</definedName>
    <definedName name="tot_airline_revenue_2002" localSheetId="17">[15]Global!#REF!</definedName>
    <definedName name="tot_airline_revenue_2002" localSheetId="5">[15]Global!#REF!</definedName>
    <definedName name="tot_airline_revenue_2002" localSheetId="9">[15]Global!#REF!</definedName>
    <definedName name="tot_airline_revenue_2002" localSheetId="2">[15]Global!#REF!</definedName>
    <definedName name="tot_airline_revenue_2002" localSheetId="25">[15]Global!#REF!</definedName>
    <definedName name="tot_airline_revenue_2002">[15]Global!#REF!</definedName>
    <definedName name="tot_airline_revenue_2003" localSheetId="4">[15]Global!#REF!</definedName>
    <definedName name="tot_airline_revenue_2003" localSheetId="17">[15]Global!#REF!</definedName>
    <definedName name="tot_airline_revenue_2003" localSheetId="5">[15]Global!#REF!</definedName>
    <definedName name="tot_airline_revenue_2003" localSheetId="9">[15]Global!#REF!</definedName>
    <definedName name="tot_airline_revenue_2003" localSheetId="2">[15]Global!#REF!</definedName>
    <definedName name="tot_airline_revenue_2003" localSheetId="25">[15]Global!#REF!</definedName>
    <definedName name="tot_airline_revenue_2003">[15]Global!#REF!</definedName>
    <definedName name="tot_airline_revenue_2004" localSheetId="4">[15]Global!#REF!</definedName>
    <definedName name="tot_airline_revenue_2004" localSheetId="17">[15]Global!#REF!</definedName>
    <definedName name="tot_airline_revenue_2004" localSheetId="5">[15]Global!#REF!</definedName>
    <definedName name="tot_airline_revenue_2004" localSheetId="9">[15]Global!#REF!</definedName>
    <definedName name="tot_airline_revenue_2004" localSheetId="2">[15]Global!#REF!</definedName>
    <definedName name="tot_airline_revenue_2004" localSheetId="25">[15]Global!#REF!</definedName>
    <definedName name="tot_airline_revenue_2004">[15]Global!#REF!</definedName>
    <definedName name="tot_airline_revenue_2005" localSheetId="4">[15]Global!#REF!</definedName>
    <definedName name="tot_airline_revenue_2005" localSheetId="17">[15]Global!#REF!</definedName>
    <definedName name="tot_airline_revenue_2005" localSheetId="5">[15]Global!#REF!</definedName>
    <definedName name="tot_airline_revenue_2005" localSheetId="9">[15]Global!#REF!</definedName>
    <definedName name="tot_airline_revenue_2005" localSheetId="2">[15]Global!#REF!</definedName>
    <definedName name="tot_airline_revenue_2005" localSheetId="25">[15]Global!#REF!</definedName>
    <definedName name="tot_airline_revenue_2005">[15]Global!#REF!</definedName>
    <definedName name="tot_airline_revenue_2006" localSheetId="4">[15]Global!#REF!</definedName>
    <definedName name="tot_airline_revenue_2006" localSheetId="17">[15]Global!#REF!</definedName>
    <definedName name="tot_airline_revenue_2006" localSheetId="5">[15]Global!#REF!</definedName>
    <definedName name="tot_airline_revenue_2006" localSheetId="9">[15]Global!#REF!</definedName>
    <definedName name="tot_airline_revenue_2006" localSheetId="2">[15]Global!#REF!</definedName>
    <definedName name="tot_airline_revenue_2006" localSheetId="25">[15]Global!#REF!</definedName>
    <definedName name="tot_airline_revenue_2006">[15]Global!#REF!</definedName>
    <definedName name="tot_airline_revenue_2007" localSheetId="4">[15]Global!#REF!</definedName>
    <definedName name="tot_airline_revenue_2007" localSheetId="17">[15]Global!#REF!</definedName>
    <definedName name="tot_airline_revenue_2007" localSheetId="5">[15]Global!#REF!</definedName>
    <definedName name="tot_airline_revenue_2007" localSheetId="9">[15]Global!#REF!</definedName>
    <definedName name="tot_airline_revenue_2007" localSheetId="2">[15]Global!#REF!</definedName>
    <definedName name="tot_airline_revenue_2007" localSheetId="25">[15]Global!#REF!</definedName>
    <definedName name="tot_airline_revenue_2007">[15]Global!#REF!</definedName>
    <definedName name="tot_airline_revenue_2008" localSheetId="4">[15]Global!#REF!</definedName>
    <definedName name="tot_airline_revenue_2008" localSheetId="17">[15]Global!#REF!</definedName>
    <definedName name="tot_airline_revenue_2008" localSheetId="5">[15]Global!#REF!</definedName>
    <definedName name="tot_airline_revenue_2008" localSheetId="9">[15]Global!#REF!</definedName>
    <definedName name="tot_airline_revenue_2008" localSheetId="2">[15]Global!#REF!</definedName>
    <definedName name="tot_airline_revenue_2008" localSheetId="25">[15]Global!#REF!</definedName>
    <definedName name="tot_airline_revenue_2008">[15]Global!#REF!</definedName>
    <definedName name="tot_airline_revenue_2009" localSheetId="4">[15]Global!#REF!</definedName>
    <definedName name="tot_airline_revenue_2009" localSheetId="17">[15]Global!#REF!</definedName>
    <definedName name="tot_airline_revenue_2009" localSheetId="5">[15]Global!#REF!</definedName>
    <definedName name="tot_airline_revenue_2009" localSheetId="9">[15]Global!#REF!</definedName>
    <definedName name="tot_airline_revenue_2009" localSheetId="2">[15]Global!#REF!</definedName>
    <definedName name="tot_airline_revenue_2009" localSheetId="25">[15]Global!#REF!</definedName>
    <definedName name="tot_airline_revenue_2009">[15]Global!#REF!</definedName>
    <definedName name="tot_airline_revenue_2010" localSheetId="4">[15]Global!#REF!</definedName>
    <definedName name="tot_airline_revenue_2010" localSheetId="17">[15]Global!#REF!</definedName>
    <definedName name="tot_airline_revenue_2010" localSheetId="5">[15]Global!#REF!</definedName>
    <definedName name="tot_airline_revenue_2010" localSheetId="9">[15]Global!#REF!</definedName>
    <definedName name="tot_airline_revenue_2010" localSheetId="2">[15]Global!#REF!</definedName>
    <definedName name="tot_airline_revenue_2010" localSheetId="25">[15]Global!#REF!</definedName>
    <definedName name="tot_airline_revenue_2010">[15]Global!#REF!</definedName>
    <definedName name="tot_airline_revenue_comm" localSheetId="4">[15]Global!#REF!</definedName>
    <definedName name="tot_airline_revenue_comm" localSheetId="17">[15]Global!#REF!</definedName>
    <definedName name="tot_airline_revenue_comm" localSheetId="5">[15]Global!#REF!</definedName>
    <definedName name="tot_airline_revenue_comm" localSheetId="9">[15]Global!#REF!</definedName>
    <definedName name="tot_airline_revenue_comm" localSheetId="2">[15]Global!#REF!</definedName>
    <definedName name="tot_airline_revenue_comm" localSheetId="25">[15]Global!#REF!</definedName>
    <definedName name="tot_airline_revenue_comm">[15]Global!#REF!</definedName>
    <definedName name="tot_as" localSheetId="4">'[3]DCF old'!#REF!</definedName>
    <definedName name="tot_as" localSheetId="17">'[3]DCF old'!#REF!</definedName>
    <definedName name="tot_as" localSheetId="5">'[3]DCF old'!#REF!</definedName>
    <definedName name="tot_as" localSheetId="9">'[3]DCF old'!#REF!</definedName>
    <definedName name="tot_as" localSheetId="2">'[3]DCF old'!#REF!</definedName>
    <definedName name="tot_as" localSheetId="25">'[3]DCF old'!#REF!</definedName>
    <definedName name="tot_as">'[3]DCF old'!#REF!</definedName>
    <definedName name="tot_bal" localSheetId="4">'[3]DCF old'!#REF!</definedName>
    <definedName name="tot_bal" localSheetId="17">'[3]DCF old'!#REF!</definedName>
    <definedName name="tot_bal" localSheetId="5">'[3]DCF old'!#REF!</definedName>
    <definedName name="tot_bal" localSheetId="9">'[3]DCF old'!#REF!</definedName>
    <definedName name="tot_bal" localSheetId="2">'[3]DCF old'!#REF!</definedName>
    <definedName name="tot_bal" localSheetId="25">'[3]DCF old'!#REF!</definedName>
    <definedName name="tot_bal">'[3]DCF old'!#REF!</definedName>
    <definedName name="tot_d" localSheetId="4">'[3]DCF old'!#REF!</definedName>
    <definedName name="tot_d" localSheetId="17">'[3]DCF old'!#REF!</definedName>
    <definedName name="tot_d" localSheetId="5">'[3]DCF old'!#REF!</definedName>
    <definedName name="tot_d" localSheetId="9">'[3]DCF old'!#REF!</definedName>
    <definedName name="tot_d" localSheetId="2">'[3]DCF old'!#REF!</definedName>
    <definedName name="tot_d" localSheetId="25">'[3]DCF old'!#REF!</definedName>
    <definedName name="tot_d">'[3]DCF old'!#REF!</definedName>
    <definedName name="tot_div" localSheetId="4">'[3]DCF old'!#REF!</definedName>
    <definedName name="tot_div" localSheetId="17">'[3]DCF old'!#REF!</definedName>
    <definedName name="tot_div" localSheetId="5">'[3]DCF old'!#REF!</definedName>
    <definedName name="tot_div" localSheetId="9">'[3]DCF old'!#REF!</definedName>
    <definedName name="tot_div" localSheetId="2">'[3]DCF old'!#REF!</definedName>
    <definedName name="tot_div" localSheetId="25">'[3]DCF old'!#REF!</definedName>
    <definedName name="tot_div">'[3]DCF old'!#REF!</definedName>
    <definedName name="total_airline_capacity_ATM_1985" localSheetId="4">[15]Global!#REF!</definedName>
    <definedName name="total_airline_capacity_ATM_1985" localSheetId="17">[15]Global!#REF!</definedName>
    <definedName name="total_airline_capacity_ATM_1985" localSheetId="5">[15]Global!#REF!</definedName>
    <definedName name="total_airline_capacity_ATM_1985" localSheetId="9">[15]Global!#REF!</definedName>
    <definedName name="total_airline_capacity_ATM_1985" localSheetId="2">[15]Global!#REF!</definedName>
    <definedName name="total_airline_capacity_ATM_1985" localSheetId="25">[15]Global!#REF!</definedName>
    <definedName name="total_airline_capacity_ATM_1985">[15]Global!#REF!</definedName>
    <definedName name="total_airline_capacity_ATM_1986" localSheetId="4">[15]Global!#REF!</definedName>
    <definedName name="total_airline_capacity_ATM_1986" localSheetId="17">[15]Global!#REF!</definedName>
    <definedName name="total_airline_capacity_ATM_1986" localSheetId="5">[15]Global!#REF!</definedName>
    <definedName name="total_airline_capacity_ATM_1986" localSheetId="9">[15]Global!#REF!</definedName>
    <definedName name="total_airline_capacity_ATM_1986" localSheetId="2">[15]Global!#REF!</definedName>
    <definedName name="total_airline_capacity_ATM_1986" localSheetId="25">[15]Global!#REF!</definedName>
    <definedName name="total_airline_capacity_ATM_1986">[15]Global!#REF!</definedName>
    <definedName name="total_airline_capacity_ATM_1987" localSheetId="4">[15]Global!#REF!</definedName>
    <definedName name="total_airline_capacity_ATM_1987" localSheetId="17">[15]Global!#REF!</definedName>
    <definedName name="total_airline_capacity_ATM_1987" localSheetId="5">[15]Global!#REF!</definedName>
    <definedName name="total_airline_capacity_ATM_1987" localSheetId="9">[15]Global!#REF!</definedName>
    <definedName name="total_airline_capacity_ATM_1987" localSheetId="2">[15]Global!#REF!</definedName>
    <definedName name="total_airline_capacity_ATM_1987" localSheetId="25">[15]Global!#REF!</definedName>
    <definedName name="total_airline_capacity_ATM_1987">[15]Global!#REF!</definedName>
    <definedName name="total_airline_capacity_ATM_1988" localSheetId="4">[15]Global!#REF!</definedName>
    <definedName name="total_airline_capacity_ATM_1988" localSheetId="17">[15]Global!#REF!</definedName>
    <definedName name="total_airline_capacity_ATM_1988" localSheetId="5">[15]Global!#REF!</definedName>
    <definedName name="total_airline_capacity_ATM_1988" localSheetId="9">[15]Global!#REF!</definedName>
    <definedName name="total_airline_capacity_ATM_1988" localSheetId="2">[15]Global!#REF!</definedName>
    <definedName name="total_airline_capacity_ATM_1988" localSheetId="25">[15]Global!#REF!</definedName>
    <definedName name="total_airline_capacity_ATM_1988">[15]Global!#REF!</definedName>
    <definedName name="total_airline_capacity_ATM_1989" localSheetId="4">[15]Global!#REF!</definedName>
    <definedName name="total_airline_capacity_ATM_1989" localSheetId="17">[15]Global!#REF!</definedName>
    <definedName name="total_airline_capacity_ATM_1989" localSheetId="5">[15]Global!#REF!</definedName>
    <definedName name="total_airline_capacity_ATM_1989" localSheetId="9">[15]Global!#REF!</definedName>
    <definedName name="total_airline_capacity_ATM_1989" localSheetId="2">[15]Global!#REF!</definedName>
    <definedName name="total_airline_capacity_ATM_1989" localSheetId="25">[15]Global!#REF!</definedName>
    <definedName name="total_airline_capacity_ATM_1989">[15]Global!#REF!</definedName>
    <definedName name="total_airline_capacity_ATM_1990" localSheetId="4">[15]Global!#REF!</definedName>
    <definedName name="total_airline_capacity_ATM_1990" localSheetId="17">[15]Global!#REF!</definedName>
    <definedName name="total_airline_capacity_ATM_1990" localSheetId="5">[15]Global!#REF!</definedName>
    <definedName name="total_airline_capacity_ATM_1990" localSheetId="9">[15]Global!#REF!</definedName>
    <definedName name="total_airline_capacity_ATM_1990" localSheetId="2">[15]Global!#REF!</definedName>
    <definedName name="total_airline_capacity_ATM_1990" localSheetId="25">[15]Global!#REF!</definedName>
    <definedName name="total_airline_capacity_ATM_1990">[15]Global!#REF!</definedName>
    <definedName name="total_airline_capacity_ATM_1991" localSheetId="4">[15]Global!#REF!</definedName>
    <definedName name="total_airline_capacity_ATM_1991" localSheetId="17">[15]Global!#REF!</definedName>
    <definedName name="total_airline_capacity_ATM_1991" localSheetId="5">[15]Global!#REF!</definedName>
    <definedName name="total_airline_capacity_ATM_1991" localSheetId="9">[15]Global!#REF!</definedName>
    <definedName name="total_airline_capacity_ATM_1991" localSheetId="2">[15]Global!#REF!</definedName>
    <definedName name="total_airline_capacity_ATM_1991" localSheetId="25">[15]Global!#REF!</definedName>
    <definedName name="total_airline_capacity_ATM_1991">[15]Global!#REF!</definedName>
    <definedName name="total_airline_capacity_ATM_1992" localSheetId="4">[15]Global!#REF!</definedName>
    <definedName name="total_airline_capacity_ATM_1992" localSheetId="17">[15]Global!#REF!</definedName>
    <definedName name="total_airline_capacity_ATM_1992" localSheetId="5">[15]Global!#REF!</definedName>
    <definedName name="total_airline_capacity_ATM_1992" localSheetId="9">[15]Global!#REF!</definedName>
    <definedName name="total_airline_capacity_ATM_1992" localSheetId="2">[15]Global!#REF!</definedName>
    <definedName name="total_airline_capacity_ATM_1992" localSheetId="25">[15]Global!#REF!</definedName>
    <definedName name="total_airline_capacity_ATM_1992">[15]Global!#REF!</definedName>
    <definedName name="total_airline_capacity_ATM_1993" localSheetId="4">[15]Global!#REF!</definedName>
    <definedName name="total_airline_capacity_ATM_1993" localSheetId="17">[15]Global!#REF!</definedName>
    <definedName name="total_airline_capacity_ATM_1993" localSheetId="5">[15]Global!#REF!</definedName>
    <definedName name="total_airline_capacity_ATM_1993" localSheetId="9">[15]Global!#REF!</definedName>
    <definedName name="total_airline_capacity_ATM_1993" localSheetId="2">[15]Global!#REF!</definedName>
    <definedName name="total_airline_capacity_ATM_1993" localSheetId="25">[15]Global!#REF!</definedName>
    <definedName name="total_airline_capacity_ATM_1993">[15]Global!#REF!</definedName>
    <definedName name="total_airline_capacity_ATM_1994" localSheetId="4">[15]Global!#REF!</definedName>
    <definedName name="total_airline_capacity_ATM_1994" localSheetId="17">[15]Global!#REF!</definedName>
    <definedName name="total_airline_capacity_ATM_1994" localSheetId="5">[15]Global!#REF!</definedName>
    <definedName name="total_airline_capacity_ATM_1994" localSheetId="9">[15]Global!#REF!</definedName>
    <definedName name="total_airline_capacity_ATM_1994" localSheetId="2">[15]Global!#REF!</definedName>
    <definedName name="total_airline_capacity_ATM_1994" localSheetId="25">[15]Global!#REF!</definedName>
    <definedName name="total_airline_capacity_ATM_1994">[15]Global!#REF!</definedName>
    <definedName name="total_airline_capacity_ATM_1995" localSheetId="4">[15]Global!#REF!</definedName>
    <definedName name="total_airline_capacity_ATM_1995" localSheetId="17">[15]Global!#REF!</definedName>
    <definedName name="total_airline_capacity_ATM_1995" localSheetId="5">[15]Global!#REF!</definedName>
    <definedName name="total_airline_capacity_ATM_1995" localSheetId="9">[15]Global!#REF!</definedName>
    <definedName name="total_airline_capacity_ATM_1995" localSheetId="2">[15]Global!#REF!</definedName>
    <definedName name="total_airline_capacity_ATM_1995" localSheetId="25">[15]Global!#REF!</definedName>
    <definedName name="total_airline_capacity_ATM_1995">[15]Global!#REF!</definedName>
    <definedName name="total_airline_capacity_ATM_1996" localSheetId="4">[15]Global!#REF!</definedName>
    <definedName name="total_airline_capacity_ATM_1996" localSheetId="17">[15]Global!#REF!</definedName>
    <definedName name="total_airline_capacity_ATM_1996" localSheetId="5">[15]Global!#REF!</definedName>
    <definedName name="total_airline_capacity_ATM_1996" localSheetId="9">[15]Global!#REF!</definedName>
    <definedName name="total_airline_capacity_ATM_1996" localSheetId="2">[15]Global!#REF!</definedName>
    <definedName name="total_airline_capacity_ATM_1996" localSheetId="25">[15]Global!#REF!</definedName>
    <definedName name="total_airline_capacity_ATM_1996">[15]Global!#REF!</definedName>
    <definedName name="total_airline_capacity_ATM_1997" localSheetId="4">[15]Global!#REF!</definedName>
    <definedName name="total_airline_capacity_ATM_1997" localSheetId="17">[15]Global!#REF!</definedName>
    <definedName name="total_airline_capacity_ATM_1997" localSheetId="5">[15]Global!#REF!</definedName>
    <definedName name="total_airline_capacity_ATM_1997" localSheetId="9">[15]Global!#REF!</definedName>
    <definedName name="total_airline_capacity_ATM_1997" localSheetId="2">[15]Global!#REF!</definedName>
    <definedName name="total_airline_capacity_ATM_1997" localSheetId="25">[15]Global!#REF!</definedName>
    <definedName name="total_airline_capacity_ATM_1997">[15]Global!#REF!</definedName>
    <definedName name="total_airline_capacity_ATM_1998" localSheetId="4">[15]Global!#REF!</definedName>
    <definedName name="total_airline_capacity_ATM_1998" localSheetId="17">[15]Global!#REF!</definedName>
    <definedName name="total_airline_capacity_ATM_1998" localSheetId="5">[15]Global!#REF!</definedName>
    <definedName name="total_airline_capacity_ATM_1998" localSheetId="9">[15]Global!#REF!</definedName>
    <definedName name="total_airline_capacity_ATM_1998" localSheetId="2">[15]Global!#REF!</definedName>
    <definedName name="total_airline_capacity_ATM_1998" localSheetId="25">[15]Global!#REF!</definedName>
    <definedName name="total_airline_capacity_ATM_1998">[15]Global!#REF!</definedName>
    <definedName name="total_airline_capacity_ATM_1999" localSheetId="4">[15]Global!#REF!</definedName>
    <definedName name="total_airline_capacity_ATM_1999" localSheetId="17">[15]Global!#REF!</definedName>
    <definedName name="total_airline_capacity_ATM_1999" localSheetId="5">[15]Global!#REF!</definedName>
    <definedName name="total_airline_capacity_ATM_1999" localSheetId="9">[15]Global!#REF!</definedName>
    <definedName name="total_airline_capacity_ATM_1999" localSheetId="2">[15]Global!#REF!</definedName>
    <definedName name="total_airline_capacity_ATM_1999" localSheetId="25">[15]Global!#REF!</definedName>
    <definedName name="total_airline_capacity_ATM_1999">[15]Global!#REF!</definedName>
    <definedName name="total_airline_capacity_ATM_2000" localSheetId="4">[15]Global!#REF!</definedName>
    <definedName name="total_airline_capacity_ATM_2000" localSheetId="17">[15]Global!#REF!</definedName>
    <definedName name="total_airline_capacity_ATM_2000" localSheetId="5">[15]Global!#REF!</definedName>
    <definedName name="total_airline_capacity_ATM_2000" localSheetId="9">[15]Global!#REF!</definedName>
    <definedName name="total_airline_capacity_ATM_2000" localSheetId="2">[15]Global!#REF!</definedName>
    <definedName name="total_airline_capacity_ATM_2000" localSheetId="25">[15]Global!#REF!</definedName>
    <definedName name="total_airline_capacity_ATM_2000">[15]Global!#REF!</definedName>
    <definedName name="total_airline_capacity_ATM_2001" localSheetId="4">[15]Global!#REF!</definedName>
    <definedName name="total_airline_capacity_ATM_2001" localSheetId="17">[15]Global!#REF!</definedName>
    <definedName name="total_airline_capacity_ATM_2001" localSheetId="5">[15]Global!#REF!</definedName>
    <definedName name="total_airline_capacity_ATM_2001" localSheetId="9">[15]Global!#REF!</definedName>
    <definedName name="total_airline_capacity_ATM_2001" localSheetId="2">[15]Global!#REF!</definedName>
    <definedName name="total_airline_capacity_ATM_2001" localSheetId="25">[15]Global!#REF!</definedName>
    <definedName name="total_airline_capacity_ATM_2001">[15]Global!#REF!</definedName>
    <definedName name="total_airline_capacity_ATM_2002" localSheetId="4">[15]Global!#REF!</definedName>
    <definedName name="total_airline_capacity_ATM_2002" localSheetId="17">[15]Global!#REF!</definedName>
    <definedName name="total_airline_capacity_ATM_2002" localSheetId="5">[15]Global!#REF!</definedName>
    <definedName name="total_airline_capacity_ATM_2002" localSheetId="9">[15]Global!#REF!</definedName>
    <definedName name="total_airline_capacity_ATM_2002" localSheetId="2">[15]Global!#REF!</definedName>
    <definedName name="total_airline_capacity_ATM_2002" localSheetId="25">[15]Global!#REF!</definedName>
    <definedName name="total_airline_capacity_ATM_2002">[15]Global!#REF!</definedName>
    <definedName name="total_airline_capacity_ATM_2003" localSheetId="4">[15]Global!#REF!</definedName>
    <definedName name="total_airline_capacity_ATM_2003" localSheetId="17">[15]Global!#REF!</definedName>
    <definedName name="total_airline_capacity_ATM_2003" localSheetId="5">[15]Global!#REF!</definedName>
    <definedName name="total_airline_capacity_ATM_2003" localSheetId="9">[15]Global!#REF!</definedName>
    <definedName name="total_airline_capacity_ATM_2003" localSheetId="2">[15]Global!#REF!</definedName>
    <definedName name="total_airline_capacity_ATM_2003" localSheetId="25">[15]Global!#REF!</definedName>
    <definedName name="total_airline_capacity_ATM_2003">[15]Global!#REF!</definedName>
    <definedName name="total_airline_capacity_ATM_2004" localSheetId="4">[15]Global!#REF!</definedName>
    <definedName name="total_airline_capacity_ATM_2004" localSheetId="17">[15]Global!#REF!</definedName>
    <definedName name="total_airline_capacity_ATM_2004" localSheetId="5">[15]Global!#REF!</definedName>
    <definedName name="total_airline_capacity_ATM_2004" localSheetId="9">[15]Global!#REF!</definedName>
    <definedName name="total_airline_capacity_ATM_2004" localSheetId="2">[15]Global!#REF!</definedName>
    <definedName name="total_airline_capacity_ATM_2004" localSheetId="25">[15]Global!#REF!</definedName>
    <definedName name="total_airline_capacity_ATM_2004">[15]Global!#REF!</definedName>
    <definedName name="total_airline_capacity_ATM_2005" localSheetId="4">[15]Global!#REF!</definedName>
    <definedName name="total_airline_capacity_ATM_2005" localSheetId="17">[15]Global!#REF!</definedName>
    <definedName name="total_airline_capacity_ATM_2005" localSheetId="5">[15]Global!#REF!</definedName>
    <definedName name="total_airline_capacity_ATM_2005" localSheetId="9">[15]Global!#REF!</definedName>
    <definedName name="total_airline_capacity_ATM_2005" localSheetId="2">[15]Global!#REF!</definedName>
    <definedName name="total_airline_capacity_ATM_2005" localSheetId="25">[15]Global!#REF!</definedName>
    <definedName name="total_airline_capacity_ATM_2005">[15]Global!#REF!</definedName>
    <definedName name="total_airline_capacity_ATM_2006" localSheetId="4">[15]Global!#REF!</definedName>
    <definedName name="total_airline_capacity_ATM_2006" localSheetId="17">[15]Global!#REF!</definedName>
    <definedName name="total_airline_capacity_ATM_2006" localSheetId="5">[15]Global!#REF!</definedName>
    <definedName name="total_airline_capacity_ATM_2006" localSheetId="9">[15]Global!#REF!</definedName>
    <definedName name="total_airline_capacity_ATM_2006" localSheetId="2">[15]Global!#REF!</definedName>
    <definedName name="total_airline_capacity_ATM_2006" localSheetId="25">[15]Global!#REF!</definedName>
    <definedName name="total_airline_capacity_ATM_2006">[15]Global!#REF!</definedName>
    <definedName name="total_airline_capacity_ATM_2007" localSheetId="4">[15]Global!#REF!</definedName>
    <definedName name="total_airline_capacity_ATM_2007" localSheetId="17">[15]Global!#REF!</definedName>
    <definedName name="total_airline_capacity_ATM_2007" localSheetId="5">[15]Global!#REF!</definedName>
    <definedName name="total_airline_capacity_ATM_2007" localSheetId="9">[15]Global!#REF!</definedName>
    <definedName name="total_airline_capacity_ATM_2007" localSheetId="2">[15]Global!#REF!</definedName>
    <definedName name="total_airline_capacity_ATM_2007" localSheetId="25">[15]Global!#REF!</definedName>
    <definedName name="total_airline_capacity_ATM_2007">[15]Global!#REF!</definedName>
    <definedName name="total_airline_capacity_ATM_2008" localSheetId="4">[15]Global!#REF!</definedName>
    <definedName name="total_airline_capacity_ATM_2008" localSheetId="17">[15]Global!#REF!</definedName>
    <definedName name="total_airline_capacity_ATM_2008" localSheetId="5">[15]Global!#REF!</definedName>
    <definedName name="total_airline_capacity_ATM_2008" localSheetId="9">[15]Global!#REF!</definedName>
    <definedName name="total_airline_capacity_ATM_2008" localSheetId="2">[15]Global!#REF!</definedName>
    <definedName name="total_airline_capacity_ATM_2008" localSheetId="25">[15]Global!#REF!</definedName>
    <definedName name="total_airline_capacity_ATM_2008">[15]Global!#REF!</definedName>
    <definedName name="total_airline_capacity_ATM_2009" localSheetId="4">[15]Global!#REF!</definedName>
    <definedName name="total_airline_capacity_ATM_2009" localSheetId="17">[15]Global!#REF!</definedName>
    <definedName name="total_airline_capacity_ATM_2009" localSheetId="5">[15]Global!#REF!</definedName>
    <definedName name="total_airline_capacity_ATM_2009" localSheetId="9">[15]Global!#REF!</definedName>
    <definedName name="total_airline_capacity_ATM_2009" localSheetId="2">[15]Global!#REF!</definedName>
    <definedName name="total_airline_capacity_ATM_2009" localSheetId="25">[15]Global!#REF!</definedName>
    <definedName name="total_airline_capacity_ATM_2009">[15]Global!#REF!</definedName>
    <definedName name="total_airline_capacity_ATM_2010" localSheetId="4">[15]Global!#REF!</definedName>
    <definedName name="total_airline_capacity_ATM_2010" localSheetId="17">[15]Global!#REF!</definedName>
    <definedName name="total_airline_capacity_ATM_2010" localSheetId="5">[15]Global!#REF!</definedName>
    <definedName name="total_airline_capacity_ATM_2010" localSheetId="9">[15]Global!#REF!</definedName>
    <definedName name="total_airline_capacity_ATM_2010" localSheetId="2">[15]Global!#REF!</definedName>
    <definedName name="total_airline_capacity_ATM_2010" localSheetId="25">[15]Global!#REF!</definedName>
    <definedName name="total_airline_capacity_ATM_2010">[15]Global!#REF!</definedName>
    <definedName name="total_airline_capacity_ATM_comm" localSheetId="4">[15]Global!#REF!</definedName>
    <definedName name="total_airline_capacity_ATM_comm" localSheetId="17">[15]Global!#REF!</definedName>
    <definedName name="total_airline_capacity_ATM_comm" localSheetId="5">[15]Global!#REF!</definedName>
    <definedName name="total_airline_capacity_ATM_comm" localSheetId="9">[15]Global!#REF!</definedName>
    <definedName name="total_airline_capacity_ATM_comm" localSheetId="2">[15]Global!#REF!</definedName>
    <definedName name="total_airline_capacity_ATM_comm" localSheetId="25">[15]Global!#REF!</definedName>
    <definedName name="total_airline_capacity_ATM_comm">[15]Global!#REF!</definedName>
    <definedName name="total_airline_capacity_RPK_1985" localSheetId="4">[15]Global!#REF!</definedName>
    <definedName name="total_airline_capacity_RPK_1985" localSheetId="17">[15]Global!#REF!</definedName>
    <definedName name="total_airline_capacity_RPK_1985" localSheetId="5">[15]Global!#REF!</definedName>
    <definedName name="total_airline_capacity_RPK_1985" localSheetId="9">[15]Global!#REF!</definedName>
    <definedName name="total_airline_capacity_RPK_1985" localSheetId="2">[15]Global!#REF!</definedName>
    <definedName name="total_airline_capacity_RPK_1985" localSheetId="25">[15]Global!#REF!</definedName>
    <definedName name="total_airline_capacity_RPK_1985">[15]Global!#REF!</definedName>
    <definedName name="total_airline_capacity_RPK_1986" localSheetId="4">[15]Global!#REF!</definedName>
    <definedName name="total_airline_capacity_RPK_1986" localSheetId="17">[15]Global!#REF!</definedName>
    <definedName name="total_airline_capacity_RPK_1986" localSheetId="5">[15]Global!#REF!</definedName>
    <definedName name="total_airline_capacity_RPK_1986" localSheetId="9">[15]Global!#REF!</definedName>
    <definedName name="total_airline_capacity_RPK_1986" localSheetId="2">[15]Global!#REF!</definedName>
    <definedName name="total_airline_capacity_RPK_1986" localSheetId="25">[15]Global!#REF!</definedName>
    <definedName name="total_airline_capacity_RPK_1986">[15]Global!#REF!</definedName>
    <definedName name="total_airline_capacity_RPK_1987" localSheetId="4">[15]Global!#REF!</definedName>
    <definedName name="total_airline_capacity_RPK_1987" localSheetId="17">[15]Global!#REF!</definedName>
    <definedName name="total_airline_capacity_RPK_1987" localSheetId="5">[15]Global!#REF!</definedName>
    <definedName name="total_airline_capacity_RPK_1987" localSheetId="9">[15]Global!#REF!</definedName>
    <definedName name="total_airline_capacity_RPK_1987" localSheetId="2">[15]Global!#REF!</definedName>
    <definedName name="total_airline_capacity_RPK_1987" localSheetId="25">[15]Global!#REF!</definedName>
    <definedName name="total_airline_capacity_RPK_1987">[15]Global!#REF!</definedName>
    <definedName name="total_airline_capacity_RPK_1988" localSheetId="4">[15]Global!#REF!</definedName>
    <definedName name="total_airline_capacity_RPK_1988" localSheetId="17">[15]Global!#REF!</definedName>
    <definedName name="total_airline_capacity_RPK_1988" localSheetId="5">[15]Global!#REF!</definedName>
    <definedName name="total_airline_capacity_RPK_1988" localSheetId="9">[15]Global!#REF!</definedName>
    <definedName name="total_airline_capacity_RPK_1988" localSheetId="2">[15]Global!#REF!</definedName>
    <definedName name="total_airline_capacity_RPK_1988" localSheetId="25">[15]Global!#REF!</definedName>
    <definedName name="total_airline_capacity_RPK_1988">[15]Global!#REF!</definedName>
    <definedName name="total_airline_capacity_RPK_1989" localSheetId="4">[15]Global!#REF!</definedName>
    <definedName name="total_airline_capacity_RPK_1989" localSheetId="17">[15]Global!#REF!</definedName>
    <definedName name="total_airline_capacity_RPK_1989" localSheetId="5">[15]Global!#REF!</definedName>
    <definedName name="total_airline_capacity_RPK_1989" localSheetId="9">[15]Global!#REF!</definedName>
    <definedName name="total_airline_capacity_RPK_1989" localSheetId="2">[15]Global!#REF!</definedName>
    <definedName name="total_airline_capacity_RPK_1989" localSheetId="25">[15]Global!#REF!</definedName>
    <definedName name="total_airline_capacity_RPK_1989">[15]Global!#REF!</definedName>
    <definedName name="total_airline_capacity_RPK_1990" localSheetId="4">[15]Global!#REF!</definedName>
    <definedName name="total_airline_capacity_RPK_1990" localSheetId="17">[15]Global!#REF!</definedName>
    <definedName name="total_airline_capacity_RPK_1990" localSheetId="5">[15]Global!#REF!</definedName>
    <definedName name="total_airline_capacity_RPK_1990" localSheetId="9">[15]Global!#REF!</definedName>
    <definedName name="total_airline_capacity_RPK_1990" localSheetId="2">[15]Global!#REF!</definedName>
    <definedName name="total_airline_capacity_RPK_1990" localSheetId="25">[15]Global!#REF!</definedName>
    <definedName name="total_airline_capacity_RPK_1990">[15]Global!#REF!</definedName>
    <definedName name="total_airline_capacity_RPK_1991" localSheetId="4">[15]Global!#REF!</definedName>
    <definedName name="total_airline_capacity_RPK_1991" localSheetId="17">[15]Global!#REF!</definedName>
    <definedName name="total_airline_capacity_RPK_1991" localSheetId="5">[15]Global!#REF!</definedName>
    <definedName name="total_airline_capacity_RPK_1991" localSheetId="9">[15]Global!#REF!</definedName>
    <definedName name="total_airline_capacity_RPK_1991" localSheetId="2">[15]Global!#REF!</definedName>
    <definedName name="total_airline_capacity_RPK_1991" localSheetId="25">[15]Global!#REF!</definedName>
    <definedName name="total_airline_capacity_RPK_1991">[15]Global!#REF!</definedName>
    <definedName name="total_airline_capacity_RPK_1992" localSheetId="4">[15]Global!#REF!</definedName>
    <definedName name="total_airline_capacity_RPK_1992" localSheetId="17">[15]Global!#REF!</definedName>
    <definedName name="total_airline_capacity_RPK_1992" localSheetId="5">[15]Global!#REF!</definedName>
    <definedName name="total_airline_capacity_RPK_1992" localSheetId="9">[15]Global!#REF!</definedName>
    <definedName name="total_airline_capacity_RPK_1992" localSheetId="2">[15]Global!#REF!</definedName>
    <definedName name="total_airline_capacity_RPK_1992" localSheetId="25">[15]Global!#REF!</definedName>
    <definedName name="total_airline_capacity_RPK_1992">[15]Global!#REF!</definedName>
    <definedName name="total_airline_capacity_RPK_1993" localSheetId="4">[15]Global!#REF!</definedName>
    <definedName name="total_airline_capacity_RPK_1993" localSheetId="17">[15]Global!#REF!</definedName>
    <definedName name="total_airline_capacity_RPK_1993" localSheetId="5">[15]Global!#REF!</definedName>
    <definedName name="total_airline_capacity_RPK_1993" localSheetId="9">[15]Global!#REF!</definedName>
    <definedName name="total_airline_capacity_RPK_1993" localSheetId="2">[15]Global!#REF!</definedName>
    <definedName name="total_airline_capacity_RPK_1993" localSheetId="25">[15]Global!#REF!</definedName>
    <definedName name="total_airline_capacity_RPK_1993">[15]Global!#REF!</definedName>
    <definedName name="total_airline_capacity_RPK_1994" localSheetId="4">[15]Global!#REF!</definedName>
    <definedName name="total_airline_capacity_RPK_1994" localSheetId="17">[15]Global!#REF!</definedName>
    <definedName name="total_airline_capacity_RPK_1994" localSheetId="5">[15]Global!#REF!</definedName>
    <definedName name="total_airline_capacity_RPK_1994" localSheetId="9">[15]Global!#REF!</definedName>
    <definedName name="total_airline_capacity_RPK_1994" localSheetId="2">[15]Global!#REF!</definedName>
    <definedName name="total_airline_capacity_RPK_1994" localSheetId="25">[15]Global!#REF!</definedName>
    <definedName name="total_airline_capacity_RPK_1994">[15]Global!#REF!</definedName>
    <definedName name="total_airline_capacity_RPK_1995" localSheetId="4">[15]Global!#REF!</definedName>
    <definedName name="total_airline_capacity_RPK_1995" localSheetId="17">[15]Global!#REF!</definedName>
    <definedName name="total_airline_capacity_RPK_1995" localSheetId="5">[15]Global!#REF!</definedName>
    <definedName name="total_airline_capacity_RPK_1995" localSheetId="9">[15]Global!#REF!</definedName>
    <definedName name="total_airline_capacity_RPK_1995" localSheetId="2">[15]Global!#REF!</definedName>
    <definedName name="total_airline_capacity_RPK_1995" localSheetId="25">[15]Global!#REF!</definedName>
    <definedName name="total_airline_capacity_RPK_1995">[15]Global!#REF!</definedName>
    <definedName name="total_airline_capacity_RPK_1996" localSheetId="4">[15]Global!#REF!</definedName>
    <definedName name="total_airline_capacity_RPK_1996" localSheetId="17">[15]Global!#REF!</definedName>
    <definedName name="total_airline_capacity_RPK_1996" localSheetId="5">[15]Global!#REF!</definedName>
    <definedName name="total_airline_capacity_RPK_1996" localSheetId="9">[15]Global!#REF!</definedName>
    <definedName name="total_airline_capacity_RPK_1996" localSheetId="2">[15]Global!#REF!</definedName>
    <definedName name="total_airline_capacity_RPK_1996" localSheetId="25">[15]Global!#REF!</definedName>
    <definedName name="total_airline_capacity_RPK_1996">[15]Global!#REF!</definedName>
    <definedName name="total_airline_capacity_RPK_1997" localSheetId="4">[15]Global!#REF!</definedName>
    <definedName name="total_airline_capacity_RPK_1997" localSheetId="17">[15]Global!#REF!</definedName>
    <definedName name="total_airline_capacity_RPK_1997" localSheetId="5">[15]Global!#REF!</definedName>
    <definedName name="total_airline_capacity_RPK_1997" localSheetId="9">[15]Global!#REF!</definedName>
    <definedName name="total_airline_capacity_RPK_1997" localSheetId="2">[15]Global!#REF!</definedName>
    <definedName name="total_airline_capacity_RPK_1997" localSheetId="25">[15]Global!#REF!</definedName>
    <definedName name="total_airline_capacity_RPK_1997">[15]Global!#REF!</definedName>
    <definedName name="total_airline_capacity_RPK_1998" localSheetId="4">[15]Global!#REF!</definedName>
    <definedName name="total_airline_capacity_RPK_1998" localSheetId="17">[15]Global!#REF!</definedName>
    <definedName name="total_airline_capacity_RPK_1998" localSheetId="5">[15]Global!#REF!</definedName>
    <definedName name="total_airline_capacity_RPK_1998" localSheetId="9">[15]Global!#REF!</definedName>
    <definedName name="total_airline_capacity_RPK_1998" localSheetId="2">[15]Global!#REF!</definedName>
    <definedName name="total_airline_capacity_RPK_1998" localSheetId="25">[15]Global!#REF!</definedName>
    <definedName name="total_airline_capacity_RPK_1998">[15]Global!#REF!</definedName>
    <definedName name="total_airline_capacity_RPK_1999" localSheetId="4">[15]Global!#REF!</definedName>
    <definedName name="total_airline_capacity_RPK_1999" localSheetId="17">[15]Global!#REF!</definedName>
    <definedName name="total_airline_capacity_RPK_1999" localSheetId="5">[15]Global!#REF!</definedName>
    <definedName name="total_airline_capacity_RPK_1999" localSheetId="9">[15]Global!#REF!</definedName>
    <definedName name="total_airline_capacity_RPK_1999" localSheetId="2">[15]Global!#REF!</definedName>
    <definedName name="total_airline_capacity_RPK_1999" localSheetId="25">[15]Global!#REF!</definedName>
    <definedName name="total_airline_capacity_RPK_1999">[15]Global!#REF!</definedName>
    <definedName name="total_airline_capacity_RPK_2000" localSheetId="4">[15]Global!#REF!</definedName>
    <definedName name="total_airline_capacity_RPK_2000" localSheetId="17">[15]Global!#REF!</definedName>
    <definedName name="total_airline_capacity_RPK_2000" localSheetId="5">[15]Global!#REF!</definedName>
    <definedName name="total_airline_capacity_RPK_2000" localSheetId="9">[15]Global!#REF!</definedName>
    <definedName name="total_airline_capacity_RPK_2000" localSheetId="2">[15]Global!#REF!</definedName>
    <definedName name="total_airline_capacity_RPK_2000" localSheetId="25">[15]Global!#REF!</definedName>
    <definedName name="total_airline_capacity_RPK_2000">[15]Global!#REF!</definedName>
    <definedName name="total_airline_capacity_RPK_2001" localSheetId="4">[15]Global!#REF!</definedName>
    <definedName name="total_airline_capacity_RPK_2001" localSheetId="17">[15]Global!#REF!</definedName>
    <definedName name="total_airline_capacity_RPK_2001" localSheetId="5">[15]Global!#REF!</definedName>
    <definedName name="total_airline_capacity_RPK_2001" localSheetId="9">[15]Global!#REF!</definedName>
    <definedName name="total_airline_capacity_RPK_2001" localSheetId="2">[15]Global!#REF!</definedName>
    <definedName name="total_airline_capacity_RPK_2001" localSheetId="25">[15]Global!#REF!</definedName>
    <definedName name="total_airline_capacity_RPK_2001">[15]Global!#REF!</definedName>
    <definedName name="total_airline_capacity_RPK_2002" localSheetId="4">[15]Global!#REF!</definedName>
    <definedName name="total_airline_capacity_RPK_2002" localSheetId="17">[15]Global!#REF!</definedName>
    <definedName name="total_airline_capacity_RPK_2002" localSheetId="5">[15]Global!#REF!</definedName>
    <definedName name="total_airline_capacity_RPK_2002" localSheetId="9">[15]Global!#REF!</definedName>
    <definedName name="total_airline_capacity_RPK_2002" localSheetId="2">[15]Global!#REF!</definedName>
    <definedName name="total_airline_capacity_RPK_2002" localSheetId="25">[15]Global!#REF!</definedName>
    <definedName name="total_airline_capacity_RPK_2002">[15]Global!#REF!</definedName>
    <definedName name="total_airline_capacity_RPK_2003" localSheetId="4">[15]Global!#REF!</definedName>
    <definedName name="total_airline_capacity_RPK_2003" localSheetId="17">[15]Global!#REF!</definedName>
    <definedName name="total_airline_capacity_RPK_2003" localSheetId="5">[15]Global!#REF!</definedName>
    <definedName name="total_airline_capacity_RPK_2003" localSheetId="9">[15]Global!#REF!</definedName>
    <definedName name="total_airline_capacity_RPK_2003" localSheetId="2">[15]Global!#REF!</definedName>
    <definedName name="total_airline_capacity_RPK_2003" localSheetId="25">[15]Global!#REF!</definedName>
    <definedName name="total_airline_capacity_RPK_2003">[15]Global!#REF!</definedName>
    <definedName name="total_airline_capacity_RPK_2004" localSheetId="4">[15]Global!#REF!</definedName>
    <definedName name="total_airline_capacity_RPK_2004" localSheetId="17">[15]Global!#REF!</definedName>
    <definedName name="total_airline_capacity_RPK_2004" localSheetId="5">[15]Global!#REF!</definedName>
    <definedName name="total_airline_capacity_RPK_2004" localSheetId="9">[15]Global!#REF!</definedName>
    <definedName name="total_airline_capacity_RPK_2004" localSheetId="2">[15]Global!#REF!</definedName>
    <definedName name="total_airline_capacity_RPK_2004" localSheetId="25">[15]Global!#REF!</definedName>
    <definedName name="total_airline_capacity_RPK_2004">[15]Global!#REF!</definedName>
    <definedName name="total_airline_capacity_RPK_2005" localSheetId="4">[15]Global!#REF!</definedName>
    <definedName name="total_airline_capacity_RPK_2005" localSheetId="17">[15]Global!#REF!</definedName>
    <definedName name="total_airline_capacity_RPK_2005" localSheetId="5">[15]Global!#REF!</definedName>
    <definedName name="total_airline_capacity_RPK_2005" localSheetId="9">[15]Global!#REF!</definedName>
    <definedName name="total_airline_capacity_RPK_2005" localSheetId="2">[15]Global!#REF!</definedName>
    <definedName name="total_airline_capacity_RPK_2005" localSheetId="25">[15]Global!#REF!</definedName>
    <definedName name="total_airline_capacity_RPK_2005">[15]Global!#REF!</definedName>
    <definedName name="total_airline_capacity_RPK_2006" localSheetId="4">[15]Global!#REF!</definedName>
    <definedName name="total_airline_capacity_RPK_2006" localSheetId="17">[15]Global!#REF!</definedName>
    <definedName name="total_airline_capacity_RPK_2006" localSheetId="5">[15]Global!#REF!</definedName>
    <definedName name="total_airline_capacity_RPK_2006" localSheetId="9">[15]Global!#REF!</definedName>
    <definedName name="total_airline_capacity_RPK_2006" localSheetId="2">[15]Global!#REF!</definedName>
    <definedName name="total_airline_capacity_RPK_2006" localSheetId="25">[15]Global!#REF!</definedName>
    <definedName name="total_airline_capacity_RPK_2006">[15]Global!#REF!</definedName>
    <definedName name="total_airline_capacity_RPK_2007" localSheetId="4">[15]Global!#REF!</definedName>
    <definedName name="total_airline_capacity_RPK_2007" localSheetId="17">[15]Global!#REF!</definedName>
    <definedName name="total_airline_capacity_RPK_2007" localSheetId="5">[15]Global!#REF!</definedName>
    <definedName name="total_airline_capacity_RPK_2007" localSheetId="9">[15]Global!#REF!</definedName>
    <definedName name="total_airline_capacity_RPK_2007" localSheetId="2">[15]Global!#REF!</definedName>
    <definedName name="total_airline_capacity_RPK_2007" localSheetId="25">[15]Global!#REF!</definedName>
    <definedName name="total_airline_capacity_RPK_2007">[15]Global!#REF!</definedName>
    <definedName name="total_airline_capacity_RPK_2008" localSheetId="4">[15]Global!#REF!</definedName>
    <definedName name="total_airline_capacity_RPK_2008" localSheetId="17">[15]Global!#REF!</definedName>
    <definedName name="total_airline_capacity_RPK_2008" localSheetId="5">[15]Global!#REF!</definedName>
    <definedName name="total_airline_capacity_RPK_2008" localSheetId="9">[15]Global!#REF!</definedName>
    <definedName name="total_airline_capacity_RPK_2008" localSheetId="2">[15]Global!#REF!</definedName>
    <definedName name="total_airline_capacity_RPK_2008" localSheetId="25">[15]Global!#REF!</definedName>
    <definedName name="total_airline_capacity_RPK_2008">[15]Global!#REF!</definedName>
    <definedName name="total_airline_capacity_RPK_2009" localSheetId="4">[15]Global!#REF!</definedName>
    <definedName name="total_airline_capacity_RPK_2009" localSheetId="17">[15]Global!#REF!</definedName>
    <definedName name="total_airline_capacity_RPK_2009" localSheetId="5">[15]Global!#REF!</definedName>
    <definedName name="total_airline_capacity_RPK_2009" localSheetId="9">[15]Global!#REF!</definedName>
    <definedName name="total_airline_capacity_RPK_2009" localSheetId="2">[15]Global!#REF!</definedName>
    <definedName name="total_airline_capacity_RPK_2009" localSheetId="25">[15]Global!#REF!</definedName>
    <definedName name="total_airline_capacity_RPK_2009">[15]Global!#REF!</definedName>
    <definedName name="total_airline_capacity_RPK_2010" localSheetId="4">[15]Global!#REF!</definedName>
    <definedName name="total_airline_capacity_RPK_2010" localSheetId="17">[15]Global!#REF!</definedName>
    <definedName name="total_airline_capacity_RPK_2010" localSheetId="5">[15]Global!#REF!</definedName>
    <definedName name="total_airline_capacity_RPK_2010" localSheetId="9">[15]Global!#REF!</definedName>
    <definedName name="total_airline_capacity_RPK_2010" localSheetId="2">[15]Global!#REF!</definedName>
    <definedName name="total_airline_capacity_RPK_2010" localSheetId="25">[15]Global!#REF!</definedName>
    <definedName name="total_airline_capacity_RPK_2010">[15]Global!#REF!</definedName>
    <definedName name="total_airline_capacity_RPK_comm" localSheetId="4">[15]Global!#REF!</definedName>
    <definedName name="total_airline_capacity_RPK_comm" localSheetId="17">[15]Global!#REF!</definedName>
    <definedName name="total_airline_capacity_RPK_comm" localSheetId="5">[15]Global!#REF!</definedName>
    <definedName name="total_airline_capacity_RPK_comm" localSheetId="9">[15]Global!#REF!</definedName>
    <definedName name="total_airline_capacity_RPK_comm" localSheetId="2">[15]Global!#REF!</definedName>
    <definedName name="total_airline_capacity_RPK_comm" localSheetId="25">[15]Global!#REF!</definedName>
    <definedName name="total_airline_capacity_RPK_comm">[15]Global!#REF!</definedName>
    <definedName name="total_airline_load_factor_1985" localSheetId="4">[15]Global!#REF!</definedName>
    <definedName name="total_airline_load_factor_1985" localSheetId="17">[15]Global!#REF!</definedName>
    <definedName name="total_airline_load_factor_1985" localSheetId="5">[15]Global!#REF!</definedName>
    <definedName name="total_airline_load_factor_1985" localSheetId="9">[15]Global!#REF!</definedName>
    <definedName name="total_airline_load_factor_1985" localSheetId="2">[15]Global!#REF!</definedName>
    <definedName name="total_airline_load_factor_1985" localSheetId="25">[15]Global!#REF!</definedName>
    <definedName name="total_airline_load_factor_1985">[15]Global!#REF!</definedName>
    <definedName name="total_airline_load_factor_1986" localSheetId="4">[15]Global!#REF!</definedName>
    <definedName name="total_airline_load_factor_1986" localSheetId="17">[15]Global!#REF!</definedName>
    <definedName name="total_airline_load_factor_1986" localSheetId="5">[15]Global!#REF!</definedName>
    <definedName name="total_airline_load_factor_1986" localSheetId="9">[15]Global!#REF!</definedName>
    <definedName name="total_airline_load_factor_1986" localSheetId="2">[15]Global!#REF!</definedName>
    <definedName name="total_airline_load_factor_1986" localSheetId="25">[15]Global!#REF!</definedName>
    <definedName name="total_airline_load_factor_1986">[15]Global!#REF!</definedName>
    <definedName name="total_airline_load_factor_1987" localSheetId="4">[15]Global!#REF!</definedName>
    <definedName name="total_airline_load_factor_1987" localSheetId="17">[15]Global!#REF!</definedName>
    <definedName name="total_airline_load_factor_1987" localSheetId="5">[15]Global!#REF!</definedName>
    <definedName name="total_airline_load_factor_1987" localSheetId="9">[15]Global!#REF!</definedName>
    <definedName name="total_airline_load_factor_1987" localSheetId="2">[15]Global!#REF!</definedName>
    <definedName name="total_airline_load_factor_1987" localSheetId="25">[15]Global!#REF!</definedName>
    <definedName name="total_airline_load_factor_1987">[15]Global!#REF!</definedName>
    <definedName name="total_airline_load_factor_1988" localSheetId="4">[15]Global!#REF!</definedName>
    <definedName name="total_airline_load_factor_1988" localSheetId="17">[15]Global!#REF!</definedName>
    <definedName name="total_airline_load_factor_1988" localSheetId="5">[15]Global!#REF!</definedName>
    <definedName name="total_airline_load_factor_1988" localSheetId="9">[15]Global!#REF!</definedName>
    <definedName name="total_airline_load_factor_1988" localSheetId="2">[15]Global!#REF!</definedName>
    <definedName name="total_airline_load_factor_1988" localSheetId="25">[15]Global!#REF!</definedName>
    <definedName name="total_airline_load_factor_1988">[15]Global!#REF!</definedName>
    <definedName name="total_airline_load_factor_1989" localSheetId="4">[15]Global!#REF!</definedName>
    <definedName name="total_airline_load_factor_1989" localSheetId="17">[15]Global!#REF!</definedName>
    <definedName name="total_airline_load_factor_1989" localSheetId="5">[15]Global!#REF!</definedName>
    <definedName name="total_airline_load_factor_1989" localSheetId="9">[15]Global!#REF!</definedName>
    <definedName name="total_airline_load_factor_1989" localSheetId="2">[15]Global!#REF!</definedName>
    <definedName name="total_airline_load_factor_1989" localSheetId="25">[15]Global!#REF!</definedName>
    <definedName name="total_airline_load_factor_1989">[15]Global!#REF!</definedName>
    <definedName name="total_airline_load_factor_1990" localSheetId="4">[15]Global!#REF!</definedName>
    <definedName name="total_airline_load_factor_1990" localSheetId="17">[15]Global!#REF!</definedName>
    <definedName name="total_airline_load_factor_1990" localSheetId="5">[15]Global!#REF!</definedName>
    <definedName name="total_airline_load_factor_1990" localSheetId="9">[15]Global!#REF!</definedName>
    <definedName name="total_airline_load_factor_1990" localSheetId="2">[15]Global!#REF!</definedName>
    <definedName name="total_airline_load_factor_1990" localSheetId="25">[15]Global!#REF!</definedName>
    <definedName name="total_airline_load_factor_1990">[15]Global!#REF!</definedName>
    <definedName name="total_airline_load_factor_1991" localSheetId="4">[15]Global!#REF!</definedName>
    <definedName name="total_airline_load_factor_1991" localSheetId="17">[15]Global!#REF!</definedName>
    <definedName name="total_airline_load_factor_1991" localSheetId="5">[15]Global!#REF!</definedName>
    <definedName name="total_airline_load_factor_1991" localSheetId="9">[15]Global!#REF!</definedName>
    <definedName name="total_airline_load_factor_1991" localSheetId="2">[15]Global!#REF!</definedName>
    <definedName name="total_airline_load_factor_1991" localSheetId="25">[15]Global!#REF!</definedName>
    <definedName name="total_airline_load_factor_1991">[15]Global!#REF!</definedName>
    <definedName name="total_airline_load_factor_1992" localSheetId="4">[15]Global!#REF!</definedName>
    <definedName name="total_airline_load_factor_1992" localSheetId="17">[15]Global!#REF!</definedName>
    <definedName name="total_airline_load_factor_1992" localSheetId="5">[15]Global!#REF!</definedName>
    <definedName name="total_airline_load_factor_1992" localSheetId="9">[15]Global!#REF!</definedName>
    <definedName name="total_airline_load_factor_1992" localSheetId="2">[15]Global!#REF!</definedName>
    <definedName name="total_airline_load_factor_1992" localSheetId="25">[15]Global!#REF!</definedName>
    <definedName name="total_airline_load_factor_1992">[15]Global!#REF!</definedName>
    <definedName name="total_airline_load_factor_1993" localSheetId="4">[15]Global!#REF!</definedName>
    <definedName name="total_airline_load_factor_1993" localSheetId="17">[15]Global!#REF!</definedName>
    <definedName name="total_airline_load_factor_1993" localSheetId="5">[15]Global!#REF!</definedName>
    <definedName name="total_airline_load_factor_1993" localSheetId="9">[15]Global!#REF!</definedName>
    <definedName name="total_airline_load_factor_1993" localSheetId="2">[15]Global!#REF!</definedName>
    <definedName name="total_airline_load_factor_1993" localSheetId="25">[15]Global!#REF!</definedName>
    <definedName name="total_airline_load_factor_1993">[15]Global!#REF!</definedName>
    <definedName name="total_airline_load_factor_1994" localSheetId="4">[15]Global!#REF!</definedName>
    <definedName name="total_airline_load_factor_1994" localSheetId="17">[15]Global!#REF!</definedName>
    <definedName name="total_airline_load_factor_1994" localSheetId="5">[15]Global!#REF!</definedName>
    <definedName name="total_airline_load_factor_1994" localSheetId="9">[15]Global!#REF!</definedName>
    <definedName name="total_airline_load_factor_1994" localSheetId="2">[15]Global!#REF!</definedName>
    <definedName name="total_airline_load_factor_1994" localSheetId="25">[15]Global!#REF!</definedName>
    <definedName name="total_airline_load_factor_1994">[15]Global!#REF!</definedName>
    <definedName name="total_airline_load_factor_1995" localSheetId="4">[15]Global!#REF!</definedName>
    <definedName name="total_airline_load_factor_1995" localSheetId="17">[15]Global!#REF!</definedName>
    <definedName name="total_airline_load_factor_1995" localSheetId="5">[15]Global!#REF!</definedName>
    <definedName name="total_airline_load_factor_1995" localSheetId="9">[15]Global!#REF!</definedName>
    <definedName name="total_airline_load_factor_1995" localSheetId="2">[15]Global!#REF!</definedName>
    <definedName name="total_airline_load_factor_1995" localSheetId="25">[15]Global!#REF!</definedName>
    <definedName name="total_airline_load_factor_1995">[15]Global!#REF!</definedName>
    <definedName name="total_airline_load_factor_1996" localSheetId="4">[15]Global!#REF!</definedName>
    <definedName name="total_airline_load_factor_1996" localSheetId="17">[15]Global!#REF!</definedName>
    <definedName name="total_airline_load_factor_1996" localSheetId="5">[15]Global!#REF!</definedName>
    <definedName name="total_airline_load_factor_1996" localSheetId="9">[15]Global!#REF!</definedName>
    <definedName name="total_airline_load_factor_1996" localSheetId="2">[15]Global!#REF!</definedName>
    <definedName name="total_airline_load_factor_1996" localSheetId="25">[15]Global!#REF!</definedName>
    <definedName name="total_airline_load_factor_1996">[15]Global!#REF!</definedName>
    <definedName name="total_airline_load_factor_1997" localSheetId="4">[15]Global!#REF!</definedName>
    <definedName name="total_airline_load_factor_1997" localSheetId="17">[15]Global!#REF!</definedName>
    <definedName name="total_airline_load_factor_1997" localSheetId="5">[15]Global!#REF!</definedName>
    <definedName name="total_airline_load_factor_1997" localSheetId="9">[15]Global!#REF!</definedName>
    <definedName name="total_airline_load_factor_1997" localSheetId="2">[15]Global!#REF!</definedName>
    <definedName name="total_airline_load_factor_1997" localSheetId="25">[15]Global!#REF!</definedName>
    <definedName name="total_airline_load_factor_1997">[15]Global!#REF!</definedName>
    <definedName name="total_airline_load_factor_1998" localSheetId="4">[15]Global!#REF!</definedName>
    <definedName name="total_airline_load_factor_1998" localSheetId="17">[15]Global!#REF!</definedName>
    <definedName name="total_airline_load_factor_1998" localSheetId="5">[15]Global!#REF!</definedName>
    <definedName name="total_airline_load_factor_1998" localSheetId="9">[15]Global!#REF!</definedName>
    <definedName name="total_airline_load_factor_1998" localSheetId="2">[15]Global!#REF!</definedName>
    <definedName name="total_airline_load_factor_1998" localSheetId="25">[15]Global!#REF!</definedName>
    <definedName name="total_airline_load_factor_1998">[15]Global!#REF!</definedName>
    <definedName name="total_airline_load_factor_1999" localSheetId="4">[15]Global!#REF!</definedName>
    <definedName name="total_airline_load_factor_1999" localSheetId="17">[15]Global!#REF!</definedName>
    <definedName name="total_airline_load_factor_1999" localSheetId="5">[15]Global!#REF!</definedName>
    <definedName name="total_airline_load_factor_1999" localSheetId="9">[15]Global!#REF!</definedName>
    <definedName name="total_airline_load_factor_1999" localSheetId="2">[15]Global!#REF!</definedName>
    <definedName name="total_airline_load_factor_1999" localSheetId="25">[15]Global!#REF!</definedName>
    <definedName name="total_airline_load_factor_1999">[15]Global!#REF!</definedName>
    <definedName name="total_airline_load_factor_2000" localSheetId="4">[15]Global!#REF!</definedName>
    <definedName name="total_airline_load_factor_2000" localSheetId="17">[15]Global!#REF!</definedName>
    <definedName name="total_airline_load_factor_2000" localSheetId="5">[15]Global!#REF!</definedName>
    <definedName name="total_airline_load_factor_2000" localSheetId="9">[15]Global!#REF!</definedName>
    <definedName name="total_airline_load_factor_2000" localSheetId="2">[15]Global!#REF!</definedName>
    <definedName name="total_airline_load_factor_2000" localSheetId="25">[15]Global!#REF!</definedName>
    <definedName name="total_airline_load_factor_2000">[15]Global!#REF!</definedName>
    <definedName name="total_airline_load_factor_2001" localSheetId="4">[15]Global!#REF!</definedName>
    <definedName name="total_airline_load_factor_2001" localSheetId="17">[15]Global!#REF!</definedName>
    <definedName name="total_airline_load_factor_2001" localSheetId="5">[15]Global!#REF!</definedName>
    <definedName name="total_airline_load_factor_2001" localSheetId="9">[15]Global!#REF!</definedName>
    <definedName name="total_airline_load_factor_2001" localSheetId="2">[15]Global!#REF!</definedName>
    <definedName name="total_airline_load_factor_2001" localSheetId="25">[15]Global!#REF!</definedName>
    <definedName name="total_airline_load_factor_2001">[15]Global!#REF!</definedName>
    <definedName name="total_airline_load_factor_2002" localSheetId="4">[15]Global!#REF!</definedName>
    <definedName name="total_airline_load_factor_2002" localSheetId="17">[15]Global!#REF!</definedName>
    <definedName name="total_airline_load_factor_2002" localSheetId="5">[15]Global!#REF!</definedName>
    <definedName name="total_airline_load_factor_2002" localSheetId="9">[15]Global!#REF!</definedName>
    <definedName name="total_airline_load_factor_2002" localSheetId="2">[15]Global!#REF!</definedName>
    <definedName name="total_airline_load_factor_2002" localSheetId="25">[15]Global!#REF!</definedName>
    <definedName name="total_airline_load_factor_2002">[15]Global!#REF!</definedName>
    <definedName name="total_airline_load_factor_2003" localSheetId="4">[15]Global!#REF!</definedName>
    <definedName name="total_airline_load_factor_2003" localSheetId="17">[15]Global!#REF!</definedName>
    <definedName name="total_airline_load_factor_2003" localSheetId="5">[15]Global!#REF!</definedName>
    <definedName name="total_airline_load_factor_2003" localSheetId="9">[15]Global!#REF!</definedName>
    <definedName name="total_airline_load_factor_2003" localSheetId="2">[15]Global!#REF!</definedName>
    <definedName name="total_airline_load_factor_2003" localSheetId="25">[15]Global!#REF!</definedName>
    <definedName name="total_airline_load_factor_2003">[15]Global!#REF!</definedName>
    <definedName name="total_airline_load_factor_2004" localSheetId="4">[15]Global!#REF!</definedName>
    <definedName name="total_airline_load_factor_2004" localSheetId="17">[15]Global!#REF!</definedName>
    <definedName name="total_airline_load_factor_2004" localSheetId="5">[15]Global!#REF!</definedName>
    <definedName name="total_airline_load_factor_2004" localSheetId="9">[15]Global!#REF!</definedName>
    <definedName name="total_airline_load_factor_2004" localSheetId="2">[15]Global!#REF!</definedName>
    <definedName name="total_airline_load_factor_2004" localSheetId="25">[15]Global!#REF!</definedName>
    <definedName name="total_airline_load_factor_2004">[15]Global!#REF!</definedName>
    <definedName name="total_airline_load_factor_2005" localSheetId="4">[15]Global!#REF!</definedName>
    <definedName name="total_airline_load_factor_2005" localSheetId="17">[15]Global!#REF!</definedName>
    <definedName name="total_airline_load_factor_2005" localSheetId="5">[15]Global!#REF!</definedName>
    <definedName name="total_airline_load_factor_2005" localSheetId="9">[15]Global!#REF!</definedName>
    <definedName name="total_airline_load_factor_2005" localSheetId="2">[15]Global!#REF!</definedName>
    <definedName name="total_airline_load_factor_2005" localSheetId="25">[15]Global!#REF!</definedName>
    <definedName name="total_airline_load_factor_2005">[15]Global!#REF!</definedName>
    <definedName name="total_airline_load_factor_2006" localSheetId="4">[15]Global!#REF!</definedName>
    <definedName name="total_airline_load_factor_2006" localSheetId="17">[15]Global!#REF!</definedName>
    <definedName name="total_airline_load_factor_2006" localSheetId="5">[15]Global!#REF!</definedName>
    <definedName name="total_airline_load_factor_2006" localSheetId="9">[15]Global!#REF!</definedName>
    <definedName name="total_airline_load_factor_2006" localSheetId="2">[15]Global!#REF!</definedName>
    <definedName name="total_airline_load_factor_2006" localSheetId="25">[15]Global!#REF!</definedName>
    <definedName name="total_airline_load_factor_2006">[15]Global!#REF!</definedName>
    <definedName name="total_airline_load_factor_2007" localSheetId="4">[15]Global!#REF!</definedName>
    <definedName name="total_airline_load_factor_2007" localSheetId="17">[15]Global!#REF!</definedName>
    <definedName name="total_airline_load_factor_2007" localSheetId="5">[15]Global!#REF!</definedName>
    <definedName name="total_airline_load_factor_2007" localSheetId="9">[15]Global!#REF!</definedName>
    <definedName name="total_airline_load_factor_2007" localSheetId="2">[15]Global!#REF!</definedName>
    <definedName name="total_airline_load_factor_2007" localSheetId="25">[15]Global!#REF!</definedName>
    <definedName name="total_airline_load_factor_2007">[15]Global!#REF!</definedName>
    <definedName name="total_airline_load_factor_2008" localSheetId="4">[15]Global!#REF!</definedName>
    <definedName name="total_airline_load_factor_2008" localSheetId="17">[15]Global!#REF!</definedName>
    <definedName name="total_airline_load_factor_2008" localSheetId="5">[15]Global!#REF!</definedName>
    <definedName name="total_airline_load_factor_2008" localSheetId="9">[15]Global!#REF!</definedName>
    <definedName name="total_airline_load_factor_2008" localSheetId="2">[15]Global!#REF!</definedName>
    <definedName name="total_airline_load_factor_2008" localSheetId="25">[15]Global!#REF!</definedName>
    <definedName name="total_airline_load_factor_2008">[15]Global!#REF!</definedName>
    <definedName name="total_airline_load_factor_2009" localSheetId="4">[15]Global!#REF!</definedName>
    <definedName name="total_airline_load_factor_2009" localSheetId="17">[15]Global!#REF!</definedName>
    <definedName name="total_airline_load_factor_2009" localSheetId="5">[15]Global!#REF!</definedName>
    <definedName name="total_airline_load_factor_2009" localSheetId="9">[15]Global!#REF!</definedName>
    <definedName name="total_airline_load_factor_2009" localSheetId="2">[15]Global!#REF!</definedName>
    <definedName name="total_airline_load_factor_2009" localSheetId="25">[15]Global!#REF!</definedName>
    <definedName name="total_airline_load_factor_2009">[15]Global!#REF!</definedName>
    <definedName name="total_airline_load_factor_2010" localSheetId="4">[15]Global!#REF!</definedName>
    <definedName name="total_airline_load_factor_2010" localSheetId="17">[15]Global!#REF!</definedName>
    <definedName name="total_airline_load_factor_2010" localSheetId="5">[15]Global!#REF!</definedName>
    <definedName name="total_airline_load_factor_2010" localSheetId="9">[15]Global!#REF!</definedName>
    <definedName name="total_airline_load_factor_2010" localSheetId="2">[15]Global!#REF!</definedName>
    <definedName name="total_airline_load_factor_2010" localSheetId="25">[15]Global!#REF!</definedName>
    <definedName name="total_airline_load_factor_2010">[15]Global!#REF!</definedName>
    <definedName name="total_airline_load_factor_comm" localSheetId="4">[15]Global!#REF!</definedName>
    <definedName name="total_airline_load_factor_comm" localSheetId="17">[15]Global!#REF!</definedName>
    <definedName name="total_airline_load_factor_comm" localSheetId="5">[15]Global!#REF!</definedName>
    <definedName name="total_airline_load_factor_comm" localSheetId="9">[15]Global!#REF!</definedName>
    <definedName name="total_airline_load_factor_comm" localSheetId="2">[15]Global!#REF!</definedName>
    <definedName name="total_airline_load_factor_comm" localSheetId="25">[15]Global!#REF!</definedName>
    <definedName name="total_airline_load_factor_comm">[15]Global!#REF!</definedName>
    <definedName name="total_airline_traffic_RPK_1985" localSheetId="4">[15]Global!#REF!</definedName>
    <definedName name="total_airline_traffic_RPK_1985" localSheetId="17">[15]Global!#REF!</definedName>
    <definedName name="total_airline_traffic_RPK_1985" localSheetId="5">[15]Global!#REF!</definedName>
    <definedName name="total_airline_traffic_RPK_1985" localSheetId="9">[15]Global!#REF!</definedName>
    <definedName name="total_airline_traffic_RPK_1985" localSheetId="2">[15]Global!#REF!</definedName>
    <definedName name="total_airline_traffic_RPK_1985" localSheetId="25">[15]Global!#REF!</definedName>
    <definedName name="total_airline_traffic_RPK_1985">[15]Global!#REF!</definedName>
    <definedName name="total_airline_traffic_RPK_1986" localSheetId="4">[15]Global!#REF!</definedName>
    <definedName name="total_airline_traffic_RPK_1986" localSheetId="17">[15]Global!#REF!</definedName>
    <definedName name="total_airline_traffic_RPK_1986" localSheetId="5">[15]Global!#REF!</definedName>
    <definedName name="total_airline_traffic_RPK_1986" localSheetId="9">[15]Global!#REF!</definedName>
    <definedName name="total_airline_traffic_RPK_1986" localSheetId="2">[15]Global!#REF!</definedName>
    <definedName name="total_airline_traffic_RPK_1986" localSheetId="25">[15]Global!#REF!</definedName>
    <definedName name="total_airline_traffic_RPK_1986">[15]Global!#REF!</definedName>
    <definedName name="total_airline_traffic_RPK_1987" localSheetId="4">[15]Global!#REF!</definedName>
    <definedName name="total_airline_traffic_RPK_1987" localSheetId="17">[15]Global!#REF!</definedName>
    <definedName name="total_airline_traffic_RPK_1987" localSheetId="5">[15]Global!#REF!</definedName>
    <definedName name="total_airline_traffic_RPK_1987" localSheetId="9">[15]Global!#REF!</definedName>
    <definedName name="total_airline_traffic_RPK_1987" localSheetId="2">[15]Global!#REF!</definedName>
    <definedName name="total_airline_traffic_RPK_1987" localSheetId="25">[15]Global!#REF!</definedName>
    <definedName name="total_airline_traffic_RPK_1987">[15]Global!#REF!</definedName>
    <definedName name="total_airline_traffic_RPK_1988" localSheetId="4">[15]Global!#REF!</definedName>
    <definedName name="total_airline_traffic_RPK_1988" localSheetId="17">[15]Global!#REF!</definedName>
    <definedName name="total_airline_traffic_RPK_1988" localSheetId="5">[15]Global!#REF!</definedName>
    <definedName name="total_airline_traffic_RPK_1988" localSheetId="9">[15]Global!#REF!</definedName>
    <definedName name="total_airline_traffic_RPK_1988" localSheetId="2">[15]Global!#REF!</definedName>
    <definedName name="total_airline_traffic_RPK_1988" localSheetId="25">[15]Global!#REF!</definedName>
    <definedName name="total_airline_traffic_RPK_1988">[15]Global!#REF!</definedName>
    <definedName name="total_airline_traffic_RPK_1989" localSheetId="4">[15]Global!#REF!</definedName>
    <definedName name="total_airline_traffic_RPK_1989" localSheetId="17">[15]Global!#REF!</definedName>
    <definedName name="total_airline_traffic_RPK_1989" localSheetId="5">[15]Global!#REF!</definedName>
    <definedName name="total_airline_traffic_RPK_1989" localSheetId="9">[15]Global!#REF!</definedName>
    <definedName name="total_airline_traffic_RPK_1989" localSheetId="2">[15]Global!#REF!</definedName>
    <definedName name="total_airline_traffic_RPK_1989" localSheetId="25">[15]Global!#REF!</definedName>
    <definedName name="total_airline_traffic_RPK_1989">[15]Global!#REF!</definedName>
    <definedName name="total_airline_traffic_RPK_1990" localSheetId="4">[15]Global!#REF!</definedName>
    <definedName name="total_airline_traffic_RPK_1990" localSheetId="17">[15]Global!#REF!</definedName>
    <definedName name="total_airline_traffic_RPK_1990" localSheetId="5">[15]Global!#REF!</definedName>
    <definedName name="total_airline_traffic_RPK_1990" localSheetId="9">[15]Global!#REF!</definedName>
    <definedName name="total_airline_traffic_RPK_1990" localSheetId="2">[15]Global!#REF!</definedName>
    <definedName name="total_airline_traffic_RPK_1990" localSheetId="25">[15]Global!#REF!</definedName>
    <definedName name="total_airline_traffic_RPK_1990">[15]Global!#REF!</definedName>
    <definedName name="total_airline_traffic_RPK_1991" localSheetId="4">[15]Global!#REF!</definedName>
    <definedName name="total_airline_traffic_RPK_1991" localSheetId="17">[15]Global!#REF!</definedName>
    <definedName name="total_airline_traffic_RPK_1991" localSheetId="5">[15]Global!#REF!</definedName>
    <definedName name="total_airline_traffic_RPK_1991" localSheetId="9">[15]Global!#REF!</definedName>
    <definedName name="total_airline_traffic_RPK_1991" localSheetId="2">[15]Global!#REF!</definedName>
    <definedName name="total_airline_traffic_RPK_1991" localSheetId="25">[15]Global!#REF!</definedName>
    <definedName name="total_airline_traffic_RPK_1991">[15]Global!#REF!</definedName>
    <definedName name="total_airline_traffic_RPK_1992" localSheetId="4">[15]Global!#REF!</definedName>
    <definedName name="total_airline_traffic_RPK_1992" localSheetId="17">[15]Global!#REF!</definedName>
    <definedName name="total_airline_traffic_RPK_1992" localSheetId="5">[15]Global!#REF!</definedName>
    <definedName name="total_airline_traffic_RPK_1992" localSheetId="9">[15]Global!#REF!</definedName>
    <definedName name="total_airline_traffic_RPK_1992" localSheetId="2">[15]Global!#REF!</definedName>
    <definedName name="total_airline_traffic_RPK_1992" localSheetId="25">[15]Global!#REF!</definedName>
    <definedName name="total_airline_traffic_RPK_1992">[15]Global!#REF!</definedName>
    <definedName name="total_airline_traffic_RPK_1993" localSheetId="4">[15]Global!#REF!</definedName>
    <definedName name="total_airline_traffic_RPK_1993" localSheetId="17">[15]Global!#REF!</definedName>
    <definedName name="total_airline_traffic_RPK_1993" localSheetId="5">[15]Global!#REF!</definedName>
    <definedName name="total_airline_traffic_RPK_1993" localSheetId="9">[15]Global!#REF!</definedName>
    <definedName name="total_airline_traffic_RPK_1993" localSheetId="2">[15]Global!#REF!</definedName>
    <definedName name="total_airline_traffic_RPK_1993" localSheetId="25">[15]Global!#REF!</definedName>
    <definedName name="total_airline_traffic_RPK_1993">[15]Global!#REF!</definedName>
    <definedName name="total_airline_traffic_RPK_1994" localSheetId="4">[15]Global!#REF!</definedName>
    <definedName name="total_airline_traffic_RPK_1994" localSheetId="17">[15]Global!#REF!</definedName>
    <definedName name="total_airline_traffic_RPK_1994" localSheetId="5">[15]Global!#REF!</definedName>
    <definedName name="total_airline_traffic_RPK_1994" localSheetId="9">[15]Global!#REF!</definedName>
    <definedName name="total_airline_traffic_RPK_1994" localSheetId="2">[15]Global!#REF!</definedName>
    <definedName name="total_airline_traffic_RPK_1994" localSheetId="25">[15]Global!#REF!</definedName>
    <definedName name="total_airline_traffic_RPK_1994">[15]Global!#REF!</definedName>
    <definedName name="total_airline_traffic_RPK_1995" localSheetId="4">[15]Global!#REF!</definedName>
    <definedName name="total_airline_traffic_RPK_1995" localSheetId="17">[15]Global!#REF!</definedName>
    <definedName name="total_airline_traffic_RPK_1995" localSheetId="5">[15]Global!#REF!</definedName>
    <definedName name="total_airline_traffic_RPK_1995" localSheetId="9">[15]Global!#REF!</definedName>
    <definedName name="total_airline_traffic_RPK_1995" localSheetId="2">[15]Global!#REF!</definedName>
    <definedName name="total_airline_traffic_RPK_1995" localSheetId="25">[15]Global!#REF!</definedName>
    <definedName name="total_airline_traffic_RPK_1995">[15]Global!#REF!</definedName>
    <definedName name="total_airline_traffic_RPK_1996" localSheetId="4">[15]Global!#REF!</definedName>
    <definedName name="total_airline_traffic_RPK_1996" localSheetId="17">[15]Global!#REF!</definedName>
    <definedName name="total_airline_traffic_RPK_1996" localSheetId="5">[15]Global!#REF!</definedName>
    <definedName name="total_airline_traffic_RPK_1996" localSheetId="9">[15]Global!#REF!</definedName>
    <definedName name="total_airline_traffic_RPK_1996" localSheetId="2">[15]Global!#REF!</definedName>
    <definedName name="total_airline_traffic_RPK_1996" localSheetId="25">[15]Global!#REF!</definedName>
    <definedName name="total_airline_traffic_RPK_1996">[15]Global!#REF!</definedName>
    <definedName name="total_airline_traffic_RPK_1997" localSheetId="4">[15]Global!#REF!</definedName>
    <definedName name="total_airline_traffic_RPK_1997" localSheetId="17">[15]Global!#REF!</definedName>
    <definedName name="total_airline_traffic_RPK_1997" localSheetId="5">[15]Global!#REF!</definedName>
    <definedName name="total_airline_traffic_RPK_1997" localSheetId="9">[15]Global!#REF!</definedName>
    <definedName name="total_airline_traffic_RPK_1997" localSheetId="2">[15]Global!#REF!</definedName>
    <definedName name="total_airline_traffic_RPK_1997" localSheetId="25">[15]Global!#REF!</definedName>
    <definedName name="total_airline_traffic_RPK_1997">[15]Global!#REF!</definedName>
    <definedName name="total_airline_traffic_RPK_1998" localSheetId="4">[15]Global!#REF!</definedName>
    <definedName name="total_airline_traffic_RPK_1998" localSheetId="17">[15]Global!#REF!</definedName>
    <definedName name="total_airline_traffic_RPK_1998" localSheetId="5">[15]Global!#REF!</definedName>
    <definedName name="total_airline_traffic_RPK_1998" localSheetId="9">[15]Global!#REF!</definedName>
    <definedName name="total_airline_traffic_RPK_1998" localSheetId="2">[15]Global!#REF!</definedName>
    <definedName name="total_airline_traffic_RPK_1998" localSheetId="25">[15]Global!#REF!</definedName>
    <definedName name="total_airline_traffic_RPK_1998">[15]Global!#REF!</definedName>
    <definedName name="total_airline_traffic_RPK_1999" localSheetId="4">[15]Global!#REF!</definedName>
    <definedName name="total_airline_traffic_RPK_1999" localSheetId="17">[15]Global!#REF!</definedName>
    <definedName name="total_airline_traffic_RPK_1999" localSheetId="5">[15]Global!#REF!</definedName>
    <definedName name="total_airline_traffic_RPK_1999" localSheetId="9">[15]Global!#REF!</definedName>
    <definedName name="total_airline_traffic_RPK_1999" localSheetId="2">[15]Global!#REF!</definedName>
    <definedName name="total_airline_traffic_RPK_1999" localSheetId="25">[15]Global!#REF!</definedName>
    <definedName name="total_airline_traffic_RPK_1999">[15]Global!#REF!</definedName>
    <definedName name="total_airline_traffic_RPK_2000" localSheetId="4">[15]Global!#REF!</definedName>
    <definedName name="total_airline_traffic_RPK_2000" localSheetId="17">[15]Global!#REF!</definedName>
    <definedName name="total_airline_traffic_RPK_2000" localSheetId="5">[15]Global!#REF!</definedName>
    <definedName name="total_airline_traffic_RPK_2000" localSheetId="9">[15]Global!#REF!</definedName>
    <definedName name="total_airline_traffic_RPK_2000" localSheetId="2">[15]Global!#REF!</definedName>
    <definedName name="total_airline_traffic_RPK_2000" localSheetId="25">[15]Global!#REF!</definedName>
    <definedName name="total_airline_traffic_RPK_2000">[15]Global!#REF!</definedName>
    <definedName name="total_airline_traffic_RPK_2001" localSheetId="4">[15]Global!#REF!</definedName>
    <definedName name="total_airline_traffic_RPK_2001" localSheetId="17">[15]Global!#REF!</definedName>
    <definedName name="total_airline_traffic_RPK_2001" localSheetId="5">[15]Global!#REF!</definedName>
    <definedName name="total_airline_traffic_RPK_2001" localSheetId="9">[15]Global!#REF!</definedName>
    <definedName name="total_airline_traffic_RPK_2001" localSheetId="2">[15]Global!#REF!</definedName>
    <definedName name="total_airline_traffic_RPK_2001" localSheetId="25">[15]Global!#REF!</definedName>
    <definedName name="total_airline_traffic_RPK_2001">[15]Global!#REF!</definedName>
    <definedName name="total_airline_traffic_RPK_2002" localSheetId="4">[15]Global!#REF!</definedName>
    <definedName name="total_airline_traffic_RPK_2002" localSheetId="17">[15]Global!#REF!</definedName>
    <definedName name="total_airline_traffic_RPK_2002" localSheetId="5">[15]Global!#REF!</definedName>
    <definedName name="total_airline_traffic_RPK_2002" localSheetId="9">[15]Global!#REF!</definedName>
    <definedName name="total_airline_traffic_RPK_2002" localSheetId="2">[15]Global!#REF!</definedName>
    <definedName name="total_airline_traffic_RPK_2002" localSheetId="25">[15]Global!#REF!</definedName>
    <definedName name="total_airline_traffic_RPK_2002">[15]Global!#REF!</definedName>
    <definedName name="total_airline_traffic_RPK_2003" localSheetId="4">[15]Global!#REF!</definedName>
    <definedName name="total_airline_traffic_RPK_2003" localSheetId="17">[15]Global!#REF!</definedName>
    <definedName name="total_airline_traffic_RPK_2003" localSheetId="5">[15]Global!#REF!</definedName>
    <definedName name="total_airline_traffic_RPK_2003" localSheetId="9">[15]Global!#REF!</definedName>
    <definedName name="total_airline_traffic_RPK_2003" localSheetId="2">[15]Global!#REF!</definedName>
    <definedName name="total_airline_traffic_RPK_2003" localSheetId="25">[15]Global!#REF!</definedName>
    <definedName name="total_airline_traffic_RPK_2003">[15]Global!#REF!</definedName>
    <definedName name="total_airline_traffic_RPK_2004" localSheetId="4">[15]Global!#REF!</definedName>
    <definedName name="total_airline_traffic_RPK_2004" localSheetId="17">[15]Global!#REF!</definedName>
    <definedName name="total_airline_traffic_RPK_2004" localSheetId="5">[15]Global!#REF!</definedName>
    <definedName name="total_airline_traffic_RPK_2004" localSheetId="9">[15]Global!#REF!</definedName>
    <definedName name="total_airline_traffic_RPK_2004" localSheetId="2">[15]Global!#REF!</definedName>
    <definedName name="total_airline_traffic_RPK_2004" localSheetId="25">[15]Global!#REF!</definedName>
    <definedName name="total_airline_traffic_RPK_2004">[15]Global!#REF!</definedName>
    <definedName name="total_airline_traffic_RPK_2005" localSheetId="4">[15]Global!#REF!</definedName>
    <definedName name="total_airline_traffic_RPK_2005" localSheetId="17">[15]Global!#REF!</definedName>
    <definedName name="total_airline_traffic_RPK_2005" localSheetId="5">[15]Global!#REF!</definedName>
    <definedName name="total_airline_traffic_RPK_2005" localSheetId="9">[15]Global!#REF!</definedName>
    <definedName name="total_airline_traffic_RPK_2005" localSheetId="2">[15]Global!#REF!</definedName>
    <definedName name="total_airline_traffic_RPK_2005" localSheetId="25">[15]Global!#REF!</definedName>
    <definedName name="total_airline_traffic_RPK_2005">[15]Global!#REF!</definedName>
    <definedName name="total_airline_traffic_RPK_2006" localSheetId="4">[15]Global!#REF!</definedName>
    <definedName name="total_airline_traffic_RPK_2006" localSheetId="17">[15]Global!#REF!</definedName>
    <definedName name="total_airline_traffic_RPK_2006" localSheetId="5">[15]Global!#REF!</definedName>
    <definedName name="total_airline_traffic_RPK_2006" localSheetId="9">[15]Global!#REF!</definedName>
    <definedName name="total_airline_traffic_RPK_2006" localSheetId="2">[15]Global!#REF!</definedName>
    <definedName name="total_airline_traffic_RPK_2006" localSheetId="25">[15]Global!#REF!</definedName>
    <definedName name="total_airline_traffic_RPK_2006">[15]Global!#REF!</definedName>
    <definedName name="total_airline_traffic_RPK_2007" localSheetId="4">[15]Global!#REF!</definedName>
    <definedName name="total_airline_traffic_RPK_2007" localSheetId="17">[15]Global!#REF!</definedName>
    <definedName name="total_airline_traffic_RPK_2007" localSheetId="5">[15]Global!#REF!</definedName>
    <definedName name="total_airline_traffic_RPK_2007" localSheetId="9">[15]Global!#REF!</definedName>
    <definedName name="total_airline_traffic_RPK_2007" localSheetId="2">[15]Global!#REF!</definedName>
    <definedName name="total_airline_traffic_RPK_2007" localSheetId="25">[15]Global!#REF!</definedName>
    <definedName name="total_airline_traffic_RPK_2007">[15]Global!#REF!</definedName>
    <definedName name="total_airline_traffic_RPK_2008" localSheetId="4">[15]Global!#REF!</definedName>
    <definedName name="total_airline_traffic_RPK_2008" localSheetId="17">[15]Global!#REF!</definedName>
    <definedName name="total_airline_traffic_RPK_2008" localSheetId="5">[15]Global!#REF!</definedName>
    <definedName name="total_airline_traffic_RPK_2008" localSheetId="9">[15]Global!#REF!</definedName>
    <definedName name="total_airline_traffic_RPK_2008" localSheetId="2">[15]Global!#REF!</definedName>
    <definedName name="total_airline_traffic_RPK_2008" localSheetId="25">[15]Global!#REF!</definedName>
    <definedName name="total_airline_traffic_RPK_2008">[15]Global!#REF!</definedName>
    <definedName name="total_airline_traffic_RPK_2009" localSheetId="4">[15]Global!#REF!</definedName>
    <definedName name="total_airline_traffic_RPK_2009" localSheetId="17">[15]Global!#REF!</definedName>
    <definedName name="total_airline_traffic_RPK_2009" localSheetId="5">[15]Global!#REF!</definedName>
    <definedName name="total_airline_traffic_RPK_2009" localSheetId="9">[15]Global!#REF!</definedName>
    <definedName name="total_airline_traffic_RPK_2009" localSheetId="2">[15]Global!#REF!</definedName>
    <definedName name="total_airline_traffic_RPK_2009" localSheetId="25">[15]Global!#REF!</definedName>
    <definedName name="total_airline_traffic_RPK_2009">[15]Global!#REF!</definedName>
    <definedName name="total_airline_traffic_RPK_2010" localSheetId="4">[15]Global!#REF!</definedName>
    <definedName name="total_airline_traffic_RPK_2010" localSheetId="17">[15]Global!#REF!</definedName>
    <definedName name="total_airline_traffic_RPK_2010" localSheetId="5">[15]Global!#REF!</definedName>
    <definedName name="total_airline_traffic_RPK_2010" localSheetId="9">[15]Global!#REF!</definedName>
    <definedName name="total_airline_traffic_RPK_2010" localSheetId="2">[15]Global!#REF!</definedName>
    <definedName name="total_airline_traffic_RPK_2010" localSheetId="25">[15]Global!#REF!</definedName>
    <definedName name="total_airline_traffic_RPK_2010">[15]Global!#REF!</definedName>
    <definedName name="total_airline_traffic_RPK_comm" localSheetId="4">[15]Global!#REF!</definedName>
    <definedName name="total_airline_traffic_RPK_comm" localSheetId="17">[15]Global!#REF!</definedName>
    <definedName name="total_airline_traffic_RPK_comm" localSheetId="5">[15]Global!#REF!</definedName>
    <definedName name="total_airline_traffic_RPK_comm" localSheetId="9">[15]Global!#REF!</definedName>
    <definedName name="total_airline_traffic_RPK_comm" localSheetId="2">[15]Global!#REF!</definedName>
    <definedName name="total_airline_traffic_RPK_comm" localSheetId="25">[15]Global!#REF!</definedName>
    <definedName name="total_airline_traffic_RPK_comm">[15]Global!#REF!</definedName>
    <definedName name="total_airline_traffic_RTM_1985" localSheetId="4">[15]Global!#REF!</definedName>
    <definedName name="total_airline_traffic_RTM_1985" localSheetId="17">[15]Global!#REF!</definedName>
    <definedName name="total_airline_traffic_RTM_1985" localSheetId="5">[15]Global!#REF!</definedName>
    <definedName name="total_airline_traffic_RTM_1985" localSheetId="9">[15]Global!#REF!</definedName>
    <definedName name="total_airline_traffic_RTM_1985" localSheetId="2">[15]Global!#REF!</definedName>
    <definedName name="total_airline_traffic_RTM_1985" localSheetId="25">[15]Global!#REF!</definedName>
    <definedName name="total_airline_traffic_RTM_1985">[15]Global!#REF!</definedName>
    <definedName name="total_airline_traffic_RTM_1986" localSheetId="4">[15]Global!#REF!</definedName>
    <definedName name="total_airline_traffic_RTM_1986" localSheetId="17">[15]Global!#REF!</definedName>
    <definedName name="total_airline_traffic_RTM_1986" localSheetId="5">[15]Global!#REF!</definedName>
    <definedName name="total_airline_traffic_RTM_1986" localSheetId="9">[15]Global!#REF!</definedName>
    <definedName name="total_airline_traffic_RTM_1986" localSheetId="2">[15]Global!#REF!</definedName>
    <definedName name="total_airline_traffic_RTM_1986" localSheetId="25">[15]Global!#REF!</definedName>
    <definedName name="total_airline_traffic_RTM_1986">[15]Global!#REF!</definedName>
    <definedName name="total_airline_traffic_RTM_1987" localSheetId="4">[15]Global!#REF!</definedName>
    <definedName name="total_airline_traffic_RTM_1987" localSheetId="17">[15]Global!#REF!</definedName>
    <definedName name="total_airline_traffic_RTM_1987" localSheetId="5">[15]Global!#REF!</definedName>
    <definedName name="total_airline_traffic_RTM_1987" localSheetId="9">[15]Global!#REF!</definedName>
    <definedName name="total_airline_traffic_RTM_1987" localSheetId="2">[15]Global!#REF!</definedName>
    <definedName name="total_airline_traffic_RTM_1987" localSheetId="25">[15]Global!#REF!</definedName>
    <definedName name="total_airline_traffic_RTM_1987">[15]Global!#REF!</definedName>
    <definedName name="total_airline_traffic_RTM_1988" localSheetId="4">[15]Global!#REF!</definedName>
    <definedName name="total_airline_traffic_RTM_1988" localSheetId="17">[15]Global!#REF!</definedName>
    <definedName name="total_airline_traffic_RTM_1988" localSheetId="5">[15]Global!#REF!</definedName>
    <definedName name="total_airline_traffic_RTM_1988" localSheetId="9">[15]Global!#REF!</definedName>
    <definedName name="total_airline_traffic_RTM_1988" localSheetId="2">[15]Global!#REF!</definedName>
    <definedName name="total_airline_traffic_RTM_1988" localSheetId="25">[15]Global!#REF!</definedName>
    <definedName name="total_airline_traffic_RTM_1988">[15]Global!#REF!</definedName>
    <definedName name="total_airline_traffic_RTM_1989" localSheetId="4">[15]Global!#REF!</definedName>
    <definedName name="total_airline_traffic_RTM_1989" localSheetId="17">[15]Global!#REF!</definedName>
    <definedName name="total_airline_traffic_RTM_1989" localSheetId="5">[15]Global!#REF!</definedName>
    <definedName name="total_airline_traffic_RTM_1989" localSheetId="9">[15]Global!#REF!</definedName>
    <definedName name="total_airline_traffic_RTM_1989" localSheetId="2">[15]Global!#REF!</definedName>
    <definedName name="total_airline_traffic_RTM_1989" localSheetId="25">[15]Global!#REF!</definedName>
    <definedName name="total_airline_traffic_RTM_1989">[15]Global!#REF!</definedName>
    <definedName name="total_airline_traffic_RTM_1990" localSheetId="4">[15]Global!#REF!</definedName>
    <definedName name="total_airline_traffic_RTM_1990" localSheetId="17">[15]Global!#REF!</definedName>
    <definedName name="total_airline_traffic_RTM_1990" localSheetId="5">[15]Global!#REF!</definedName>
    <definedName name="total_airline_traffic_RTM_1990" localSheetId="9">[15]Global!#REF!</definedName>
    <definedName name="total_airline_traffic_RTM_1990" localSheetId="2">[15]Global!#REF!</definedName>
    <definedName name="total_airline_traffic_RTM_1990" localSheetId="25">[15]Global!#REF!</definedName>
    <definedName name="total_airline_traffic_RTM_1990">[15]Global!#REF!</definedName>
    <definedName name="total_airline_traffic_RTM_1991" localSheetId="4">[15]Global!#REF!</definedName>
    <definedName name="total_airline_traffic_RTM_1991" localSheetId="17">[15]Global!#REF!</definedName>
    <definedName name="total_airline_traffic_RTM_1991" localSheetId="5">[15]Global!#REF!</definedName>
    <definedName name="total_airline_traffic_RTM_1991" localSheetId="9">[15]Global!#REF!</definedName>
    <definedName name="total_airline_traffic_RTM_1991" localSheetId="2">[15]Global!#REF!</definedName>
    <definedName name="total_airline_traffic_RTM_1991" localSheetId="25">[15]Global!#REF!</definedName>
    <definedName name="total_airline_traffic_RTM_1991">[15]Global!#REF!</definedName>
    <definedName name="total_airline_traffic_RTM_1992" localSheetId="4">[15]Global!#REF!</definedName>
    <definedName name="total_airline_traffic_RTM_1992" localSheetId="17">[15]Global!#REF!</definedName>
    <definedName name="total_airline_traffic_RTM_1992" localSheetId="5">[15]Global!#REF!</definedName>
    <definedName name="total_airline_traffic_RTM_1992" localSheetId="9">[15]Global!#REF!</definedName>
    <definedName name="total_airline_traffic_RTM_1992" localSheetId="2">[15]Global!#REF!</definedName>
    <definedName name="total_airline_traffic_RTM_1992" localSheetId="25">[15]Global!#REF!</definedName>
    <definedName name="total_airline_traffic_RTM_1992">[15]Global!#REF!</definedName>
    <definedName name="total_airline_traffic_RTM_1993" localSheetId="4">[15]Global!#REF!</definedName>
    <definedName name="total_airline_traffic_RTM_1993" localSheetId="17">[15]Global!#REF!</definedName>
    <definedName name="total_airline_traffic_RTM_1993" localSheetId="5">[15]Global!#REF!</definedName>
    <definedName name="total_airline_traffic_RTM_1993" localSheetId="9">[15]Global!#REF!</definedName>
    <definedName name="total_airline_traffic_RTM_1993" localSheetId="2">[15]Global!#REF!</definedName>
    <definedName name="total_airline_traffic_RTM_1993" localSheetId="25">[15]Global!#REF!</definedName>
    <definedName name="total_airline_traffic_RTM_1993">[15]Global!#REF!</definedName>
    <definedName name="total_airline_traffic_RTM_1994" localSheetId="4">[15]Global!#REF!</definedName>
    <definedName name="total_airline_traffic_RTM_1994" localSheetId="17">[15]Global!#REF!</definedName>
    <definedName name="total_airline_traffic_RTM_1994" localSheetId="5">[15]Global!#REF!</definedName>
    <definedName name="total_airline_traffic_RTM_1994" localSheetId="9">[15]Global!#REF!</definedName>
    <definedName name="total_airline_traffic_RTM_1994" localSheetId="2">[15]Global!#REF!</definedName>
    <definedName name="total_airline_traffic_RTM_1994" localSheetId="25">[15]Global!#REF!</definedName>
    <definedName name="total_airline_traffic_RTM_1994">[15]Global!#REF!</definedName>
    <definedName name="total_airline_traffic_RTM_1995" localSheetId="4">[15]Global!#REF!</definedName>
    <definedName name="total_airline_traffic_RTM_1995" localSheetId="17">[15]Global!#REF!</definedName>
    <definedName name="total_airline_traffic_RTM_1995" localSheetId="5">[15]Global!#REF!</definedName>
    <definedName name="total_airline_traffic_RTM_1995" localSheetId="9">[15]Global!#REF!</definedName>
    <definedName name="total_airline_traffic_RTM_1995" localSheetId="2">[15]Global!#REF!</definedName>
    <definedName name="total_airline_traffic_RTM_1995" localSheetId="25">[15]Global!#REF!</definedName>
    <definedName name="total_airline_traffic_RTM_1995">[15]Global!#REF!</definedName>
    <definedName name="total_airline_traffic_RTM_1996" localSheetId="4">[15]Global!#REF!</definedName>
    <definedName name="total_airline_traffic_RTM_1996" localSheetId="17">[15]Global!#REF!</definedName>
    <definedName name="total_airline_traffic_RTM_1996" localSheetId="5">[15]Global!#REF!</definedName>
    <definedName name="total_airline_traffic_RTM_1996" localSheetId="9">[15]Global!#REF!</definedName>
    <definedName name="total_airline_traffic_RTM_1996" localSheetId="2">[15]Global!#REF!</definedName>
    <definedName name="total_airline_traffic_RTM_1996" localSheetId="25">[15]Global!#REF!</definedName>
    <definedName name="total_airline_traffic_RTM_1996">[15]Global!#REF!</definedName>
    <definedName name="total_airline_traffic_RTM_1997" localSheetId="4">[15]Global!#REF!</definedName>
    <definedName name="total_airline_traffic_RTM_1997" localSheetId="17">[15]Global!#REF!</definedName>
    <definedName name="total_airline_traffic_RTM_1997" localSheetId="5">[15]Global!#REF!</definedName>
    <definedName name="total_airline_traffic_RTM_1997" localSheetId="9">[15]Global!#REF!</definedName>
    <definedName name="total_airline_traffic_RTM_1997" localSheetId="2">[15]Global!#REF!</definedName>
    <definedName name="total_airline_traffic_RTM_1997" localSheetId="25">[15]Global!#REF!</definedName>
    <definedName name="total_airline_traffic_RTM_1997">[15]Global!#REF!</definedName>
    <definedName name="total_airline_traffic_RTM_1998" localSheetId="4">[15]Global!#REF!</definedName>
    <definedName name="total_airline_traffic_RTM_1998" localSheetId="17">[15]Global!#REF!</definedName>
    <definedName name="total_airline_traffic_RTM_1998" localSheetId="5">[15]Global!#REF!</definedName>
    <definedName name="total_airline_traffic_RTM_1998" localSheetId="9">[15]Global!#REF!</definedName>
    <definedName name="total_airline_traffic_RTM_1998" localSheetId="2">[15]Global!#REF!</definedName>
    <definedName name="total_airline_traffic_RTM_1998" localSheetId="25">[15]Global!#REF!</definedName>
    <definedName name="total_airline_traffic_RTM_1998">[15]Global!#REF!</definedName>
    <definedName name="total_airline_traffic_RTM_1999" localSheetId="4">[15]Global!#REF!</definedName>
    <definedName name="total_airline_traffic_RTM_1999" localSheetId="17">[15]Global!#REF!</definedName>
    <definedName name="total_airline_traffic_RTM_1999" localSheetId="5">[15]Global!#REF!</definedName>
    <definedName name="total_airline_traffic_RTM_1999" localSheetId="9">[15]Global!#REF!</definedName>
    <definedName name="total_airline_traffic_RTM_1999" localSheetId="2">[15]Global!#REF!</definedName>
    <definedName name="total_airline_traffic_RTM_1999" localSheetId="25">[15]Global!#REF!</definedName>
    <definedName name="total_airline_traffic_RTM_1999">[15]Global!#REF!</definedName>
    <definedName name="total_airline_traffic_RTM_2000" localSheetId="4">[15]Global!#REF!</definedName>
    <definedName name="total_airline_traffic_RTM_2000" localSheetId="17">[15]Global!#REF!</definedName>
    <definedName name="total_airline_traffic_RTM_2000" localSheetId="5">[15]Global!#REF!</definedName>
    <definedName name="total_airline_traffic_RTM_2000" localSheetId="9">[15]Global!#REF!</definedName>
    <definedName name="total_airline_traffic_RTM_2000" localSheetId="2">[15]Global!#REF!</definedName>
    <definedName name="total_airline_traffic_RTM_2000" localSheetId="25">[15]Global!#REF!</definedName>
    <definedName name="total_airline_traffic_RTM_2000">[15]Global!#REF!</definedName>
    <definedName name="total_airline_traffic_RTM_2001" localSheetId="4">[15]Global!#REF!</definedName>
    <definedName name="total_airline_traffic_RTM_2001" localSheetId="17">[15]Global!#REF!</definedName>
    <definedName name="total_airline_traffic_RTM_2001" localSheetId="5">[15]Global!#REF!</definedName>
    <definedName name="total_airline_traffic_RTM_2001" localSheetId="9">[15]Global!#REF!</definedName>
    <definedName name="total_airline_traffic_RTM_2001" localSheetId="2">[15]Global!#REF!</definedName>
    <definedName name="total_airline_traffic_RTM_2001" localSheetId="25">[15]Global!#REF!</definedName>
    <definedName name="total_airline_traffic_RTM_2001">[15]Global!#REF!</definedName>
    <definedName name="total_airline_traffic_RTM_2002" localSheetId="4">[15]Global!#REF!</definedName>
    <definedName name="total_airline_traffic_RTM_2002" localSheetId="17">[15]Global!#REF!</definedName>
    <definedName name="total_airline_traffic_RTM_2002" localSheetId="5">[15]Global!#REF!</definedName>
    <definedName name="total_airline_traffic_RTM_2002" localSheetId="9">[15]Global!#REF!</definedName>
    <definedName name="total_airline_traffic_RTM_2002" localSheetId="2">[15]Global!#REF!</definedName>
    <definedName name="total_airline_traffic_RTM_2002" localSheetId="25">[15]Global!#REF!</definedName>
    <definedName name="total_airline_traffic_RTM_2002">[15]Global!#REF!</definedName>
    <definedName name="total_airline_traffic_RTM_2003" localSheetId="4">[15]Global!#REF!</definedName>
    <definedName name="total_airline_traffic_RTM_2003" localSheetId="17">[15]Global!#REF!</definedName>
    <definedName name="total_airline_traffic_RTM_2003" localSheetId="5">[15]Global!#REF!</definedName>
    <definedName name="total_airline_traffic_RTM_2003" localSheetId="9">[15]Global!#REF!</definedName>
    <definedName name="total_airline_traffic_RTM_2003" localSheetId="2">[15]Global!#REF!</definedName>
    <definedName name="total_airline_traffic_RTM_2003" localSheetId="25">[15]Global!#REF!</definedName>
    <definedName name="total_airline_traffic_RTM_2003">[15]Global!#REF!</definedName>
    <definedName name="total_airline_traffic_RTM_2004" localSheetId="4">[15]Global!#REF!</definedName>
    <definedName name="total_airline_traffic_RTM_2004" localSheetId="17">[15]Global!#REF!</definedName>
    <definedName name="total_airline_traffic_RTM_2004" localSheetId="5">[15]Global!#REF!</definedName>
    <definedName name="total_airline_traffic_RTM_2004" localSheetId="9">[15]Global!#REF!</definedName>
    <definedName name="total_airline_traffic_RTM_2004" localSheetId="2">[15]Global!#REF!</definedName>
    <definedName name="total_airline_traffic_RTM_2004" localSheetId="25">[15]Global!#REF!</definedName>
    <definedName name="total_airline_traffic_RTM_2004">[15]Global!#REF!</definedName>
    <definedName name="total_airline_traffic_RTM_2005" localSheetId="4">[15]Global!#REF!</definedName>
    <definedName name="total_airline_traffic_RTM_2005" localSheetId="17">[15]Global!#REF!</definedName>
    <definedName name="total_airline_traffic_RTM_2005" localSheetId="5">[15]Global!#REF!</definedName>
    <definedName name="total_airline_traffic_RTM_2005" localSheetId="9">[15]Global!#REF!</definedName>
    <definedName name="total_airline_traffic_RTM_2005" localSheetId="2">[15]Global!#REF!</definedName>
    <definedName name="total_airline_traffic_RTM_2005" localSheetId="25">[15]Global!#REF!</definedName>
    <definedName name="total_airline_traffic_RTM_2005">[15]Global!#REF!</definedName>
    <definedName name="total_airline_traffic_RTM_2006" localSheetId="4">[15]Global!#REF!</definedName>
    <definedName name="total_airline_traffic_RTM_2006" localSheetId="17">[15]Global!#REF!</definedName>
    <definedName name="total_airline_traffic_RTM_2006" localSheetId="5">[15]Global!#REF!</definedName>
    <definedName name="total_airline_traffic_RTM_2006" localSheetId="9">[15]Global!#REF!</definedName>
    <definedName name="total_airline_traffic_RTM_2006" localSheetId="2">[15]Global!#REF!</definedName>
    <definedName name="total_airline_traffic_RTM_2006" localSheetId="25">[15]Global!#REF!</definedName>
    <definedName name="total_airline_traffic_RTM_2006">[15]Global!#REF!</definedName>
    <definedName name="total_airline_traffic_RTM_2007" localSheetId="4">[15]Global!#REF!</definedName>
    <definedName name="total_airline_traffic_RTM_2007" localSheetId="17">[15]Global!#REF!</definedName>
    <definedName name="total_airline_traffic_RTM_2007" localSheetId="5">[15]Global!#REF!</definedName>
    <definedName name="total_airline_traffic_RTM_2007" localSheetId="9">[15]Global!#REF!</definedName>
    <definedName name="total_airline_traffic_RTM_2007" localSheetId="2">[15]Global!#REF!</definedName>
    <definedName name="total_airline_traffic_RTM_2007" localSheetId="25">[15]Global!#REF!</definedName>
    <definedName name="total_airline_traffic_RTM_2007">[15]Global!#REF!</definedName>
    <definedName name="total_airline_traffic_RTM_2008" localSheetId="4">[15]Global!#REF!</definedName>
    <definedName name="total_airline_traffic_RTM_2008" localSheetId="17">[15]Global!#REF!</definedName>
    <definedName name="total_airline_traffic_RTM_2008" localSheetId="5">[15]Global!#REF!</definedName>
    <definedName name="total_airline_traffic_RTM_2008" localSheetId="9">[15]Global!#REF!</definedName>
    <definedName name="total_airline_traffic_RTM_2008" localSheetId="2">[15]Global!#REF!</definedName>
    <definedName name="total_airline_traffic_RTM_2008" localSheetId="25">[15]Global!#REF!</definedName>
    <definedName name="total_airline_traffic_RTM_2008">[15]Global!#REF!</definedName>
    <definedName name="total_airline_traffic_RTM_2009" localSheetId="4">[15]Global!#REF!</definedName>
    <definedName name="total_airline_traffic_RTM_2009" localSheetId="17">[15]Global!#REF!</definedName>
    <definedName name="total_airline_traffic_RTM_2009" localSheetId="5">[15]Global!#REF!</definedName>
    <definedName name="total_airline_traffic_RTM_2009" localSheetId="9">[15]Global!#REF!</definedName>
    <definedName name="total_airline_traffic_RTM_2009" localSheetId="2">[15]Global!#REF!</definedName>
    <definedName name="total_airline_traffic_RTM_2009" localSheetId="25">[15]Global!#REF!</definedName>
    <definedName name="total_airline_traffic_RTM_2009">[15]Global!#REF!</definedName>
    <definedName name="total_airline_traffic_RTM_2010" localSheetId="4">[15]Global!#REF!</definedName>
    <definedName name="total_airline_traffic_RTM_2010" localSheetId="17">[15]Global!#REF!</definedName>
    <definedName name="total_airline_traffic_RTM_2010" localSheetId="5">[15]Global!#REF!</definedName>
    <definedName name="total_airline_traffic_RTM_2010" localSheetId="9">[15]Global!#REF!</definedName>
    <definedName name="total_airline_traffic_RTM_2010" localSheetId="2">[15]Global!#REF!</definedName>
    <definedName name="total_airline_traffic_RTM_2010" localSheetId="25">[15]Global!#REF!</definedName>
    <definedName name="total_airline_traffic_RTM_2010">[15]Global!#REF!</definedName>
    <definedName name="total_airline_traffic_RTM_comm" localSheetId="4">[15]Global!#REF!</definedName>
    <definedName name="total_airline_traffic_RTM_comm" localSheetId="17">[15]Global!#REF!</definedName>
    <definedName name="total_airline_traffic_RTM_comm" localSheetId="5">[15]Global!#REF!</definedName>
    <definedName name="total_airline_traffic_RTM_comm" localSheetId="9">[15]Global!#REF!</definedName>
    <definedName name="total_airline_traffic_RTM_comm" localSheetId="2">[15]Global!#REF!</definedName>
    <definedName name="total_airline_traffic_RTM_comm" localSheetId="25">[15]Global!#REF!</definedName>
    <definedName name="total_airline_traffic_RTM_comm">[15]Global!#REF!</definedName>
    <definedName name="Total_amort_fore">[8]Forecasts_VDF!$E$18:$M$18</definedName>
    <definedName name="Total_Amortization">[8]NOPAT_VDF!$C$18:$AZ$18</definedName>
    <definedName name="Total_Amortization_fore">[8]Forecasts_VDF!$E$15:$G$15</definedName>
    <definedName name="total_cargo_load_factor_1985" localSheetId="4">[15]Global!#REF!</definedName>
    <definedName name="total_cargo_load_factor_1985" localSheetId="17">[15]Global!#REF!</definedName>
    <definedName name="total_cargo_load_factor_1985" localSheetId="5">[15]Global!#REF!</definedName>
    <definedName name="total_cargo_load_factor_1985" localSheetId="9">[15]Global!#REF!</definedName>
    <definedName name="total_cargo_load_factor_1985" localSheetId="2">[15]Global!#REF!</definedName>
    <definedName name="total_cargo_load_factor_1985" localSheetId="25">[15]Global!#REF!</definedName>
    <definedName name="total_cargo_load_factor_1985">[15]Global!#REF!</definedName>
    <definedName name="total_cargo_load_factor_1986" localSheetId="4">[15]Global!#REF!</definedName>
    <definedName name="total_cargo_load_factor_1986" localSheetId="17">[15]Global!#REF!</definedName>
    <definedName name="total_cargo_load_factor_1986" localSheetId="5">[15]Global!#REF!</definedName>
    <definedName name="total_cargo_load_factor_1986" localSheetId="9">[15]Global!#REF!</definedName>
    <definedName name="total_cargo_load_factor_1986" localSheetId="2">[15]Global!#REF!</definedName>
    <definedName name="total_cargo_load_factor_1986" localSheetId="25">[15]Global!#REF!</definedName>
    <definedName name="total_cargo_load_factor_1986">[15]Global!#REF!</definedName>
    <definedName name="total_cargo_load_factor_1987" localSheetId="4">[15]Global!#REF!</definedName>
    <definedName name="total_cargo_load_factor_1987" localSheetId="17">[15]Global!#REF!</definedName>
    <definedName name="total_cargo_load_factor_1987" localSheetId="5">[15]Global!#REF!</definedName>
    <definedName name="total_cargo_load_factor_1987" localSheetId="9">[15]Global!#REF!</definedName>
    <definedName name="total_cargo_load_factor_1987" localSheetId="2">[15]Global!#REF!</definedName>
    <definedName name="total_cargo_load_factor_1987" localSheetId="25">[15]Global!#REF!</definedName>
    <definedName name="total_cargo_load_factor_1987">[15]Global!#REF!</definedName>
    <definedName name="total_cargo_load_factor_1988" localSheetId="4">[15]Global!#REF!</definedName>
    <definedName name="total_cargo_load_factor_1988" localSheetId="17">[15]Global!#REF!</definedName>
    <definedName name="total_cargo_load_factor_1988" localSheetId="5">[15]Global!#REF!</definedName>
    <definedName name="total_cargo_load_factor_1988" localSheetId="9">[15]Global!#REF!</definedName>
    <definedName name="total_cargo_load_factor_1988" localSheetId="2">[15]Global!#REF!</definedName>
    <definedName name="total_cargo_load_factor_1988" localSheetId="25">[15]Global!#REF!</definedName>
    <definedName name="total_cargo_load_factor_1988">[15]Global!#REF!</definedName>
    <definedName name="total_cargo_load_factor_1989" localSheetId="4">[15]Global!#REF!</definedName>
    <definedName name="total_cargo_load_factor_1989" localSheetId="17">[15]Global!#REF!</definedName>
    <definedName name="total_cargo_load_factor_1989" localSheetId="5">[15]Global!#REF!</definedName>
    <definedName name="total_cargo_load_factor_1989" localSheetId="9">[15]Global!#REF!</definedName>
    <definedName name="total_cargo_load_factor_1989" localSheetId="2">[15]Global!#REF!</definedName>
    <definedName name="total_cargo_load_factor_1989" localSheetId="25">[15]Global!#REF!</definedName>
    <definedName name="total_cargo_load_factor_1989">[15]Global!#REF!</definedName>
    <definedName name="total_cargo_load_factor_1990" localSheetId="4">[15]Global!#REF!</definedName>
    <definedName name="total_cargo_load_factor_1990" localSheetId="17">[15]Global!#REF!</definedName>
    <definedName name="total_cargo_load_factor_1990" localSheetId="5">[15]Global!#REF!</definedName>
    <definedName name="total_cargo_load_factor_1990" localSheetId="9">[15]Global!#REF!</definedName>
    <definedName name="total_cargo_load_factor_1990" localSheetId="2">[15]Global!#REF!</definedName>
    <definedName name="total_cargo_load_factor_1990" localSheetId="25">[15]Global!#REF!</definedName>
    <definedName name="total_cargo_load_factor_1990">[15]Global!#REF!</definedName>
    <definedName name="total_cargo_load_factor_1991" localSheetId="4">[15]Global!#REF!</definedName>
    <definedName name="total_cargo_load_factor_1991" localSheetId="17">[15]Global!#REF!</definedName>
    <definedName name="total_cargo_load_factor_1991" localSheetId="5">[15]Global!#REF!</definedName>
    <definedName name="total_cargo_load_factor_1991" localSheetId="9">[15]Global!#REF!</definedName>
    <definedName name="total_cargo_load_factor_1991" localSheetId="2">[15]Global!#REF!</definedName>
    <definedName name="total_cargo_load_factor_1991" localSheetId="25">[15]Global!#REF!</definedName>
    <definedName name="total_cargo_load_factor_1991">[15]Global!#REF!</definedName>
    <definedName name="total_cargo_load_factor_1992" localSheetId="4">[15]Global!#REF!</definedName>
    <definedName name="total_cargo_load_factor_1992" localSheetId="17">[15]Global!#REF!</definedName>
    <definedName name="total_cargo_load_factor_1992" localSheetId="5">[15]Global!#REF!</definedName>
    <definedName name="total_cargo_load_factor_1992" localSheetId="9">[15]Global!#REF!</definedName>
    <definedName name="total_cargo_load_factor_1992" localSheetId="2">[15]Global!#REF!</definedName>
    <definedName name="total_cargo_load_factor_1992" localSheetId="25">[15]Global!#REF!</definedName>
    <definedName name="total_cargo_load_factor_1992">[15]Global!#REF!</definedName>
    <definedName name="total_cargo_load_factor_1993" localSheetId="4">[15]Global!#REF!</definedName>
    <definedName name="total_cargo_load_factor_1993" localSheetId="17">[15]Global!#REF!</definedName>
    <definedName name="total_cargo_load_factor_1993" localSheetId="5">[15]Global!#REF!</definedName>
    <definedName name="total_cargo_load_factor_1993" localSheetId="9">[15]Global!#REF!</definedName>
    <definedName name="total_cargo_load_factor_1993" localSheetId="2">[15]Global!#REF!</definedName>
    <definedName name="total_cargo_load_factor_1993" localSheetId="25">[15]Global!#REF!</definedName>
    <definedName name="total_cargo_load_factor_1993">[15]Global!#REF!</definedName>
    <definedName name="total_cargo_load_factor_1994" localSheetId="4">[15]Global!#REF!</definedName>
    <definedName name="total_cargo_load_factor_1994" localSheetId="17">[15]Global!#REF!</definedName>
    <definedName name="total_cargo_load_factor_1994" localSheetId="5">[15]Global!#REF!</definedName>
    <definedName name="total_cargo_load_factor_1994" localSheetId="9">[15]Global!#REF!</definedName>
    <definedName name="total_cargo_load_factor_1994" localSheetId="2">[15]Global!#REF!</definedName>
    <definedName name="total_cargo_load_factor_1994" localSheetId="25">[15]Global!#REF!</definedName>
    <definedName name="total_cargo_load_factor_1994">[15]Global!#REF!</definedName>
    <definedName name="total_cargo_load_factor_1995" localSheetId="4">[15]Global!#REF!</definedName>
    <definedName name="total_cargo_load_factor_1995" localSheetId="17">[15]Global!#REF!</definedName>
    <definedName name="total_cargo_load_factor_1995" localSheetId="5">[15]Global!#REF!</definedName>
    <definedName name="total_cargo_load_factor_1995" localSheetId="9">[15]Global!#REF!</definedName>
    <definedName name="total_cargo_load_factor_1995" localSheetId="2">[15]Global!#REF!</definedName>
    <definedName name="total_cargo_load_factor_1995" localSheetId="25">[15]Global!#REF!</definedName>
    <definedName name="total_cargo_load_factor_1995">[15]Global!#REF!</definedName>
    <definedName name="total_cargo_load_factor_1996" localSheetId="4">[15]Global!#REF!</definedName>
    <definedName name="total_cargo_load_factor_1996" localSheetId="17">[15]Global!#REF!</definedName>
    <definedName name="total_cargo_load_factor_1996" localSheetId="5">[15]Global!#REF!</definedName>
    <definedName name="total_cargo_load_factor_1996" localSheetId="9">[15]Global!#REF!</definedName>
    <definedName name="total_cargo_load_factor_1996" localSheetId="2">[15]Global!#REF!</definedName>
    <definedName name="total_cargo_load_factor_1996" localSheetId="25">[15]Global!#REF!</definedName>
    <definedName name="total_cargo_load_factor_1996">[15]Global!#REF!</definedName>
    <definedName name="total_cargo_load_factor_1997" localSheetId="4">[15]Global!#REF!</definedName>
    <definedName name="total_cargo_load_factor_1997" localSheetId="17">[15]Global!#REF!</definedName>
    <definedName name="total_cargo_load_factor_1997" localSheetId="5">[15]Global!#REF!</definedName>
    <definedName name="total_cargo_load_factor_1997" localSheetId="9">[15]Global!#REF!</definedName>
    <definedName name="total_cargo_load_factor_1997" localSheetId="2">[15]Global!#REF!</definedName>
    <definedName name="total_cargo_load_factor_1997" localSheetId="25">[15]Global!#REF!</definedName>
    <definedName name="total_cargo_load_factor_1997">[15]Global!#REF!</definedName>
    <definedName name="total_cargo_load_factor_1998" localSheetId="4">[15]Global!#REF!</definedName>
    <definedName name="total_cargo_load_factor_1998" localSheetId="17">[15]Global!#REF!</definedName>
    <definedName name="total_cargo_load_factor_1998" localSheetId="5">[15]Global!#REF!</definedName>
    <definedName name="total_cargo_load_factor_1998" localSheetId="9">[15]Global!#REF!</definedName>
    <definedName name="total_cargo_load_factor_1998" localSheetId="2">[15]Global!#REF!</definedName>
    <definedName name="total_cargo_load_factor_1998" localSheetId="25">[15]Global!#REF!</definedName>
    <definedName name="total_cargo_load_factor_1998">[15]Global!#REF!</definedName>
    <definedName name="total_cargo_load_factor_1999" localSheetId="4">[15]Global!#REF!</definedName>
    <definedName name="total_cargo_load_factor_1999" localSheetId="17">[15]Global!#REF!</definedName>
    <definedName name="total_cargo_load_factor_1999" localSheetId="5">[15]Global!#REF!</definedName>
    <definedName name="total_cargo_load_factor_1999" localSheetId="9">[15]Global!#REF!</definedName>
    <definedName name="total_cargo_load_factor_1999" localSheetId="2">[15]Global!#REF!</definedName>
    <definedName name="total_cargo_load_factor_1999" localSheetId="25">[15]Global!#REF!</definedName>
    <definedName name="total_cargo_load_factor_1999">[15]Global!#REF!</definedName>
    <definedName name="total_cargo_load_factor_2000" localSheetId="4">[15]Global!#REF!</definedName>
    <definedName name="total_cargo_load_factor_2000" localSheetId="17">[15]Global!#REF!</definedName>
    <definedName name="total_cargo_load_factor_2000" localSheetId="5">[15]Global!#REF!</definedName>
    <definedName name="total_cargo_load_factor_2000" localSheetId="9">[15]Global!#REF!</definedName>
    <definedName name="total_cargo_load_factor_2000" localSheetId="2">[15]Global!#REF!</definedName>
    <definedName name="total_cargo_load_factor_2000" localSheetId="25">[15]Global!#REF!</definedName>
    <definedName name="total_cargo_load_factor_2000">[15]Global!#REF!</definedName>
    <definedName name="total_cargo_load_factor_2001" localSheetId="4">[15]Global!#REF!</definedName>
    <definedName name="total_cargo_load_factor_2001" localSheetId="17">[15]Global!#REF!</definedName>
    <definedName name="total_cargo_load_factor_2001" localSheetId="5">[15]Global!#REF!</definedName>
    <definedName name="total_cargo_load_factor_2001" localSheetId="9">[15]Global!#REF!</definedName>
    <definedName name="total_cargo_load_factor_2001" localSheetId="2">[15]Global!#REF!</definedName>
    <definedName name="total_cargo_load_factor_2001" localSheetId="25">[15]Global!#REF!</definedName>
    <definedName name="total_cargo_load_factor_2001">[15]Global!#REF!</definedName>
    <definedName name="total_cargo_load_factor_2002" localSheetId="4">[15]Global!#REF!</definedName>
    <definedName name="total_cargo_load_factor_2002" localSheetId="17">[15]Global!#REF!</definedName>
    <definedName name="total_cargo_load_factor_2002" localSheetId="5">[15]Global!#REF!</definedName>
    <definedName name="total_cargo_load_factor_2002" localSheetId="9">[15]Global!#REF!</definedName>
    <definedName name="total_cargo_load_factor_2002" localSheetId="2">[15]Global!#REF!</definedName>
    <definedName name="total_cargo_load_factor_2002" localSheetId="25">[15]Global!#REF!</definedName>
    <definedName name="total_cargo_load_factor_2002">[15]Global!#REF!</definedName>
    <definedName name="total_cargo_load_factor_2003" localSheetId="4">[15]Global!#REF!</definedName>
    <definedName name="total_cargo_load_factor_2003" localSheetId="17">[15]Global!#REF!</definedName>
    <definedName name="total_cargo_load_factor_2003" localSheetId="5">[15]Global!#REF!</definedName>
    <definedName name="total_cargo_load_factor_2003" localSheetId="9">[15]Global!#REF!</definedName>
    <definedName name="total_cargo_load_factor_2003" localSheetId="2">[15]Global!#REF!</definedName>
    <definedName name="total_cargo_load_factor_2003" localSheetId="25">[15]Global!#REF!</definedName>
    <definedName name="total_cargo_load_factor_2003">[15]Global!#REF!</definedName>
    <definedName name="total_cargo_load_factor_2004" localSheetId="4">[15]Global!#REF!</definedName>
    <definedName name="total_cargo_load_factor_2004" localSheetId="17">[15]Global!#REF!</definedName>
    <definedName name="total_cargo_load_factor_2004" localSheetId="5">[15]Global!#REF!</definedName>
    <definedName name="total_cargo_load_factor_2004" localSheetId="9">[15]Global!#REF!</definedName>
    <definedName name="total_cargo_load_factor_2004" localSheetId="2">[15]Global!#REF!</definedName>
    <definedName name="total_cargo_load_factor_2004" localSheetId="25">[15]Global!#REF!</definedName>
    <definedName name="total_cargo_load_factor_2004">[15]Global!#REF!</definedName>
    <definedName name="total_cargo_load_factor_2005" localSheetId="4">[15]Global!#REF!</definedName>
    <definedName name="total_cargo_load_factor_2005" localSheetId="17">[15]Global!#REF!</definedName>
    <definedName name="total_cargo_load_factor_2005" localSheetId="5">[15]Global!#REF!</definedName>
    <definedName name="total_cargo_load_factor_2005" localSheetId="9">[15]Global!#REF!</definedName>
    <definedName name="total_cargo_load_factor_2005" localSheetId="2">[15]Global!#REF!</definedName>
    <definedName name="total_cargo_load_factor_2005" localSheetId="25">[15]Global!#REF!</definedName>
    <definedName name="total_cargo_load_factor_2005">[15]Global!#REF!</definedName>
    <definedName name="total_cargo_load_factor_2006" localSheetId="4">[15]Global!#REF!</definedName>
    <definedName name="total_cargo_load_factor_2006" localSheetId="17">[15]Global!#REF!</definedName>
    <definedName name="total_cargo_load_factor_2006" localSheetId="5">[15]Global!#REF!</definedName>
    <definedName name="total_cargo_load_factor_2006" localSheetId="9">[15]Global!#REF!</definedName>
    <definedName name="total_cargo_load_factor_2006" localSheetId="2">[15]Global!#REF!</definedName>
    <definedName name="total_cargo_load_factor_2006" localSheetId="25">[15]Global!#REF!</definedName>
    <definedName name="total_cargo_load_factor_2006">[15]Global!#REF!</definedName>
    <definedName name="total_cargo_load_factor_2007" localSheetId="4">[15]Global!#REF!</definedName>
    <definedName name="total_cargo_load_factor_2007" localSheetId="17">[15]Global!#REF!</definedName>
    <definedName name="total_cargo_load_factor_2007" localSheetId="5">[15]Global!#REF!</definedName>
    <definedName name="total_cargo_load_factor_2007" localSheetId="9">[15]Global!#REF!</definedName>
    <definedName name="total_cargo_load_factor_2007" localSheetId="2">[15]Global!#REF!</definedName>
    <definedName name="total_cargo_load_factor_2007" localSheetId="25">[15]Global!#REF!</definedName>
    <definedName name="total_cargo_load_factor_2007">[15]Global!#REF!</definedName>
    <definedName name="total_cargo_load_factor_2008" localSheetId="4">[15]Global!#REF!</definedName>
    <definedName name="total_cargo_load_factor_2008" localSheetId="17">[15]Global!#REF!</definedName>
    <definedName name="total_cargo_load_factor_2008" localSheetId="5">[15]Global!#REF!</definedName>
    <definedName name="total_cargo_load_factor_2008" localSheetId="9">[15]Global!#REF!</definedName>
    <definedName name="total_cargo_load_factor_2008" localSheetId="2">[15]Global!#REF!</definedName>
    <definedName name="total_cargo_load_factor_2008" localSheetId="25">[15]Global!#REF!</definedName>
    <definedName name="total_cargo_load_factor_2008">[15]Global!#REF!</definedName>
    <definedName name="total_cargo_load_factor_2009" localSheetId="4">[15]Global!#REF!</definedName>
    <definedName name="total_cargo_load_factor_2009" localSheetId="17">[15]Global!#REF!</definedName>
    <definedName name="total_cargo_load_factor_2009" localSheetId="5">[15]Global!#REF!</definedName>
    <definedName name="total_cargo_load_factor_2009" localSheetId="9">[15]Global!#REF!</definedName>
    <definedName name="total_cargo_load_factor_2009" localSheetId="2">[15]Global!#REF!</definedName>
    <definedName name="total_cargo_load_factor_2009" localSheetId="25">[15]Global!#REF!</definedName>
    <definedName name="total_cargo_load_factor_2009">[15]Global!#REF!</definedName>
    <definedName name="total_cargo_load_factor_2010" localSheetId="4">[15]Global!#REF!</definedName>
    <definedName name="total_cargo_load_factor_2010" localSheetId="17">[15]Global!#REF!</definedName>
    <definedName name="total_cargo_load_factor_2010" localSheetId="5">[15]Global!#REF!</definedName>
    <definedName name="total_cargo_load_factor_2010" localSheetId="9">[15]Global!#REF!</definedName>
    <definedName name="total_cargo_load_factor_2010" localSheetId="2">[15]Global!#REF!</definedName>
    <definedName name="total_cargo_load_factor_2010" localSheetId="25">[15]Global!#REF!</definedName>
    <definedName name="total_cargo_load_factor_2010">[15]Global!#REF!</definedName>
    <definedName name="total_cargo_load_factor_comm" localSheetId="4">[15]Global!#REF!</definedName>
    <definedName name="total_cargo_load_factor_comm" localSheetId="17">[15]Global!#REF!</definedName>
    <definedName name="total_cargo_load_factor_comm" localSheetId="5">[15]Global!#REF!</definedName>
    <definedName name="total_cargo_load_factor_comm" localSheetId="9">[15]Global!#REF!</definedName>
    <definedName name="total_cargo_load_factor_comm" localSheetId="2">[15]Global!#REF!</definedName>
    <definedName name="total_cargo_load_factor_comm" localSheetId="25">[15]Global!#REF!</definedName>
    <definedName name="total_cargo_load_factor_comm">[15]Global!#REF!</definedName>
    <definedName name="total_cargo_traffic_CTK_1985" localSheetId="4">[15]Global!#REF!</definedName>
    <definedName name="total_cargo_traffic_CTK_1985" localSheetId="17">[15]Global!#REF!</definedName>
    <definedName name="total_cargo_traffic_CTK_1985" localSheetId="5">[15]Global!#REF!</definedName>
    <definedName name="total_cargo_traffic_CTK_1985" localSheetId="9">[15]Global!#REF!</definedName>
    <definedName name="total_cargo_traffic_CTK_1985" localSheetId="2">[15]Global!#REF!</definedName>
    <definedName name="total_cargo_traffic_CTK_1985" localSheetId="25">[15]Global!#REF!</definedName>
    <definedName name="total_cargo_traffic_CTK_1985">[15]Global!#REF!</definedName>
    <definedName name="total_cargo_traffic_CTK_1986" localSheetId="4">[15]Global!#REF!</definedName>
    <definedName name="total_cargo_traffic_CTK_1986" localSheetId="17">[15]Global!#REF!</definedName>
    <definedName name="total_cargo_traffic_CTK_1986" localSheetId="5">[15]Global!#REF!</definedName>
    <definedName name="total_cargo_traffic_CTK_1986" localSheetId="9">[15]Global!#REF!</definedName>
    <definedName name="total_cargo_traffic_CTK_1986" localSheetId="2">[15]Global!#REF!</definedName>
    <definedName name="total_cargo_traffic_CTK_1986" localSheetId="25">[15]Global!#REF!</definedName>
    <definedName name="total_cargo_traffic_CTK_1986">[15]Global!#REF!</definedName>
    <definedName name="total_cargo_traffic_CTK_1987" localSheetId="4">[15]Global!#REF!</definedName>
    <definedName name="total_cargo_traffic_CTK_1987" localSheetId="17">[15]Global!#REF!</definedName>
    <definedName name="total_cargo_traffic_CTK_1987" localSheetId="5">[15]Global!#REF!</definedName>
    <definedName name="total_cargo_traffic_CTK_1987" localSheetId="9">[15]Global!#REF!</definedName>
    <definedName name="total_cargo_traffic_CTK_1987" localSheetId="2">[15]Global!#REF!</definedName>
    <definedName name="total_cargo_traffic_CTK_1987" localSheetId="25">[15]Global!#REF!</definedName>
    <definedName name="total_cargo_traffic_CTK_1987">[15]Global!#REF!</definedName>
    <definedName name="total_cargo_traffic_CTK_1988" localSheetId="4">[15]Global!#REF!</definedName>
    <definedName name="total_cargo_traffic_CTK_1988" localSheetId="17">[15]Global!#REF!</definedName>
    <definedName name="total_cargo_traffic_CTK_1988" localSheetId="5">[15]Global!#REF!</definedName>
    <definedName name="total_cargo_traffic_CTK_1988" localSheetId="9">[15]Global!#REF!</definedName>
    <definedName name="total_cargo_traffic_CTK_1988" localSheetId="2">[15]Global!#REF!</definedName>
    <definedName name="total_cargo_traffic_CTK_1988" localSheetId="25">[15]Global!#REF!</definedName>
    <definedName name="total_cargo_traffic_CTK_1988">[15]Global!#REF!</definedName>
    <definedName name="total_cargo_traffic_CTK_1989" localSheetId="4">[15]Global!#REF!</definedName>
    <definedName name="total_cargo_traffic_CTK_1989" localSheetId="17">[15]Global!#REF!</definedName>
    <definedName name="total_cargo_traffic_CTK_1989" localSheetId="5">[15]Global!#REF!</definedName>
    <definedName name="total_cargo_traffic_CTK_1989" localSheetId="9">[15]Global!#REF!</definedName>
    <definedName name="total_cargo_traffic_CTK_1989" localSheetId="2">[15]Global!#REF!</definedName>
    <definedName name="total_cargo_traffic_CTK_1989" localSheetId="25">[15]Global!#REF!</definedName>
    <definedName name="total_cargo_traffic_CTK_1989">[15]Global!#REF!</definedName>
    <definedName name="total_cargo_traffic_CTK_1990" localSheetId="4">[15]Global!#REF!</definedName>
    <definedName name="total_cargo_traffic_CTK_1990" localSheetId="17">[15]Global!#REF!</definedName>
    <definedName name="total_cargo_traffic_CTK_1990" localSheetId="5">[15]Global!#REF!</definedName>
    <definedName name="total_cargo_traffic_CTK_1990" localSheetId="9">[15]Global!#REF!</definedName>
    <definedName name="total_cargo_traffic_CTK_1990" localSheetId="2">[15]Global!#REF!</definedName>
    <definedName name="total_cargo_traffic_CTK_1990" localSheetId="25">[15]Global!#REF!</definedName>
    <definedName name="total_cargo_traffic_CTK_1990">[15]Global!#REF!</definedName>
    <definedName name="total_cargo_traffic_CTK_1991" localSheetId="4">[15]Global!#REF!</definedName>
    <definedName name="total_cargo_traffic_CTK_1991" localSheetId="17">[15]Global!#REF!</definedName>
    <definedName name="total_cargo_traffic_CTK_1991" localSheetId="5">[15]Global!#REF!</definedName>
    <definedName name="total_cargo_traffic_CTK_1991" localSheetId="9">[15]Global!#REF!</definedName>
    <definedName name="total_cargo_traffic_CTK_1991" localSheetId="2">[15]Global!#REF!</definedName>
    <definedName name="total_cargo_traffic_CTK_1991" localSheetId="25">[15]Global!#REF!</definedName>
    <definedName name="total_cargo_traffic_CTK_1991">[15]Global!#REF!</definedName>
    <definedName name="total_cargo_traffic_CTK_1992" localSheetId="4">[15]Global!#REF!</definedName>
    <definedName name="total_cargo_traffic_CTK_1992" localSheetId="17">[15]Global!#REF!</definedName>
    <definedName name="total_cargo_traffic_CTK_1992" localSheetId="5">[15]Global!#REF!</definedName>
    <definedName name="total_cargo_traffic_CTK_1992" localSheetId="9">[15]Global!#REF!</definedName>
    <definedName name="total_cargo_traffic_CTK_1992" localSheetId="2">[15]Global!#REF!</definedName>
    <definedName name="total_cargo_traffic_CTK_1992" localSheetId="25">[15]Global!#REF!</definedName>
    <definedName name="total_cargo_traffic_CTK_1992">[15]Global!#REF!</definedName>
    <definedName name="total_cargo_traffic_CTK_1993" localSheetId="4">[15]Global!#REF!</definedName>
    <definedName name="total_cargo_traffic_CTK_1993" localSheetId="17">[15]Global!#REF!</definedName>
    <definedName name="total_cargo_traffic_CTK_1993" localSheetId="5">[15]Global!#REF!</definedName>
    <definedName name="total_cargo_traffic_CTK_1993" localSheetId="9">[15]Global!#REF!</definedName>
    <definedName name="total_cargo_traffic_CTK_1993" localSheetId="2">[15]Global!#REF!</definedName>
    <definedName name="total_cargo_traffic_CTK_1993" localSheetId="25">[15]Global!#REF!</definedName>
    <definedName name="total_cargo_traffic_CTK_1993">[15]Global!#REF!</definedName>
    <definedName name="total_cargo_traffic_CTK_1994" localSheetId="4">[15]Global!#REF!</definedName>
    <definedName name="total_cargo_traffic_CTK_1994" localSheetId="17">[15]Global!#REF!</definedName>
    <definedName name="total_cargo_traffic_CTK_1994" localSheetId="5">[15]Global!#REF!</definedName>
    <definedName name="total_cargo_traffic_CTK_1994" localSheetId="9">[15]Global!#REF!</definedName>
    <definedName name="total_cargo_traffic_CTK_1994" localSheetId="2">[15]Global!#REF!</definedName>
    <definedName name="total_cargo_traffic_CTK_1994" localSheetId="25">[15]Global!#REF!</definedName>
    <definedName name="total_cargo_traffic_CTK_1994">[15]Global!#REF!</definedName>
    <definedName name="total_cargo_traffic_CTK_1995" localSheetId="4">[15]Global!#REF!</definedName>
    <definedName name="total_cargo_traffic_CTK_1995" localSheetId="17">[15]Global!#REF!</definedName>
    <definedName name="total_cargo_traffic_CTK_1995" localSheetId="5">[15]Global!#REF!</definedName>
    <definedName name="total_cargo_traffic_CTK_1995" localSheetId="9">[15]Global!#REF!</definedName>
    <definedName name="total_cargo_traffic_CTK_1995" localSheetId="2">[15]Global!#REF!</definedName>
    <definedName name="total_cargo_traffic_CTK_1995" localSheetId="25">[15]Global!#REF!</definedName>
    <definedName name="total_cargo_traffic_CTK_1995">[15]Global!#REF!</definedName>
    <definedName name="total_cargo_traffic_CTK_1996" localSheetId="4">[15]Global!#REF!</definedName>
    <definedName name="total_cargo_traffic_CTK_1996" localSheetId="17">[15]Global!#REF!</definedName>
    <definedName name="total_cargo_traffic_CTK_1996" localSheetId="5">[15]Global!#REF!</definedName>
    <definedName name="total_cargo_traffic_CTK_1996" localSheetId="9">[15]Global!#REF!</definedName>
    <definedName name="total_cargo_traffic_CTK_1996" localSheetId="2">[15]Global!#REF!</definedName>
    <definedName name="total_cargo_traffic_CTK_1996" localSheetId="25">[15]Global!#REF!</definedName>
    <definedName name="total_cargo_traffic_CTK_1996">[15]Global!#REF!</definedName>
    <definedName name="total_cargo_traffic_CTK_1997" localSheetId="4">[15]Global!#REF!</definedName>
    <definedName name="total_cargo_traffic_CTK_1997" localSheetId="17">[15]Global!#REF!</definedName>
    <definedName name="total_cargo_traffic_CTK_1997" localSheetId="5">[15]Global!#REF!</definedName>
    <definedName name="total_cargo_traffic_CTK_1997" localSheetId="9">[15]Global!#REF!</definedName>
    <definedName name="total_cargo_traffic_CTK_1997" localSheetId="2">[15]Global!#REF!</definedName>
    <definedName name="total_cargo_traffic_CTK_1997" localSheetId="25">[15]Global!#REF!</definedName>
    <definedName name="total_cargo_traffic_CTK_1997">[15]Global!#REF!</definedName>
    <definedName name="total_cargo_traffic_CTK_1998" localSheetId="4">[15]Global!#REF!</definedName>
    <definedName name="total_cargo_traffic_CTK_1998" localSheetId="17">[15]Global!#REF!</definedName>
    <definedName name="total_cargo_traffic_CTK_1998" localSheetId="5">[15]Global!#REF!</definedName>
    <definedName name="total_cargo_traffic_CTK_1998" localSheetId="9">[15]Global!#REF!</definedName>
    <definedName name="total_cargo_traffic_CTK_1998" localSheetId="2">[15]Global!#REF!</definedName>
    <definedName name="total_cargo_traffic_CTK_1998" localSheetId="25">[15]Global!#REF!</definedName>
    <definedName name="total_cargo_traffic_CTK_1998">[15]Global!#REF!</definedName>
    <definedName name="total_cargo_traffic_CTK_1999" localSheetId="4">[15]Global!#REF!</definedName>
    <definedName name="total_cargo_traffic_CTK_1999" localSheetId="17">[15]Global!#REF!</definedName>
    <definedName name="total_cargo_traffic_CTK_1999" localSheetId="5">[15]Global!#REF!</definedName>
    <definedName name="total_cargo_traffic_CTK_1999" localSheetId="9">[15]Global!#REF!</definedName>
    <definedName name="total_cargo_traffic_CTK_1999" localSheetId="2">[15]Global!#REF!</definedName>
    <definedName name="total_cargo_traffic_CTK_1999" localSheetId="25">[15]Global!#REF!</definedName>
    <definedName name="total_cargo_traffic_CTK_1999">[15]Global!#REF!</definedName>
    <definedName name="total_cargo_traffic_CTK_2000" localSheetId="4">[15]Global!#REF!</definedName>
    <definedName name="total_cargo_traffic_CTK_2000" localSheetId="17">[15]Global!#REF!</definedName>
    <definedName name="total_cargo_traffic_CTK_2000" localSheetId="5">[15]Global!#REF!</definedName>
    <definedName name="total_cargo_traffic_CTK_2000" localSheetId="9">[15]Global!#REF!</definedName>
    <definedName name="total_cargo_traffic_CTK_2000" localSheetId="2">[15]Global!#REF!</definedName>
    <definedName name="total_cargo_traffic_CTK_2000" localSheetId="25">[15]Global!#REF!</definedName>
    <definedName name="total_cargo_traffic_CTK_2000">[15]Global!#REF!</definedName>
    <definedName name="total_cargo_traffic_CTK_2001" localSheetId="4">[15]Global!#REF!</definedName>
    <definedName name="total_cargo_traffic_CTK_2001" localSheetId="17">[15]Global!#REF!</definedName>
    <definedName name="total_cargo_traffic_CTK_2001" localSheetId="5">[15]Global!#REF!</definedName>
    <definedName name="total_cargo_traffic_CTK_2001" localSheetId="9">[15]Global!#REF!</definedName>
    <definedName name="total_cargo_traffic_CTK_2001" localSheetId="2">[15]Global!#REF!</definedName>
    <definedName name="total_cargo_traffic_CTK_2001" localSheetId="25">[15]Global!#REF!</definedName>
    <definedName name="total_cargo_traffic_CTK_2001">[15]Global!#REF!</definedName>
    <definedName name="total_cargo_traffic_CTK_2002" localSheetId="4">[15]Global!#REF!</definedName>
    <definedName name="total_cargo_traffic_CTK_2002" localSheetId="17">[15]Global!#REF!</definedName>
    <definedName name="total_cargo_traffic_CTK_2002" localSheetId="5">[15]Global!#REF!</definedName>
    <definedName name="total_cargo_traffic_CTK_2002" localSheetId="9">[15]Global!#REF!</definedName>
    <definedName name="total_cargo_traffic_CTK_2002" localSheetId="2">[15]Global!#REF!</definedName>
    <definedName name="total_cargo_traffic_CTK_2002" localSheetId="25">[15]Global!#REF!</definedName>
    <definedName name="total_cargo_traffic_CTK_2002">[15]Global!#REF!</definedName>
    <definedName name="total_cargo_traffic_CTK_2003" localSheetId="4">[15]Global!#REF!</definedName>
    <definedName name="total_cargo_traffic_CTK_2003" localSheetId="17">[15]Global!#REF!</definedName>
    <definedName name="total_cargo_traffic_CTK_2003" localSheetId="5">[15]Global!#REF!</definedName>
    <definedName name="total_cargo_traffic_CTK_2003" localSheetId="9">[15]Global!#REF!</definedName>
    <definedName name="total_cargo_traffic_CTK_2003" localSheetId="2">[15]Global!#REF!</definedName>
    <definedName name="total_cargo_traffic_CTK_2003" localSheetId="25">[15]Global!#REF!</definedName>
    <definedName name="total_cargo_traffic_CTK_2003">[15]Global!#REF!</definedName>
    <definedName name="total_cargo_traffic_CTK_2004" localSheetId="4">[15]Global!#REF!</definedName>
    <definedName name="total_cargo_traffic_CTK_2004" localSheetId="17">[15]Global!#REF!</definedName>
    <definedName name="total_cargo_traffic_CTK_2004" localSheetId="5">[15]Global!#REF!</definedName>
    <definedName name="total_cargo_traffic_CTK_2004" localSheetId="9">[15]Global!#REF!</definedName>
    <definedName name="total_cargo_traffic_CTK_2004" localSheetId="2">[15]Global!#REF!</definedName>
    <definedName name="total_cargo_traffic_CTK_2004" localSheetId="25">[15]Global!#REF!</definedName>
    <definedName name="total_cargo_traffic_CTK_2004">[15]Global!#REF!</definedName>
    <definedName name="total_cargo_traffic_CTK_2005" localSheetId="4">[15]Global!#REF!</definedName>
    <definedName name="total_cargo_traffic_CTK_2005" localSheetId="17">[15]Global!#REF!</definedName>
    <definedName name="total_cargo_traffic_CTK_2005" localSheetId="5">[15]Global!#REF!</definedName>
    <definedName name="total_cargo_traffic_CTK_2005" localSheetId="9">[15]Global!#REF!</definedName>
    <definedName name="total_cargo_traffic_CTK_2005" localSheetId="2">[15]Global!#REF!</definedName>
    <definedName name="total_cargo_traffic_CTK_2005" localSheetId="25">[15]Global!#REF!</definedName>
    <definedName name="total_cargo_traffic_CTK_2005">[15]Global!#REF!</definedName>
    <definedName name="total_cargo_traffic_CTK_2006" localSheetId="4">[15]Global!#REF!</definedName>
    <definedName name="total_cargo_traffic_CTK_2006" localSheetId="17">[15]Global!#REF!</definedName>
    <definedName name="total_cargo_traffic_CTK_2006" localSheetId="5">[15]Global!#REF!</definedName>
    <definedName name="total_cargo_traffic_CTK_2006" localSheetId="9">[15]Global!#REF!</definedName>
    <definedName name="total_cargo_traffic_CTK_2006" localSheetId="2">[15]Global!#REF!</definedName>
    <definedName name="total_cargo_traffic_CTK_2006" localSheetId="25">[15]Global!#REF!</definedName>
    <definedName name="total_cargo_traffic_CTK_2006">[15]Global!#REF!</definedName>
    <definedName name="total_cargo_traffic_CTK_2007" localSheetId="4">[15]Global!#REF!</definedName>
    <definedName name="total_cargo_traffic_CTK_2007" localSheetId="17">[15]Global!#REF!</definedName>
    <definedName name="total_cargo_traffic_CTK_2007" localSheetId="5">[15]Global!#REF!</definedName>
    <definedName name="total_cargo_traffic_CTK_2007" localSheetId="9">[15]Global!#REF!</definedName>
    <definedName name="total_cargo_traffic_CTK_2007" localSheetId="2">[15]Global!#REF!</definedName>
    <definedName name="total_cargo_traffic_CTK_2007" localSheetId="25">[15]Global!#REF!</definedName>
    <definedName name="total_cargo_traffic_CTK_2007">[15]Global!#REF!</definedName>
    <definedName name="total_cargo_traffic_CTK_2008" localSheetId="4">[15]Global!#REF!</definedName>
    <definedName name="total_cargo_traffic_CTK_2008" localSheetId="17">[15]Global!#REF!</definedName>
    <definedName name="total_cargo_traffic_CTK_2008" localSheetId="5">[15]Global!#REF!</definedName>
    <definedName name="total_cargo_traffic_CTK_2008" localSheetId="9">[15]Global!#REF!</definedName>
    <definedName name="total_cargo_traffic_CTK_2008" localSheetId="2">[15]Global!#REF!</definedName>
    <definedName name="total_cargo_traffic_CTK_2008" localSheetId="25">[15]Global!#REF!</definedName>
    <definedName name="total_cargo_traffic_CTK_2008">[15]Global!#REF!</definedName>
    <definedName name="total_cargo_traffic_CTK_2009" localSheetId="4">[15]Global!#REF!</definedName>
    <definedName name="total_cargo_traffic_CTK_2009" localSheetId="17">[15]Global!#REF!</definedName>
    <definedName name="total_cargo_traffic_CTK_2009" localSheetId="5">[15]Global!#REF!</definedName>
    <definedName name="total_cargo_traffic_CTK_2009" localSheetId="9">[15]Global!#REF!</definedName>
    <definedName name="total_cargo_traffic_CTK_2009" localSheetId="2">[15]Global!#REF!</definedName>
    <definedName name="total_cargo_traffic_CTK_2009" localSheetId="25">[15]Global!#REF!</definedName>
    <definedName name="total_cargo_traffic_CTK_2009">[15]Global!#REF!</definedName>
    <definedName name="total_cargo_traffic_CTK_2010" localSheetId="4">[15]Global!#REF!</definedName>
    <definedName name="total_cargo_traffic_CTK_2010" localSheetId="17">[15]Global!#REF!</definedName>
    <definedName name="total_cargo_traffic_CTK_2010" localSheetId="5">[15]Global!#REF!</definedName>
    <definedName name="total_cargo_traffic_CTK_2010" localSheetId="9">[15]Global!#REF!</definedName>
    <definedName name="total_cargo_traffic_CTK_2010" localSheetId="2">[15]Global!#REF!</definedName>
    <definedName name="total_cargo_traffic_CTK_2010" localSheetId="25">[15]Global!#REF!</definedName>
    <definedName name="total_cargo_traffic_CTK_2010">[15]Global!#REF!</definedName>
    <definedName name="total_cargo_traffic_CTK_comm" localSheetId="4">[15]Global!#REF!</definedName>
    <definedName name="total_cargo_traffic_CTK_comm" localSheetId="17">[15]Global!#REF!</definedName>
    <definedName name="total_cargo_traffic_CTK_comm" localSheetId="5">[15]Global!#REF!</definedName>
    <definedName name="total_cargo_traffic_CTK_comm" localSheetId="9">[15]Global!#REF!</definedName>
    <definedName name="total_cargo_traffic_CTK_comm" localSheetId="2">[15]Global!#REF!</definedName>
    <definedName name="total_cargo_traffic_CTK_comm" localSheetId="25">[15]Global!#REF!</definedName>
    <definedName name="total_cargo_traffic_CTK_comm">[15]Global!#REF!</definedName>
    <definedName name="total_cargo_traffic_CTM_1985" localSheetId="4">[15]Global!#REF!</definedName>
    <definedName name="total_cargo_traffic_CTM_1985" localSheetId="17">[15]Global!#REF!</definedName>
    <definedName name="total_cargo_traffic_CTM_1985" localSheetId="5">[15]Global!#REF!</definedName>
    <definedName name="total_cargo_traffic_CTM_1985" localSheetId="9">[15]Global!#REF!</definedName>
    <definedName name="total_cargo_traffic_CTM_1985" localSheetId="2">[15]Global!#REF!</definedName>
    <definedName name="total_cargo_traffic_CTM_1985" localSheetId="25">[15]Global!#REF!</definedName>
    <definedName name="total_cargo_traffic_CTM_1985">[15]Global!#REF!</definedName>
    <definedName name="total_cargo_traffic_CTM_1986" localSheetId="4">[15]Global!#REF!</definedName>
    <definedName name="total_cargo_traffic_CTM_1986" localSheetId="17">[15]Global!#REF!</definedName>
    <definedName name="total_cargo_traffic_CTM_1986" localSheetId="5">[15]Global!#REF!</definedName>
    <definedName name="total_cargo_traffic_CTM_1986" localSheetId="9">[15]Global!#REF!</definedName>
    <definedName name="total_cargo_traffic_CTM_1986" localSheetId="2">[15]Global!#REF!</definedName>
    <definedName name="total_cargo_traffic_CTM_1986" localSheetId="25">[15]Global!#REF!</definedName>
    <definedName name="total_cargo_traffic_CTM_1986">[15]Global!#REF!</definedName>
    <definedName name="total_cargo_traffic_CTM_1987" localSheetId="4">[15]Global!#REF!</definedName>
    <definedName name="total_cargo_traffic_CTM_1987" localSheetId="17">[15]Global!#REF!</definedName>
    <definedName name="total_cargo_traffic_CTM_1987" localSheetId="5">[15]Global!#REF!</definedName>
    <definedName name="total_cargo_traffic_CTM_1987" localSheetId="9">[15]Global!#REF!</definedName>
    <definedName name="total_cargo_traffic_CTM_1987" localSheetId="2">[15]Global!#REF!</definedName>
    <definedName name="total_cargo_traffic_CTM_1987" localSheetId="25">[15]Global!#REF!</definedName>
    <definedName name="total_cargo_traffic_CTM_1987">[15]Global!#REF!</definedName>
    <definedName name="total_cargo_traffic_CTM_1988" localSheetId="4">[15]Global!#REF!</definedName>
    <definedName name="total_cargo_traffic_CTM_1988" localSheetId="17">[15]Global!#REF!</definedName>
    <definedName name="total_cargo_traffic_CTM_1988" localSheetId="5">[15]Global!#REF!</definedName>
    <definedName name="total_cargo_traffic_CTM_1988" localSheetId="9">[15]Global!#REF!</definedName>
    <definedName name="total_cargo_traffic_CTM_1988" localSheetId="2">[15]Global!#REF!</definedName>
    <definedName name="total_cargo_traffic_CTM_1988" localSheetId="25">[15]Global!#REF!</definedName>
    <definedName name="total_cargo_traffic_CTM_1988">[15]Global!#REF!</definedName>
    <definedName name="total_cargo_traffic_CTM_1989" localSheetId="4">[15]Global!#REF!</definedName>
    <definedName name="total_cargo_traffic_CTM_1989" localSheetId="17">[15]Global!#REF!</definedName>
    <definedName name="total_cargo_traffic_CTM_1989" localSheetId="5">[15]Global!#REF!</definedName>
    <definedName name="total_cargo_traffic_CTM_1989" localSheetId="9">[15]Global!#REF!</definedName>
    <definedName name="total_cargo_traffic_CTM_1989" localSheetId="2">[15]Global!#REF!</definedName>
    <definedName name="total_cargo_traffic_CTM_1989" localSheetId="25">[15]Global!#REF!</definedName>
    <definedName name="total_cargo_traffic_CTM_1989">[15]Global!#REF!</definedName>
    <definedName name="total_cargo_traffic_CTM_1990" localSheetId="4">[15]Global!#REF!</definedName>
    <definedName name="total_cargo_traffic_CTM_1990" localSheetId="17">[15]Global!#REF!</definedName>
    <definedName name="total_cargo_traffic_CTM_1990" localSheetId="5">[15]Global!#REF!</definedName>
    <definedName name="total_cargo_traffic_CTM_1990" localSheetId="9">[15]Global!#REF!</definedName>
    <definedName name="total_cargo_traffic_CTM_1990" localSheetId="2">[15]Global!#REF!</definedName>
    <definedName name="total_cargo_traffic_CTM_1990" localSheetId="25">[15]Global!#REF!</definedName>
    <definedName name="total_cargo_traffic_CTM_1990">[15]Global!#REF!</definedName>
    <definedName name="total_cargo_traffic_CTM_1991" localSheetId="4">[15]Global!#REF!</definedName>
    <definedName name="total_cargo_traffic_CTM_1991" localSheetId="17">[15]Global!#REF!</definedName>
    <definedName name="total_cargo_traffic_CTM_1991" localSheetId="5">[15]Global!#REF!</definedName>
    <definedName name="total_cargo_traffic_CTM_1991" localSheetId="9">[15]Global!#REF!</definedName>
    <definedName name="total_cargo_traffic_CTM_1991" localSheetId="2">[15]Global!#REF!</definedName>
    <definedName name="total_cargo_traffic_CTM_1991" localSheetId="25">[15]Global!#REF!</definedName>
    <definedName name="total_cargo_traffic_CTM_1991">[15]Global!#REF!</definedName>
    <definedName name="total_cargo_traffic_CTM_1992" localSheetId="4">[15]Global!#REF!</definedName>
    <definedName name="total_cargo_traffic_CTM_1992" localSheetId="17">[15]Global!#REF!</definedName>
    <definedName name="total_cargo_traffic_CTM_1992" localSheetId="5">[15]Global!#REF!</definedName>
    <definedName name="total_cargo_traffic_CTM_1992" localSheetId="9">[15]Global!#REF!</definedName>
    <definedName name="total_cargo_traffic_CTM_1992" localSheetId="2">[15]Global!#REF!</definedName>
    <definedName name="total_cargo_traffic_CTM_1992" localSheetId="25">[15]Global!#REF!</definedName>
    <definedName name="total_cargo_traffic_CTM_1992">[15]Global!#REF!</definedName>
    <definedName name="total_cargo_traffic_CTM_1993" localSheetId="4">[15]Global!#REF!</definedName>
    <definedName name="total_cargo_traffic_CTM_1993" localSheetId="17">[15]Global!#REF!</definedName>
    <definedName name="total_cargo_traffic_CTM_1993" localSheetId="5">[15]Global!#REF!</definedName>
    <definedName name="total_cargo_traffic_CTM_1993" localSheetId="9">[15]Global!#REF!</definedName>
    <definedName name="total_cargo_traffic_CTM_1993" localSheetId="2">[15]Global!#REF!</definedName>
    <definedName name="total_cargo_traffic_CTM_1993" localSheetId="25">[15]Global!#REF!</definedName>
    <definedName name="total_cargo_traffic_CTM_1993">[15]Global!#REF!</definedName>
    <definedName name="total_cargo_traffic_CTM_1994" localSheetId="4">[15]Global!#REF!</definedName>
    <definedName name="total_cargo_traffic_CTM_1994" localSheetId="17">[15]Global!#REF!</definedName>
    <definedName name="total_cargo_traffic_CTM_1994" localSheetId="5">[15]Global!#REF!</definedName>
    <definedName name="total_cargo_traffic_CTM_1994" localSheetId="9">[15]Global!#REF!</definedName>
    <definedName name="total_cargo_traffic_CTM_1994" localSheetId="2">[15]Global!#REF!</definedName>
    <definedName name="total_cargo_traffic_CTM_1994" localSheetId="25">[15]Global!#REF!</definedName>
    <definedName name="total_cargo_traffic_CTM_1994">[15]Global!#REF!</definedName>
    <definedName name="total_cargo_traffic_CTM_1995" localSheetId="4">[15]Global!#REF!</definedName>
    <definedName name="total_cargo_traffic_CTM_1995" localSheetId="17">[15]Global!#REF!</definedName>
    <definedName name="total_cargo_traffic_CTM_1995" localSheetId="5">[15]Global!#REF!</definedName>
    <definedName name="total_cargo_traffic_CTM_1995" localSheetId="9">[15]Global!#REF!</definedName>
    <definedName name="total_cargo_traffic_CTM_1995" localSheetId="2">[15]Global!#REF!</definedName>
    <definedName name="total_cargo_traffic_CTM_1995" localSheetId="25">[15]Global!#REF!</definedName>
    <definedName name="total_cargo_traffic_CTM_1995">[15]Global!#REF!</definedName>
    <definedName name="total_cargo_traffic_CTM_1996" localSheetId="4">[15]Global!#REF!</definedName>
    <definedName name="total_cargo_traffic_CTM_1996" localSheetId="17">[15]Global!#REF!</definedName>
    <definedName name="total_cargo_traffic_CTM_1996" localSheetId="5">[15]Global!#REF!</definedName>
    <definedName name="total_cargo_traffic_CTM_1996" localSheetId="9">[15]Global!#REF!</definedName>
    <definedName name="total_cargo_traffic_CTM_1996" localSheetId="2">[15]Global!#REF!</definedName>
    <definedName name="total_cargo_traffic_CTM_1996" localSheetId="25">[15]Global!#REF!</definedName>
    <definedName name="total_cargo_traffic_CTM_1996">[15]Global!#REF!</definedName>
    <definedName name="total_cargo_traffic_CTM_1997" localSheetId="4">[15]Global!#REF!</definedName>
    <definedName name="total_cargo_traffic_CTM_1997" localSheetId="17">[15]Global!#REF!</definedName>
    <definedName name="total_cargo_traffic_CTM_1997" localSheetId="5">[15]Global!#REF!</definedName>
    <definedName name="total_cargo_traffic_CTM_1997" localSheetId="9">[15]Global!#REF!</definedName>
    <definedName name="total_cargo_traffic_CTM_1997" localSheetId="2">[15]Global!#REF!</definedName>
    <definedName name="total_cargo_traffic_CTM_1997" localSheetId="25">[15]Global!#REF!</definedName>
    <definedName name="total_cargo_traffic_CTM_1997">[15]Global!#REF!</definedName>
    <definedName name="total_cargo_traffic_CTM_1998" localSheetId="4">[15]Global!#REF!</definedName>
    <definedName name="total_cargo_traffic_CTM_1998" localSheetId="17">[15]Global!#REF!</definedName>
    <definedName name="total_cargo_traffic_CTM_1998" localSheetId="5">[15]Global!#REF!</definedName>
    <definedName name="total_cargo_traffic_CTM_1998" localSheetId="9">[15]Global!#REF!</definedName>
    <definedName name="total_cargo_traffic_CTM_1998" localSheetId="2">[15]Global!#REF!</definedName>
    <definedName name="total_cargo_traffic_CTM_1998" localSheetId="25">[15]Global!#REF!</definedName>
    <definedName name="total_cargo_traffic_CTM_1998">[15]Global!#REF!</definedName>
    <definedName name="total_cargo_traffic_CTM_1999" localSheetId="4">[15]Global!#REF!</definedName>
    <definedName name="total_cargo_traffic_CTM_1999" localSheetId="17">[15]Global!#REF!</definedName>
    <definedName name="total_cargo_traffic_CTM_1999" localSheetId="5">[15]Global!#REF!</definedName>
    <definedName name="total_cargo_traffic_CTM_1999" localSheetId="9">[15]Global!#REF!</definedName>
    <definedName name="total_cargo_traffic_CTM_1999" localSheetId="2">[15]Global!#REF!</definedName>
    <definedName name="total_cargo_traffic_CTM_1999" localSheetId="25">[15]Global!#REF!</definedName>
    <definedName name="total_cargo_traffic_CTM_1999">[15]Global!#REF!</definedName>
    <definedName name="total_cargo_traffic_CTM_2000" localSheetId="4">[15]Global!#REF!</definedName>
    <definedName name="total_cargo_traffic_CTM_2000" localSheetId="17">[15]Global!#REF!</definedName>
    <definedName name="total_cargo_traffic_CTM_2000" localSheetId="5">[15]Global!#REF!</definedName>
    <definedName name="total_cargo_traffic_CTM_2000" localSheetId="9">[15]Global!#REF!</definedName>
    <definedName name="total_cargo_traffic_CTM_2000" localSheetId="2">[15]Global!#REF!</definedName>
    <definedName name="total_cargo_traffic_CTM_2000" localSheetId="25">[15]Global!#REF!</definedName>
    <definedName name="total_cargo_traffic_CTM_2000">[15]Global!#REF!</definedName>
    <definedName name="total_cargo_traffic_CTM_2001" localSheetId="4">[15]Global!#REF!</definedName>
    <definedName name="total_cargo_traffic_CTM_2001" localSheetId="17">[15]Global!#REF!</definedName>
    <definedName name="total_cargo_traffic_CTM_2001" localSheetId="5">[15]Global!#REF!</definedName>
    <definedName name="total_cargo_traffic_CTM_2001" localSheetId="9">[15]Global!#REF!</definedName>
    <definedName name="total_cargo_traffic_CTM_2001" localSheetId="2">[15]Global!#REF!</definedName>
    <definedName name="total_cargo_traffic_CTM_2001" localSheetId="25">[15]Global!#REF!</definedName>
    <definedName name="total_cargo_traffic_CTM_2001">[15]Global!#REF!</definedName>
    <definedName name="total_cargo_traffic_CTM_2002" localSheetId="4">[15]Global!#REF!</definedName>
    <definedName name="total_cargo_traffic_CTM_2002" localSheetId="17">[15]Global!#REF!</definedName>
    <definedName name="total_cargo_traffic_CTM_2002" localSheetId="5">[15]Global!#REF!</definedName>
    <definedName name="total_cargo_traffic_CTM_2002" localSheetId="9">[15]Global!#REF!</definedName>
    <definedName name="total_cargo_traffic_CTM_2002" localSheetId="2">[15]Global!#REF!</definedName>
    <definedName name="total_cargo_traffic_CTM_2002" localSheetId="25">[15]Global!#REF!</definedName>
    <definedName name="total_cargo_traffic_CTM_2002">[15]Global!#REF!</definedName>
    <definedName name="total_cargo_traffic_CTM_2003" localSheetId="4">[15]Global!#REF!</definedName>
    <definedName name="total_cargo_traffic_CTM_2003" localSheetId="17">[15]Global!#REF!</definedName>
    <definedName name="total_cargo_traffic_CTM_2003" localSheetId="5">[15]Global!#REF!</definedName>
    <definedName name="total_cargo_traffic_CTM_2003" localSheetId="9">[15]Global!#REF!</definedName>
    <definedName name="total_cargo_traffic_CTM_2003" localSheetId="2">[15]Global!#REF!</definedName>
    <definedName name="total_cargo_traffic_CTM_2003" localSheetId="25">[15]Global!#REF!</definedName>
    <definedName name="total_cargo_traffic_CTM_2003">[15]Global!#REF!</definedName>
    <definedName name="total_cargo_traffic_CTM_2004" localSheetId="4">[15]Global!#REF!</definedName>
    <definedName name="total_cargo_traffic_CTM_2004" localSheetId="17">[15]Global!#REF!</definedName>
    <definedName name="total_cargo_traffic_CTM_2004" localSheetId="5">[15]Global!#REF!</definedName>
    <definedName name="total_cargo_traffic_CTM_2004" localSheetId="9">[15]Global!#REF!</definedName>
    <definedName name="total_cargo_traffic_CTM_2004" localSheetId="2">[15]Global!#REF!</definedName>
    <definedName name="total_cargo_traffic_CTM_2004" localSheetId="25">[15]Global!#REF!</definedName>
    <definedName name="total_cargo_traffic_CTM_2004">[15]Global!#REF!</definedName>
    <definedName name="total_cargo_traffic_CTM_2005" localSheetId="4">[15]Global!#REF!</definedName>
    <definedName name="total_cargo_traffic_CTM_2005" localSheetId="17">[15]Global!#REF!</definedName>
    <definedName name="total_cargo_traffic_CTM_2005" localSheetId="5">[15]Global!#REF!</definedName>
    <definedName name="total_cargo_traffic_CTM_2005" localSheetId="9">[15]Global!#REF!</definedName>
    <definedName name="total_cargo_traffic_CTM_2005" localSheetId="2">[15]Global!#REF!</definedName>
    <definedName name="total_cargo_traffic_CTM_2005" localSheetId="25">[15]Global!#REF!</definedName>
    <definedName name="total_cargo_traffic_CTM_2005">[15]Global!#REF!</definedName>
    <definedName name="total_cargo_traffic_CTM_2006" localSheetId="4">[15]Global!#REF!</definedName>
    <definedName name="total_cargo_traffic_CTM_2006" localSheetId="17">[15]Global!#REF!</definedName>
    <definedName name="total_cargo_traffic_CTM_2006" localSheetId="5">[15]Global!#REF!</definedName>
    <definedName name="total_cargo_traffic_CTM_2006" localSheetId="9">[15]Global!#REF!</definedName>
    <definedName name="total_cargo_traffic_CTM_2006" localSheetId="2">[15]Global!#REF!</definedName>
    <definedName name="total_cargo_traffic_CTM_2006" localSheetId="25">[15]Global!#REF!</definedName>
    <definedName name="total_cargo_traffic_CTM_2006">[15]Global!#REF!</definedName>
    <definedName name="total_cargo_traffic_CTM_2007" localSheetId="4">[15]Global!#REF!</definedName>
    <definedName name="total_cargo_traffic_CTM_2007" localSheetId="17">[15]Global!#REF!</definedName>
    <definedName name="total_cargo_traffic_CTM_2007" localSheetId="5">[15]Global!#REF!</definedName>
    <definedName name="total_cargo_traffic_CTM_2007" localSheetId="9">[15]Global!#REF!</definedName>
    <definedName name="total_cargo_traffic_CTM_2007" localSheetId="2">[15]Global!#REF!</definedName>
    <definedName name="total_cargo_traffic_CTM_2007" localSheetId="25">[15]Global!#REF!</definedName>
    <definedName name="total_cargo_traffic_CTM_2007">[15]Global!#REF!</definedName>
    <definedName name="total_cargo_traffic_CTM_2008" localSheetId="4">[15]Global!#REF!</definedName>
    <definedName name="total_cargo_traffic_CTM_2008" localSheetId="17">[15]Global!#REF!</definedName>
    <definedName name="total_cargo_traffic_CTM_2008" localSheetId="5">[15]Global!#REF!</definedName>
    <definedName name="total_cargo_traffic_CTM_2008" localSheetId="9">[15]Global!#REF!</definedName>
    <definedName name="total_cargo_traffic_CTM_2008" localSheetId="2">[15]Global!#REF!</definedName>
    <definedName name="total_cargo_traffic_CTM_2008" localSheetId="25">[15]Global!#REF!</definedName>
    <definedName name="total_cargo_traffic_CTM_2008">[15]Global!#REF!</definedName>
    <definedName name="total_cargo_traffic_CTM_2009" localSheetId="4">[15]Global!#REF!</definedName>
    <definedName name="total_cargo_traffic_CTM_2009" localSheetId="17">[15]Global!#REF!</definedName>
    <definedName name="total_cargo_traffic_CTM_2009" localSheetId="5">[15]Global!#REF!</definedName>
    <definedName name="total_cargo_traffic_CTM_2009" localSheetId="9">[15]Global!#REF!</definedName>
    <definedName name="total_cargo_traffic_CTM_2009" localSheetId="2">[15]Global!#REF!</definedName>
    <definedName name="total_cargo_traffic_CTM_2009" localSheetId="25">[15]Global!#REF!</definedName>
    <definedName name="total_cargo_traffic_CTM_2009">[15]Global!#REF!</definedName>
    <definedName name="total_cargo_traffic_CTM_2010" localSheetId="4">[15]Global!#REF!</definedName>
    <definedName name="total_cargo_traffic_CTM_2010" localSheetId="17">[15]Global!#REF!</definedName>
    <definedName name="total_cargo_traffic_CTM_2010" localSheetId="5">[15]Global!#REF!</definedName>
    <definedName name="total_cargo_traffic_CTM_2010" localSheetId="9">[15]Global!#REF!</definedName>
    <definedName name="total_cargo_traffic_CTM_2010" localSheetId="2">[15]Global!#REF!</definedName>
    <definedName name="total_cargo_traffic_CTM_2010" localSheetId="25">[15]Global!#REF!</definedName>
    <definedName name="total_cargo_traffic_CTM_2010">[15]Global!#REF!</definedName>
    <definedName name="total_cargo_traffic_CTM_comm" localSheetId="4">[15]Global!#REF!</definedName>
    <definedName name="total_cargo_traffic_CTM_comm" localSheetId="17">[15]Global!#REF!</definedName>
    <definedName name="total_cargo_traffic_CTM_comm" localSheetId="5">[15]Global!#REF!</definedName>
    <definedName name="total_cargo_traffic_CTM_comm" localSheetId="9">[15]Global!#REF!</definedName>
    <definedName name="total_cargo_traffic_CTM_comm" localSheetId="2">[15]Global!#REF!</definedName>
    <definedName name="total_cargo_traffic_CTM_comm" localSheetId="25">[15]Global!#REF!</definedName>
    <definedName name="total_cargo_traffic_CTM_comm">[15]Global!#REF!</definedName>
    <definedName name="Total_COS">[8]NOPAT_VDF!$C$9:$AZ$9</definedName>
    <definedName name="Total_COS_fore">[8]Forecasts_VDF!$E$8:$W$8</definedName>
    <definedName name="Total_COS_growth_fore">[8]Forecasts_VDF!$H$142:$K$142</definedName>
    <definedName name="Total_COS_net_DnA">[8]NOPAT_VDF!$C$103:$AZ$103</definedName>
    <definedName name="Total_COS_net_DnA_fore" localSheetId="4">[8]Forecasts_VDF!#REF!</definedName>
    <definedName name="Total_COS_net_DnA_fore" localSheetId="17">[8]Forecasts_VDF!#REF!</definedName>
    <definedName name="Total_COS_net_DnA_fore" localSheetId="5">[8]Forecasts_VDF!#REF!</definedName>
    <definedName name="Total_COS_net_DnA_fore" localSheetId="9">[8]Forecasts_VDF!#REF!</definedName>
    <definedName name="Total_COS_net_DnA_fore" localSheetId="2">[8]Forecasts_VDF!#REF!</definedName>
    <definedName name="Total_COS_net_DnA_fore" localSheetId="25">[8]Forecasts_VDF!#REF!</definedName>
    <definedName name="Total_COS_net_DnA_fore">[8]Forecasts_VDF!#REF!</definedName>
    <definedName name="total_costs_ex_fuel_depr_per_ASK_1985" localSheetId="4">[15]Global!#REF!</definedName>
    <definedName name="total_costs_ex_fuel_depr_per_ASK_1985" localSheetId="17">[15]Global!#REF!</definedName>
    <definedName name="total_costs_ex_fuel_depr_per_ASK_1985" localSheetId="5">[15]Global!#REF!</definedName>
    <definedName name="total_costs_ex_fuel_depr_per_ASK_1985" localSheetId="9">[15]Global!#REF!</definedName>
    <definedName name="total_costs_ex_fuel_depr_per_ASK_1985" localSheetId="2">[15]Global!#REF!</definedName>
    <definedName name="total_costs_ex_fuel_depr_per_ASK_1985" localSheetId="25">[15]Global!#REF!</definedName>
    <definedName name="total_costs_ex_fuel_depr_per_ASK_1985">[15]Global!#REF!</definedName>
    <definedName name="total_costs_ex_fuel_depr_per_ASK_1986" localSheetId="4">[15]Global!#REF!</definedName>
    <definedName name="total_costs_ex_fuel_depr_per_ASK_1986" localSheetId="17">[15]Global!#REF!</definedName>
    <definedName name="total_costs_ex_fuel_depr_per_ASK_1986" localSheetId="5">[15]Global!#REF!</definedName>
    <definedName name="total_costs_ex_fuel_depr_per_ASK_1986" localSheetId="9">[15]Global!#REF!</definedName>
    <definedName name="total_costs_ex_fuel_depr_per_ASK_1986" localSheetId="2">[15]Global!#REF!</definedName>
    <definedName name="total_costs_ex_fuel_depr_per_ASK_1986" localSheetId="25">[15]Global!#REF!</definedName>
    <definedName name="total_costs_ex_fuel_depr_per_ASK_1986">[15]Global!#REF!</definedName>
    <definedName name="total_costs_ex_fuel_depr_per_ASK_1987" localSheetId="4">[15]Global!#REF!</definedName>
    <definedName name="total_costs_ex_fuel_depr_per_ASK_1987" localSheetId="17">[15]Global!#REF!</definedName>
    <definedName name="total_costs_ex_fuel_depr_per_ASK_1987" localSheetId="5">[15]Global!#REF!</definedName>
    <definedName name="total_costs_ex_fuel_depr_per_ASK_1987" localSheetId="9">[15]Global!#REF!</definedName>
    <definedName name="total_costs_ex_fuel_depr_per_ASK_1987" localSheetId="2">[15]Global!#REF!</definedName>
    <definedName name="total_costs_ex_fuel_depr_per_ASK_1987" localSheetId="25">[15]Global!#REF!</definedName>
    <definedName name="total_costs_ex_fuel_depr_per_ASK_1987">[15]Global!#REF!</definedName>
    <definedName name="total_costs_ex_fuel_depr_per_ASK_1988" localSheetId="4">[15]Global!#REF!</definedName>
    <definedName name="total_costs_ex_fuel_depr_per_ASK_1988" localSheetId="17">[15]Global!#REF!</definedName>
    <definedName name="total_costs_ex_fuel_depr_per_ASK_1988" localSheetId="5">[15]Global!#REF!</definedName>
    <definedName name="total_costs_ex_fuel_depr_per_ASK_1988" localSheetId="9">[15]Global!#REF!</definedName>
    <definedName name="total_costs_ex_fuel_depr_per_ASK_1988" localSheetId="2">[15]Global!#REF!</definedName>
    <definedName name="total_costs_ex_fuel_depr_per_ASK_1988" localSheetId="25">[15]Global!#REF!</definedName>
    <definedName name="total_costs_ex_fuel_depr_per_ASK_1988">[15]Global!#REF!</definedName>
    <definedName name="total_costs_ex_fuel_depr_per_ASK_1989" localSheetId="4">[15]Global!#REF!</definedName>
    <definedName name="total_costs_ex_fuel_depr_per_ASK_1989" localSheetId="17">[15]Global!#REF!</definedName>
    <definedName name="total_costs_ex_fuel_depr_per_ASK_1989" localSheetId="5">[15]Global!#REF!</definedName>
    <definedName name="total_costs_ex_fuel_depr_per_ASK_1989" localSheetId="9">[15]Global!#REF!</definedName>
    <definedName name="total_costs_ex_fuel_depr_per_ASK_1989" localSheetId="2">[15]Global!#REF!</definedName>
    <definedName name="total_costs_ex_fuel_depr_per_ASK_1989" localSheetId="25">[15]Global!#REF!</definedName>
    <definedName name="total_costs_ex_fuel_depr_per_ASK_1989">[15]Global!#REF!</definedName>
    <definedName name="total_costs_ex_fuel_depr_per_ASK_1990" localSheetId="4">[15]Global!#REF!</definedName>
    <definedName name="total_costs_ex_fuel_depr_per_ASK_1990" localSheetId="17">[15]Global!#REF!</definedName>
    <definedName name="total_costs_ex_fuel_depr_per_ASK_1990" localSheetId="5">[15]Global!#REF!</definedName>
    <definedName name="total_costs_ex_fuel_depr_per_ASK_1990" localSheetId="9">[15]Global!#REF!</definedName>
    <definedName name="total_costs_ex_fuel_depr_per_ASK_1990" localSheetId="2">[15]Global!#REF!</definedName>
    <definedName name="total_costs_ex_fuel_depr_per_ASK_1990" localSheetId="25">[15]Global!#REF!</definedName>
    <definedName name="total_costs_ex_fuel_depr_per_ASK_1990">[15]Global!#REF!</definedName>
    <definedName name="total_costs_ex_fuel_depr_per_ASK_1991" localSheetId="4">[15]Global!#REF!</definedName>
    <definedName name="total_costs_ex_fuel_depr_per_ASK_1991" localSheetId="17">[15]Global!#REF!</definedName>
    <definedName name="total_costs_ex_fuel_depr_per_ASK_1991" localSheetId="5">[15]Global!#REF!</definedName>
    <definedName name="total_costs_ex_fuel_depr_per_ASK_1991" localSheetId="9">[15]Global!#REF!</definedName>
    <definedName name="total_costs_ex_fuel_depr_per_ASK_1991" localSheetId="2">[15]Global!#REF!</definedName>
    <definedName name="total_costs_ex_fuel_depr_per_ASK_1991" localSheetId="25">[15]Global!#REF!</definedName>
    <definedName name="total_costs_ex_fuel_depr_per_ASK_1991">[15]Global!#REF!</definedName>
    <definedName name="total_costs_ex_fuel_depr_per_ASK_1992" localSheetId="4">[15]Global!#REF!</definedName>
    <definedName name="total_costs_ex_fuel_depr_per_ASK_1992" localSheetId="17">[15]Global!#REF!</definedName>
    <definedName name="total_costs_ex_fuel_depr_per_ASK_1992" localSheetId="5">[15]Global!#REF!</definedName>
    <definedName name="total_costs_ex_fuel_depr_per_ASK_1992" localSheetId="9">[15]Global!#REF!</definedName>
    <definedName name="total_costs_ex_fuel_depr_per_ASK_1992" localSheetId="2">[15]Global!#REF!</definedName>
    <definedName name="total_costs_ex_fuel_depr_per_ASK_1992" localSheetId="25">[15]Global!#REF!</definedName>
    <definedName name="total_costs_ex_fuel_depr_per_ASK_1992">[15]Global!#REF!</definedName>
    <definedName name="total_costs_ex_fuel_depr_per_ASK_1993" localSheetId="4">[15]Global!#REF!</definedName>
    <definedName name="total_costs_ex_fuel_depr_per_ASK_1993" localSheetId="17">[15]Global!#REF!</definedName>
    <definedName name="total_costs_ex_fuel_depr_per_ASK_1993" localSheetId="5">[15]Global!#REF!</definedName>
    <definedName name="total_costs_ex_fuel_depr_per_ASK_1993" localSheetId="9">[15]Global!#REF!</definedName>
    <definedName name="total_costs_ex_fuel_depr_per_ASK_1993" localSheetId="2">[15]Global!#REF!</definedName>
    <definedName name="total_costs_ex_fuel_depr_per_ASK_1993" localSheetId="25">[15]Global!#REF!</definedName>
    <definedName name="total_costs_ex_fuel_depr_per_ASK_1993">[15]Global!#REF!</definedName>
    <definedName name="total_costs_ex_fuel_depr_per_ASK_1994" localSheetId="4">[15]Global!#REF!</definedName>
    <definedName name="total_costs_ex_fuel_depr_per_ASK_1994" localSheetId="17">[15]Global!#REF!</definedName>
    <definedName name="total_costs_ex_fuel_depr_per_ASK_1994" localSheetId="5">[15]Global!#REF!</definedName>
    <definedName name="total_costs_ex_fuel_depr_per_ASK_1994" localSheetId="9">[15]Global!#REF!</definedName>
    <definedName name="total_costs_ex_fuel_depr_per_ASK_1994" localSheetId="2">[15]Global!#REF!</definedName>
    <definedName name="total_costs_ex_fuel_depr_per_ASK_1994" localSheetId="25">[15]Global!#REF!</definedName>
    <definedName name="total_costs_ex_fuel_depr_per_ASK_1994">[15]Global!#REF!</definedName>
    <definedName name="total_costs_ex_fuel_depr_per_ASK_1995" localSheetId="4">[15]Global!#REF!</definedName>
    <definedName name="total_costs_ex_fuel_depr_per_ASK_1995" localSheetId="17">[15]Global!#REF!</definedName>
    <definedName name="total_costs_ex_fuel_depr_per_ASK_1995" localSheetId="5">[15]Global!#REF!</definedName>
    <definedName name="total_costs_ex_fuel_depr_per_ASK_1995" localSheetId="9">[15]Global!#REF!</definedName>
    <definedName name="total_costs_ex_fuel_depr_per_ASK_1995" localSheetId="2">[15]Global!#REF!</definedName>
    <definedName name="total_costs_ex_fuel_depr_per_ASK_1995" localSheetId="25">[15]Global!#REF!</definedName>
    <definedName name="total_costs_ex_fuel_depr_per_ASK_1995">[15]Global!#REF!</definedName>
    <definedName name="total_costs_ex_fuel_depr_per_ASK_1996" localSheetId="4">[15]Global!#REF!</definedName>
    <definedName name="total_costs_ex_fuel_depr_per_ASK_1996" localSheetId="17">[15]Global!#REF!</definedName>
    <definedName name="total_costs_ex_fuel_depr_per_ASK_1996" localSheetId="5">[15]Global!#REF!</definedName>
    <definedName name="total_costs_ex_fuel_depr_per_ASK_1996" localSheetId="9">[15]Global!#REF!</definedName>
    <definedName name="total_costs_ex_fuel_depr_per_ASK_1996" localSheetId="2">[15]Global!#REF!</definedName>
    <definedName name="total_costs_ex_fuel_depr_per_ASK_1996" localSheetId="25">[15]Global!#REF!</definedName>
    <definedName name="total_costs_ex_fuel_depr_per_ASK_1996">[15]Global!#REF!</definedName>
    <definedName name="total_costs_ex_fuel_depr_per_ASK_1997" localSheetId="4">[15]Global!#REF!</definedName>
    <definedName name="total_costs_ex_fuel_depr_per_ASK_1997" localSheetId="17">[15]Global!#REF!</definedName>
    <definedName name="total_costs_ex_fuel_depr_per_ASK_1997" localSheetId="5">[15]Global!#REF!</definedName>
    <definedName name="total_costs_ex_fuel_depr_per_ASK_1997" localSheetId="9">[15]Global!#REF!</definedName>
    <definedName name="total_costs_ex_fuel_depr_per_ASK_1997" localSheetId="2">[15]Global!#REF!</definedName>
    <definedName name="total_costs_ex_fuel_depr_per_ASK_1997" localSheetId="25">[15]Global!#REF!</definedName>
    <definedName name="total_costs_ex_fuel_depr_per_ASK_1997">[15]Global!#REF!</definedName>
    <definedName name="total_costs_ex_fuel_depr_per_ASK_1998" localSheetId="4">[15]Global!#REF!</definedName>
    <definedName name="total_costs_ex_fuel_depr_per_ASK_1998" localSheetId="17">[15]Global!#REF!</definedName>
    <definedName name="total_costs_ex_fuel_depr_per_ASK_1998" localSheetId="5">[15]Global!#REF!</definedName>
    <definedName name="total_costs_ex_fuel_depr_per_ASK_1998" localSheetId="9">[15]Global!#REF!</definedName>
    <definedName name="total_costs_ex_fuel_depr_per_ASK_1998" localSheetId="2">[15]Global!#REF!</definedName>
    <definedName name="total_costs_ex_fuel_depr_per_ASK_1998" localSheetId="25">[15]Global!#REF!</definedName>
    <definedName name="total_costs_ex_fuel_depr_per_ASK_1998">[15]Global!#REF!</definedName>
    <definedName name="total_costs_ex_fuel_depr_per_ASK_1999" localSheetId="4">[15]Global!#REF!</definedName>
    <definedName name="total_costs_ex_fuel_depr_per_ASK_1999" localSheetId="17">[15]Global!#REF!</definedName>
    <definedName name="total_costs_ex_fuel_depr_per_ASK_1999" localSheetId="5">[15]Global!#REF!</definedName>
    <definedName name="total_costs_ex_fuel_depr_per_ASK_1999" localSheetId="9">[15]Global!#REF!</definedName>
    <definedName name="total_costs_ex_fuel_depr_per_ASK_1999" localSheetId="2">[15]Global!#REF!</definedName>
    <definedName name="total_costs_ex_fuel_depr_per_ASK_1999" localSheetId="25">[15]Global!#REF!</definedName>
    <definedName name="total_costs_ex_fuel_depr_per_ASK_1999">[15]Global!#REF!</definedName>
    <definedName name="total_costs_ex_fuel_depr_per_ASK_2000" localSheetId="4">[15]Global!#REF!</definedName>
    <definedName name="total_costs_ex_fuel_depr_per_ASK_2000" localSheetId="17">[15]Global!#REF!</definedName>
    <definedName name="total_costs_ex_fuel_depr_per_ASK_2000" localSheetId="5">[15]Global!#REF!</definedName>
    <definedName name="total_costs_ex_fuel_depr_per_ASK_2000" localSheetId="9">[15]Global!#REF!</definedName>
    <definedName name="total_costs_ex_fuel_depr_per_ASK_2000" localSheetId="2">[15]Global!#REF!</definedName>
    <definedName name="total_costs_ex_fuel_depr_per_ASK_2000" localSheetId="25">[15]Global!#REF!</definedName>
    <definedName name="total_costs_ex_fuel_depr_per_ASK_2000">[15]Global!#REF!</definedName>
    <definedName name="total_costs_ex_fuel_depr_per_ASK_2001" localSheetId="4">[15]Global!#REF!</definedName>
    <definedName name="total_costs_ex_fuel_depr_per_ASK_2001" localSheetId="17">[15]Global!#REF!</definedName>
    <definedName name="total_costs_ex_fuel_depr_per_ASK_2001" localSheetId="5">[15]Global!#REF!</definedName>
    <definedName name="total_costs_ex_fuel_depr_per_ASK_2001" localSheetId="9">[15]Global!#REF!</definedName>
    <definedName name="total_costs_ex_fuel_depr_per_ASK_2001" localSheetId="2">[15]Global!#REF!</definedName>
    <definedName name="total_costs_ex_fuel_depr_per_ASK_2001" localSheetId="25">[15]Global!#REF!</definedName>
    <definedName name="total_costs_ex_fuel_depr_per_ASK_2001">[15]Global!#REF!</definedName>
    <definedName name="total_costs_ex_fuel_depr_per_ASK_2002" localSheetId="4">[15]Global!#REF!</definedName>
    <definedName name="total_costs_ex_fuel_depr_per_ASK_2002" localSheetId="17">[15]Global!#REF!</definedName>
    <definedName name="total_costs_ex_fuel_depr_per_ASK_2002" localSheetId="5">[15]Global!#REF!</definedName>
    <definedName name="total_costs_ex_fuel_depr_per_ASK_2002" localSheetId="9">[15]Global!#REF!</definedName>
    <definedName name="total_costs_ex_fuel_depr_per_ASK_2002" localSheetId="2">[15]Global!#REF!</definedName>
    <definedName name="total_costs_ex_fuel_depr_per_ASK_2002" localSheetId="25">[15]Global!#REF!</definedName>
    <definedName name="total_costs_ex_fuel_depr_per_ASK_2002">[15]Global!#REF!</definedName>
    <definedName name="total_costs_ex_fuel_depr_per_ASK_2003" localSheetId="4">[15]Global!#REF!</definedName>
    <definedName name="total_costs_ex_fuel_depr_per_ASK_2003" localSheetId="17">[15]Global!#REF!</definedName>
    <definedName name="total_costs_ex_fuel_depr_per_ASK_2003" localSheetId="5">[15]Global!#REF!</definedName>
    <definedName name="total_costs_ex_fuel_depr_per_ASK_2003" localSheetId="9">[15]Global!#REF!</definedName>
    <definedName name="total_costs_ex_fuel_depr_per_ASK_2003" localSheetId="2">[15]Global!#REF!</definedName>
    <definedName name="total_costs_ex_fuel_depr_per_ASK_2003" localSheetId="25">[15]Global!#REF!</definedName>
    <definedName name="total_costs_ex_fuel_depr_per_ASK_2003">[15]Global!#REF!</definedName>
    <definedName name="total_costs_ex_fuel_depr_per_ASK_2004" localSheetId="4">[15]Global!#REF!</definedName>
    <definedName name="total_costs_ex_fuel_depr_per_ASK_2004" localSheetId="17">[15]Global!#REF!</definedName>
    <definedName name="total_costs_ex_fuel_depr_per_ASK_2004" localSheetId="5">[15]Global!#REF!</definedName>
    <definedName name="total_costs_ex_fuel_depr_per_ASK_2004" localSheetId="9">[15]Global!#REF!</definedName>
    <definedName name="total_costs_ex_fuel_depr_per_ASK_2004" localSheetId="2">[15]Global!#REF!</definedName>
    <definedName name="total_costs_ex_fuel_depr_per_ASK_2004" localSheetId="25">[15]Global!#REF!</definedName>
    <definedName name="total_costs_ex_fuel_depr_per_ASK_2004">[15]Global!#REF!</definedName>
    <definedName name="total_costs_ex_fuel_depr_per_ASK_2005" localSheetId="4">[15]Global!#REF!</definedName>
    <definedName name="total_costs_ex_fuel_depr_per_ASK_2005" localSheetId="17">[15]Global!#REF!</definedName>
    <definedName name="total_costs_ex_fuel_depr_per_ASK_2005" localSheetId="5">[15]Global!#REF!</definedName>
    <definedName name="total_costs_ex_fuel_depr_per_ASK_2005" localSheetId="9">[15]Global!#REF!</definedName>
    <definedName name="total_costs_ex_fuel_depr_per_ASK_2005" localSheetId="2">[15]Global!#REF!</definedName>
    <definedName name="total_costs_ex_fuel_depr_per_ASK_2005" localSheetId="25">[15]Global!#REF!</definedName>
    <definedName name="total_costs_ex_fuel_depr_per_ASK_2005">[15]Global!#REF!</definedName>
    <definedName name="total_costs_ex_fuel_depr_per_ASK_2006" localSheetId="4">[15]Global!#REF!</definedName>
    <definedName name="total_costs_ex_fuel_depr_per_ASK_2006" localSheetId="17">[15]Global!#REF!</definedName>
    <definedName name="total_costs_ex_fuel_depr_per_ASK_2006" localSheetId="5">[15]Global!#REF!</definedName>
    <definedName name="total_costs_ex_fuel_depr_per_ASK_2006" localSheetId="9">[15]Global!#REF!</definedName>
    <definedName name="total_costs_ex_fuel_depr_per_ASK_2006" localSheetId="2">[15]Global!#REF!</definedName>
    <definedName name="total_costs_ex_fuel_depr_per_ASK_2006" localSheetId="25">[15]Global!#REF!</definedName>
    <definedName name="total_costs_ex_fuel_depr_per_ASK_2006">[15]Global!#REF!</definedName>
    <definedName name="total_costs_ex_fuel_depr_per_ASK_2007" localSheetId="4">[15]Global!#REF!</definedName>
    <definedName name="total_costs_ex_fuel_depr_per_ASK_2007" localSheetId="17">[15]Global!#REF!</definedName>
    <definedName name="total_costs_ex_fuel_depr_per_ASK_2007" localSheetId="5">[15]Global!#REF!</definedName>
    <definedName name="total_costs_ex_fuel_depr_per_ASK_2007" localSheetId="9">[15]Global!#REF!</definedName>
    <definedName name="total_costs_ex_fuel_depr_per_ASK_2007" localSheetId="2">[15]Global!#REF!</definedName>
    <definedName name="total_costs_ex_fuel_depr_per_ASK_2007" localSheetId="25">[15]Global!#REF!</definedName>
    <definedName name="total_costs_ex_fuel_depr_per_ASK_2007">[15]Global!#REF!</definedName>
    <definedName name="total_costs_ex_fuel_depr_per_ASK_2008" localSheetId="4">[15]Global!#REF!</definedName>
    <definedName name="total_costs_ex_fuel_depr_per_ASK_2008" localSheetId="17">[15]Global!#REF!</definedName>
    <definedName name="total_costs_ex_fuel_depr_per_ASK_2008" localSheetId="5">[15]Global!#REF!</definedName>
    <definedName name="total_costs_ex_fuel_depr_per_ASK_2008" localSheetId="9">[15]Global!#REF!</definedName>
    <definedName name="total_costs_ex_fuel_depr_per_ASK_2008" localSheetId="2">[15]Global!#REF!</definedName>
    <definedName name="total_costs_ex_fuel_depr_per_ASK_2008" localSheetId="25">[15]Global!#REF!</definedName>
    <definedName name="total_costs_ex_fuel_depr_per_ASK_2008">[15]Global!#REF!</definedName>
    <definedName name="total_costs_ex_fuel_depr_per_ASK_2009" localSheetId="4">[15]Global!#REF!</definedName>
    <definedName name="total_costs_ex_fuel_depr_per_ASK_2009" localSheetId="17">[15]Global!#REF!</definedName>
    <definedName name="total_costs_ex_fuel_depr_per_ASK_2009" localSheetId="5">[15]Global!#REF!</definedName>
    <definedName name="total_costs_ex_fuel_depr_per_ASK_2009" localSheetId="9">[15]Global!#REF!</definedName>
    <definedName name="total_costs_ex_fuel_depr_per_ASK_2009" localSheetId="2">[15]Global!#REF!</definedName>
    <definedName name="total_costs_ex_fuel_depr_per_ASK_2009" localSheetId="25">[15]Global!#REF!</definedName>
    <definedName name="total_costs_ex_fuel_depr_per_ASK_2009">[15]Global!#REF!</definedName>
    <definedName name="total_costs_ex_fuel_depr_per_ASK_2010" localSheetId="4">[15]Global!#REF!</definedName>
    <definedName name="total_costs_ex_fuel_depr_per_ASK_2010" localSheetId="17">[15]Global!#REF!</definedName>
    <definedName name="total_costs_ex_fuel_depr_per_ASK_2010" localSheetId="5">[15]Global!#REF!</definedName>
    <definedName name="total_costs_ex_fuel_depr_per_ASK_2010" localSheetId="9">[15]Global!#REF!</definedName>
    <definedName name="total_costs_ex_fuel_depr_per_ASK_2010" localSheetId="2">[15]Global!#REF!</definedName>
    <definedName name="total_costs_ex_fuel_depr_per_ASK_2010" localSheetId="25">[15]Global!#REF!</definedName>
    <definedName name="total_costs_ex_fuel_depr_per_ASK_2010">[15]Global!#REF!</definedName>
    <definedName name="total_costs_ex_fuel_depr_per_ASK_comm" localSheetId="4">[15]Global!#REF!</definedName>
    <definedName name="total_costs_ex_fuel_depr_per_ASK_comm" localSheetId="17">[15]Global!#REF!</definedName>
    <definedName name="total_costs_ex_fuel_depr_per_ASK_comm" localSheetId="5">[15]Global!#REF!</definedName>
    <definedName name="total_costs_ex_fuel_depr_per_ASK_comm" localSheetId="9">[15]Global!#REF!</definedName>
    <definedName name="total_costs_ex_fuel_depr_per_ASK_comm" localSheetId="2">[15]Global!#REF!</definedName>
    <definedName name="total_costs_ex_fuel_depr_per_ASK_comm" localSheetId="25">[15]Global!#REF!</definedName>
    <definedName name="total_costs_ex_fuel_depr_per_ASK_comm">[15]Global!#REF!</definedName>
    <definedName name="total_costs_ex_fuel_depr_per_ASM_1985" localSheetId="4">[15]Global!#REF!</definedName>
    <definedName name="total_costs_ex_fuel_depr_per_ASM_1985" localSheetId="17">[15]Global!#REF!</definedName>
    <definedName name="total_costs_ex_fuel_depr_per_ASM_1985" localSheetId="5">[15]Global!#REF!</definedName>
    <definedName name="total_costs_ex_fuel_depr_per_ASM_1985" localSheetId="9">[15]Global!#REF!</definedName>
    <definedName name="total_costs_ex_fuel_depr_per_ASM_1985" localSheetId="2">[15]Global!#REF!</definedName>
    <definedName name="total_costs_ex_fuel_depr_per_ASM_1985" localSheetId="25">[15]Global!#REF!</definedName>
    <definedName name="total_costs_ex_fuel_depr_per_ASM_1985">[15]Global!#REF!</definedName>
    <definedName name="total_costs_ex_fuel_depr_per_ASM_1986" localSheetId="4">[15]Global!#REF!</definedName>
    <definedName name="total_costs_ex_fuel_depr_per_ASM_1986" localSheetId="17">[15]Global!#REF!</definedName>
    <definedName name="total_costs_ex_fuel_depr_per_ASM_1986" localSheetId="5">[15]Global!#REF!</definedName>
    <definedName name="total_costs_ex_fuel_depr_per_ASM_1986" localSheetId="9">[15]Global!#REF!</definedName>
    <definedName name="total_costs_ex_fuel_depr_per_ASM_1986" localSheetId="2">[15]Global!#REF!</definedName>
    <definedName name="total_costs_ex_fuel_depr_per_ASM_1986" localSheetId="25">[15]Global!#REF!</definedName>
    <definedName name="total_costs_ex_fuel_depr_per_ASM_1986">[15]Global!#REF!</definedName>
    <definedName name="total_costs_ex_fuel_depr_per_ASM_1987" localSheetId="4">[15]Global!#REF!</definedName>
    <definedName name="total_costs_ex_fuel_depr_per_ASM_1987" localSheetId="17">[15]Global!#REF!</definedName>
    <definedName name="total_costs_ex_fuel_depr_per_ASM_1987" localSheetId="5">[15]Global!#REF!</definedName>
    <definedName name="total_costs_ex_fuel_depr_per_ASM_1987" localSheetId="9">[15]Global!#REF!</definedName>
    <definedName name="total_costs_ex_fuel_depr_per_ASM_1987" localSheetId="2">[15]Global!#REF!</definedName>
    <definedName name="total_costs_ex_fuel_depr_per_ASM_1987" localSheetId="25">[15]Global!#REF!</definedName>
    <definedName name="total_costs_ex_fuel_depr_per_ASM_1987">[15]Global!#REF!</definedName>
    <definedName name="total_costs_ex_fuel_depr_per_ASM_1988" localSheetId="4">[15]Global!#REF!</definedName>
    <definedName name="total_costs_ex_fuel_depr_per_ASM_1988" localSheetId="17">[15]Global!#REF!</definedName>
    <definedName name="total_costs_ex_fuel_depr_per_ASM_1988" localSheetId="5">[15]Global!#REF!</definedName>
    <definedName name="total_costs_ex_fuel_depr_per_ASM_1988" localSheetId="9">[15]Global!#REF!</definedName>
    <definedName name="total_costs_ex_fuel_depr_per_ASM_1988" localSheetId="2">[15]Global!#REF!</definedName>
    <definedName name="total_costs_ex_fuel_depr_per_ASM_1988" localSheetId="25">[15]Global!#REF!</definedName>
    <definedName name="total_costs_ex_fuel_depr_per_ASM_1988">[15]Global!#REF!</definedName>
    <definedName name="total_costs_ex_fuel_depr_per_ASM_1989" localSheetId="4">[15]Global!#REF!</definedName>
    <definedName name="total_costs_ex_fuel_depr_per_ASM_1989" localSheetId="17">[15]Global!#REF!</definedName>
    <definedName name="total_costs_ex_fuel_depr_per_ASM_1989" localSheetId="5">[15]Global!#REF!</definedName>
    <definedName name="total_costs_ex_fuel_depr_per_ASM_1989" localSheetId="9">[15]Global!#REF!</definedName>
    <definedName name="total_costs_ex_fuel_depr_per_ASM_1989" localSheetId="2">[15]Global!#REF!</definedName>
    <definedName name="total_costs_ex_fuel_depr_per_ASM_1989" localSheetId="25">[15]Global!#REF!</definedName>
    <definedName name="total_costs_ex_fuel_depr_per_ASM_1989">[15]Global!#REF!</definedName>
    <definedName name="total_costs_ex_fuel_depr_per_ASM_1990" localSheetId="4">[15]Global!#REF!</definedName>
    <definedName name="total_costs_ex_fuel_depr_per_ASM_1990" localSheetId="17">[15]Global!#REF!</definedName>
    <definedName name="total_costs_ex_fuel_depr_per_ASM_1990" localSheetId="5">[15]Global!#REF!</definedName>
    <definedName name="total_costs_ex_fuel_depr_per_ASM_1990" localSheetId="9">[15]Global!#REF!</definedName>
    <definedName name="total_costs_ex_fuel_depr_per_ASM_1990" localSheetId="2">[15]Global!#REF!</definedName>
    <definedName name="total_costs_ex_fuel_depr_per_ASM_1990" localSheetId="25">[15]Global!#REF!</definedName>
    <definedName name="total_costs_ex_fuel_depr_per_ASM_1990">[15]Global!#REF!</definedName>
    <definedName name="total_costs_ex_fuel_depr_per_ASM_1991" localSheetId="4">[15]Global!#REF!</definedName>
    <definedName name="total_costs_ex_fuel_depr_per_ASM_1991" localSheetId="17">[15]Global!#REF!</definedName>
    <definedName name="total_costs_ex_fuel_depr_per_ASM_1991" localSheetId="5">[15]Global!#REF!</definedName>
    <definedName name="total_costs_ex_fuel_depr_per_ASM_1991" localSheetId="9">[15]Global!#REF!</definedName>
    <definedName name="total_costs_ex_fuel_depr_per_ASM_1991" localSheetId="2">[15]Global!#REF!</definedName>
    <definedName name="total_costs_ex_fuel_depr_per_ASM_1991" localSheetId="25">[15]Global!#REF!</definedName>
    <definedName name="total_costs_ex_fuel_depr_per_ASM_1991">[15]Global!#REF!</definedName>
    <definedName name="total_costs_ex_fuel_depr_per_ASM_1992" localSheetId="4">[15]Global!#REF!</definedName>
    <definedName name="total_costs_ex_fuel_depr_per_ASM_1992" localSheetId="17">[15]Global!#REF!</definedName>
    <definedName name="total_costs_ex_fuel_depr_per_ASM_1992" localSheetId="5">[15]Global!#REF!</definedName>
    <definedName name="total_costs_ex_fuel_depr_per_ASM_1992" localSheetId="9">[15]Global!#REF!</definedName>
    <definedName name="total_costs_ex_fuel_depr_per_ASM_1992" localSheetId="2">[15]Global!#REF!</definedName>
    <definedName name="total_costs_ex_fuel_depr_per_ASM_1992" localSheetId="25">[15]Global!#REF!</definedName>
    <definedName name="total_costs_ex_fuel_depr_per_ASM_1992">[15]Global!#REF!</definedName>
    <definedName name="total_costs_ex_fuel_depr_per_ASM_1993" localSheetId="4">[15]Global!#REF!</definedName>
    <definedName name="total_costs_ex_fuel_depr_per_ASM_1993" localSheetId="17">[15]Global!#REF!</definedName>
    <definedName name="total_costs_ex_fuel_depr_per_ASM_1993" localSheetId="5">[15]Global!#REF!</definedName>
    <definedName name="total_costs_ex_fuel_depr_per_ASM_1993" localSheetId="9">[15]Global!#REF!</definedName>
    <definedName name="total_costs_ex_fuel_depr_per_ASM_1993" localSheetId="2">[15]Global!#REF!</definedName>
    <definedName name="total_costs_ex_fuel_depr_per_ASM_1993" localSheetId="25">[15]Global!#REF!</definedName>
    <definedName name="total_costs_ex_fuel_depr_per_ASM_1993">[15]Global!#REF!</definedName>
    <definedName name="total_costs_ex_fuel_depr_per_ASM_1994" localSheetId="4">[15]Global!#REF!</definedName>
    <definedName name="total_costs_ex_fuel_depr_per_ASM_1994" localSheetId="17">[15]Global!#REF!</definedName>
    <definedName name="total_costs_ex_fuel_depr_per_ASM_1994" localSheetId="5">[15]Global!#REF!</definedName>
    <definedName name="total_costs_ex_fuel_depr_per_ASM_1994" localSheetId="9">[15]Global!#REF!</definedName>
    <definedName name="total_costs_ex_fuel_depr_per_ASM_1994" localSheetId="2">[15]Global!#REF!</definedName>
    <definedName name="total_costs_ex_fuel_depr_per_ASM_1994" localSheetId="25">[15]Global!#REF!</definedName>
    <definedName name="total_costs_ex_fuel_depr_per_ASM_1994">[15]Global!#REF!</definedName>
    <definedName name="total_costs_ex_fuel_depr_per_ASM_1995" localSheetId="4">[15]Global!#REF!</definedName>
    <definedName name="total_costs_ex_fuel_depr_per_ASM_1995" localSheetId="17">[15]Global!#REF!</definedName>
    <definedName name="total_costs_ex_fuel_depr_per_ASM_1995" localSheetId="5">[15]Global!#REF!</definedName>
    <definedName name="total_costs_ex_fuel_depr_per_ASM_1995" localSheetId="9">[15]Global!#REF!</definedName>
    <definedName name="total_costs_ex_fuel_depr_per_ASM_1995" localSheetId="2">[15]Global!#REF!</definedName>
    <definedName name="total_costs_ex_fuel_depr_per_ASM_1995" localSheetId="25">[15]Global!#REF!</definedName>
    <definedName name="total_costs_ex_fuel_depr_per_ASM_1995">[15]Global!#REF!</definedName>
    <definedName name="total_costs_ex_fuel_depr_per_ASM_1996" localSheetId="4">[15]Global!#REF!</definedName>
    <definedName name="total_costs_ex_fuel_depr_per_ASM_1996" localSheetId="17">[15]Global!#REF!</definedName>
    <definedName name="total_costs_ex_fuel_depr_per_ASM_1996" localSheetId="5">[15]Global!#REF!</definedName>
    <definedName name="total_costs_ex_fuel_depr_per_ASM_1996" localSheetId="9">[15]Global!#REF!</definedName>
    <definedName name="total_costs_ex_fuel_depr_per_ASM_1996" localSheetId="2">[15]Global!#REF!</definedName>
    <definedName name="total_costs_ex_fuel_depr_per_ASM_1996" localSheetId="25">[15]Global!#REF!</definedName>
    <definedName name="total_costs_ex_fuel_depr_per_ASM_1996">[15]Global!#REF!</definedName>
    <definedName name="total_costs_ex_fuel_depr_per_ASM_1997" localSheetId="4">[15]Global!#REF!</definedName>
    <definedName name="total_costs_ex_fuel_depr_per_ASM_1997" localSheetId="17">[15]Global!#REF!</definedName>
    <definedName name="total_costs_ex_fuel_depr_per_ASM_1997" localSheetId="5">[15]Global!#REF!</definedName>
    <definedName name="total_costs_ex_fuel_depr_per_ASM_1997" localSheetId="9">[15]Global!#REF!</definedName>
    <definedName name="total_costs_ex_fuel_depr_per_ASM_1997" localSheetId="2">[15]Global!#REF!</definedName>
    <definedName name="total_costs_ex_fuel_depr_per_ASM_1997" localSheetId="25">[15]Global!#REF!</definedName>
    <definedName name="total_costs_ex_fuel_depr_per_ASM_1997">[15]Global!#REF!</definedName>
    <definedName name="total_costs_ex_fuel_depr_per_ASM_1998" localSheetId="4">[15]Global!#REF!</definedName>
    <definedName name="total_costs_ex_fuel_depr_per_ASM_1998" localSheetId="17">[15]Global!#REF!</definedName>
    <definedName name="total_costs_ex_fuel_depr_per_ASM_1998" localSheetId="5">[15]Global!#REF!</definedName>
    <definedName name="total_costs_ex_fuel_depr_per_ASM_1998" localSheetId="9">[15]Global!#REF!</definedName>
    <definedName name="total_costs_ex_fuel_depr_per_ASM_1998" localSheetId="2">[15]Global!#REF!</definedName>
    <definedName name="total_costs_ex_fuel_depr_per_ASM_1998" localSheetId="25">[15]Global!#REF!</definedName>
    <definedName name="total_costs_ex_fuel_depr_per_ASM_1998">[15]Global!#REF!</definedName>
    <definedName name="total_costs_ex_fuel_depr_per_ASM_1999" localSheetId="4">[15]Global!#REF!</definedName>
    <definedName name="total_costs_ex_fuel_depr_per_ASM_1999" localSheetId="17">[15]Global!#REF!</definedName>
    <definedName name="total_costs_ex_fuel_depr_per_ASM_1999" localSheetId="5">[15]Global!#REF!</definedName>
    <definedName name="total_costs_ex_fuel_depr_per_ASM_1999" localSheetId="9">[15]Global!#REF!</definedName>
    <definedName name="total_costs_ex_fuel_depr_per_ASM_1999" localSheetId="2">[15]Global!#REF!</definedName>
    <definedName name="total_costs_ex_fuel_depr_per_ASM_1999" localSheetId="25">[15]Global!#REF!</definedName>
    <definedName name="total_costs_ex_fuel_depr_per_ASM_1999">[15]Global!#REF!</definedName>
    <definedName name="total_costs_ex_fuel_depr_per_ASM_2000" localSheetId="4">[15]Global!#REF!</definedName>
    <definedName name="total_costs_ex_fuel_depr_per_ASM_2000" localSheetId="17">[15]Global!#REF!</definedName>
    <definedName name="total_costs_ex_fuel_depr_per_ASM_2000" localSheetId="5">[15]Global!#REF!</definedName>
    <definedName name="total_costs_ex_fuel_depr_per_ASM_2000" localSheetId="9">[15]Global!#REF!</definedName>
    <definedName name="total_costs_ex_fuel_depr_per_ASM_2000" localSheetId="2">[15]Global!#REF!</definedName>
    <definedName name="total_costs_ex_fuel_depr_per_ASM_2000" localSheetId="25">[15]Global!#REF!</definedName>
    <definedName name="total_costs_ex_fuel_depr_per_ASM_2000">[15]Global!#REF!</definedName>
    <definedName name="total_costs_ex_fuel_depr_per_ASM_2001" localSheetId="4">[15]Global!#REF!</definedName>
    <definedName name="total_costs_ex_fuel_depr_per_ASM_2001" localSheetId="17">[15]Global!#REF!</definedName>
    <definedName name="total_costs_ex_fuel_depr_per_ASM_2001" localSheetId="5">[15]Global!#REF!</definedName>
    <definedName name="total_costs_ex_fuel_depr_per_ASM_2001" localSheetId="9">[15]Global!#REF!</definedName>
    <definedName name="total_costs_ex_fuel_depr_per_ASM_2001" localSheetId="2">[15]Global!#REF!</definedName>
    <definedName name="total_costs_ex_fuel_depr_per_ASM_2001" localSheetId="25">[15]Global!#REF!</definedName>
    <definedName name="total_costs_ex_fuel_depr_per_ASM_2001">[15]Global!#REF!</definedName>
    <definedName name="total_costs_ex_fuel_depr_per_ASM_2002" localSheetId="4">[15]Global!#REF!</definedName>
    <definedName name="total_costs_ex_fuel_depr_per_ASM_2002" localSheetId="17">[15]Global!#REF!</definedName>
    <definedName name="total_costs_ex_fuel_depr_per_ASM_2002" localSheetId="5">[15]Global!#REF!</definedName>
    <definedName name="total_costs_ex_fuel_depr_per_ASM_2002" localSheetId="9">[15]Global!#REF!</definedName>
    <definedName name="total_costs_ex_fuel_depr_per_ASM_2002" localSheetId="2">[15]Global!#REF!</definedName>
    <definedName name="total_costs_ex_fuel_depr_per_ASM_2002" localSheetId="25">[15]Global!#REF!</definedName>
    <definedName name="total_costs_ex_fuel_depr_per_ASM_2002">[15]Global!#REF!</definedName>
    <definedName name="total_costs_ex_fuel_depr_per_ASM_2003" localSheetId="4">[15]Global!#REF!</definedName>
    <definedName name="total_costs_ex_fuel_depr_per_ASM_2003" localSheetId="17">[15]Global!#REF!</definedName>
    <definedName name="total_costs_ex_fuel_depr_per_ASM_2003" localSheetId="5">[15]Global!#REF!</definedName>
    <definedName name="total_costs_ex_fuel_depr_per_ASM_2003" localSheetId="9">[15]Global!#REF!</definedName>
    <definedName name="total_costs_ex_fuel_depr_per_ASM_2003" localSheetId="2">[15]Global!#REF!</definedName>
    <definedName name="total_costs_ex_fuel_depr_per_ASM_2003" localSheetId="25">[15]Global!#REF!</definedName>
    <definedName name="total_costs_ex_fuel_depr_per_ASM_2003">[15]Global!#REF!</definedName>
    <definedName name="total_costs_ex_fuel_depr_per_ASM_2004" localSheetId="4">[15]Global!#REF!</definedName>
    <definedName name="total_costs_ex_fuel_depr_per_ASM_2004" localSheetId="17">[15]Global!#REF!</definedName>
    <definedName name="total_costs_ex_fuel_depr_per_ASM_2004" localSheetId="5">[15]Global!#REF!</definedName>
    <definedName name="total_costs_ex_fuel_depr_per_ASM_2004" localSheetId="9">[15]Global!#REF!</definedName>
    <definedName name="total_costs_ex_fuel_depr_per_ASM_2004" localSheetId="2">[15]Global!#REF!</definedName>
    <definedName name="total_costs_ex_fuel_depr_per_ASM_2004" localSheetId="25">[15]Global!#REF!</definedName>
    <definedName name="total_costs_ex_fuel_depr_per_ASM_2004">[15]Global!#REF!</definedName>
    <definedName name="total_costs_ex_fuel_depr_per_ASM_2005" localSheetId="4">[15]Global!#REF!</definedName>
    <definedName name="total_costs_ex_fuel_depr_per_ASM_2005" localSheetId="17">[15]Global!#REF!</definedName>
    <definedName name="total_costs_ex_fuel_depr_per_ASM_2005" localSheetId="5">[15]Global!#REF!</definedName>
    <definedName name="total_costs_ex_fuel_depr_per_ASM_2005" localSheetId="9">[15]Global!#REF!</definedName>
    <definedName name="total_costs_ex_fuel_depr_per_ASM_2005" localSheetId="2">[15]Global!#REF!</definedName>
    <definedName name="total_costs_ex_fuel_depr_per_ASM_2005" localSheetId="25">[15]Global!#REF!</definedName>
    <definedName name="total_costs_ex_fuel_depr_per_ASM_2005">[15]Global!#REF!</definedName>
    <definedName name="total_costs_ex_fuel_depr_per_ASM_2006" localSheetId="4">[15]Global!#REF!</definedName>
    <definedName name="total_costs_ex_fuel_depr_per_ASM_2006" localSheetId="17">[15]Global!#REF!</definedName>
    <definedName name="total_costs_ex_fuel_depr_per_ASM_2006" localSheetId="5">[15]Global!#REF!</definedName>
    <definedName name="total_costs_ex_fuel_depr_per_ASM_2006" localSheetId="9">[15]Global!#REF!</definedName>
    <definedName name="total_costs_ex_fuel_depr_per_ASM_2006" localSheetId="2">[15]Global!#REF!</definedName>
    <definedName name="total_costs_ex_fuel_depr_per_ASM_2006" localSheetId="25">[15]Global!#REF!</definedName>
    <definedName name="total_costs_ex_fuel_depr_per_ASM_2006">[15]Global!#REF!</definedName>
    <definedName name="total_costs_ex_fuel_depr_per_ASM_2007" localSheetId="4">[15]Global!#REF!</definedName>
    <definedName name="total_costs_ex_fuel_depr_per_ASM_2007" localSheetId="17">[15]Global!#REF!</definedName>
    <definedName name="total_costs_ex_fuel_depr_per_ASM_2007" localSheetId="5">[15]Global!#REF!</definedName>
    <definedName name="total_costs_ex_fuel_depr_per_ASM_2007" localSheetId="9">[15]Global!#REF!</definedName>
    <definedName name="total_costs_ex_fuel_depr_per_ASM_2007" localSheetId="2">[15]Global!#REF!</definedName>
    <definedName name="total_costs_ex_fuel_depr_per_ASM_2007" localSheetId="25">[15]Global!#REF!</definedName>
    <definedName name="total_costs_ex_fuel_depr_per_ASM_2007">[15]Global!#REF!</definedName>
    <definedName name="total_costs_ex_fuel_depr_per_ASM_2008" localSheetId="4">[15]Global!#REF!</definedName>
    <definedName name="total_costs_ex_fuel_depr_per_ASM_2008" localSheetId="17">[15]Global!#REF!</definedName>
    <definedName name="total_costs_ex_fuel_depr_per_ASM_2008" localSheetId="5">[15]Global!#REF!</definedName>
    <definedName name="total_costs_ex_fuel_depr_per_ASM_2008" localSheetId="9">[15]Global!#REF!</definedName>
    <definedName name="total_costs_ex_fuel_depr_per_ASM_2008" localSheetId="2">[15]Global!#REF!</definedName>
    <definedName name="total_costs_ex_fuel_depr_per_ASM_2008" localSheetId="25">[15]Global!#REF!</definedName>
    <definedName name="total_costs_ex_fuel_depr_per_ASM_2008">[15]Global!#REF!</definedName>
    <definedName name="total_costs_ex_fuel_depr_per_ASM_2009" localSheetId="4">[15]Global!#REF!</definedName>
    <definedName name="total_costs_ex_fuel_depr_per_ASM_2009" localSheetId="17">[15]Global!#REF!</definedName>
    <definedName name="total_costs_ex_fuel_depr_per_ASM_2009" localSheetId="5">[15]Global!#REF!</definedName>
    <definedName name="total_costs_ex_fuel_depr_per_ASM_2009" localSheetId="9">[15]Global!#REF!</definedName>
    <definedName name="total_costs_ex_fuel_depr_per_ASM_2009" localSheetId="2">[15]Global!#REF!</definedName>
    <definedName name="total_costs_ex_fuel_depr_per_ASM_2009" localSheetId="25">[15]Global!#REF!</definedName>
    <definedName name="total_costs_ex_fuel_depr_per_ASM_2009">[15]Global!#REF!</definedName>
    <definedName name="total_costs_ex_fuel_depr_per_ASM_2010" localSheetId="4">[15]Global!#REF!</definedName>
    <definedName name="total_costs_ex_fuel_depr_per_ASM_2010" localSheetId="17">[15]Global!#REF!</definedName>
    <definedName name="total_costs_ex_fuel_depr_per_ASM_2010" localSheetId="5">[15]Global!#REF!</definedName>
    <definedName name="total_costs_ex_fuel_depr_per_ASM_2010" localSheetId="9">[15]Global!#REF!</definedName>
    <definedName name="total_costs_ex_fuel_depr_per_ASM_2010" localSheetId="2">[15]Global!#REF!</definedName>
    <definedName name="total_costs_ex_fuel_depr_per_ASM_2010" localSheetId="25">[15]Global!#REF!</definedName>
    <definedName name="total_costs_ex_fuel_depr_per_ASM_2010">[15]Global!#REF!</definedName>
    <definedName name="total_costs_ex_fuel_depr_per_ASM_comm" localSheetId="4">[15]Global!#REF!</definedName>
    <definedName name="total_costs_ex_fuel_depr_per_ASM_comm" localSheetId="17">[15]Global!#REF!</definedName>
    <definedName name="total_costs_ex_fuel_depr_per_ASM_comm" localSheetId="5">[15]Global!#REF!</definedName>
    <definedName name="total_costs_ex_fuel_depr_per_ASM_comm" localSheetId="9">[15]Global!#REF!</definedName>
    <definedName name="total_costs_ex_fuel_depr_per_ASM_comm" localSheetId="2">[15]Global!#REF!</definedName>
    <definedName name="total_costs_ex_fuel_depr_per_ASM_comm" localSheetId="25">[15]Global!#REF!</definedName>
    <definedName name="total_costs_ex_fuel_depr_per_ASM_comm">[15]Global!#REF!</definedName>
    <definedName name="total_costs_ex_fuel_depr_per_ATK_1985" localSheetId="4">[15]Global!#REF!</definedName>
    <definedName name="total_costs_ex_fuel_depr_per_ATK_1985" localSheetId="17">[15]Global!#REF!</definedName>
    <definedName name="total_costs_ex_fuel_depr_per_ATK_1985" localSheetId="5">[15]Global!#REF!</definedName>
    <definedName name="total_costs_ex_fuel_depr_per_ATK_1985" localSheetId="9">[15]Global!#REF!</definedName>
    <definedName name="total_costs_ex_fuel_depr_per_ATK_1985" localSheetId="2">[15]Global!#REF!</definedName>
    <definedName name="total_costs_ex_fuel_depr_per_ATK_1985" localSheetId="25">[15]Global!#REF!</definedName>
    <definedName name="total_costs_ex_fuel_depr_per_ATK_1985">[15]Global!#REF!</definedName>
    <definedName name="total_costs_ex_fuel_depr_per_ATK_1986" localSheetId="4">[15]Global!#REF!</definedName>
    <definedName name="total_costs_ex_fuel_depr_per_ATK_1986" localSheetId="17">[15]Global!#REF!</definedName>
    <definedName name="total_costs_ex_fuel_depr_per_ATK_1986" localSheetId="5">[15]Global!#REF!</definedName>
    <definedName name="total_costs_ex_fuel_depr_per_ATK_1986" localSheetId="9">[15]Global!#REF!</definedName>
    <definedName name="total_costs_ex_fuel_depr_per_ATK_1986" localSheetId="2">[15]Global!#REF!</definedName>
    <definedName name="total_costs_ex_fuel_depr_per_ATK_1986" localSheetId="25">[15]Global!#REF!</definedName>
    <definedName name="total_costs_ex_fuel_depr_per_ATK_1986">[15]Global!#REF!</definedName>
    <definedName name="total_costs_ex_fuel_depr_per_ATK_1987" localSheetId="4">[15]Global!#REF!</definedName>
    <definedName name="total_costs_ex_fuel_depr_per_ATK_1987" localSheetId="17">[15]Global!#REF!</definedName>
    <definedName name="total_costs_ex_fuel_depr_per_ATK_1987" localSheetId="5">[15]Global!#REF!</definedName>
    <definedName name="total_costs_ex_fuel_depr_per_ATK_1987" localSheetId="9">[15]Global!#REF!</definedName>
    <definedName name="total_costs_ex_fuel_depr_per_ATK_1987" localSheetId="2">[15]Global!#REF!</definedName>
    <definedName name="total_costs_ex_fuel_depr_per_ATK_1987" localSheetId="25">[15]Global!#REF!</definedName>
    <definedName name="total_costs_ex_fuel_depr_per_ATK_1987">[15]Global!#REF!</definedName>
    <definedName name="total_costs_ex_fuel_depr_per_ATK_1988" localSheetId="4">[15]Global!#REF!</definedName>
    <definedName name="total_costs_ex_fuel_depr_per_ATK_1988" localSheetId="17">[15]Global!#REF!</definedName>
    <definedName name="total_costs_ex_fuel_depr_per_ATK_1988" localSheetId="5">[15]Global!#REF!</definedName>
    <definedName name="total_costs_ex_fuel_depr_per_ATK_1988" localSheetId="9">[15]Global!#REF!</definedName>
    <definedName name="total_costs_ex_fuel_depr_per_ATK_1988" localSheetId="2">[15]Global!#REF!</definedName>
    <definedName name="total_costs_ex_fuel_depr_per_ATK_1988" localSheetId="25">[15]Global!#REF!</definedName>
    <definedName name="total_costs_ex_fuel_depr_per_ATK_1988">[15]Global!#REF!</definedName>
    <definedName name="total_costs_ex_fuel_depr_per_ATK_1989" localSheetId="4">[15]Global!#REF!</definedName>
    <definedName name="total_costs_ex_fuel_depr_per_ATK_1989" localSheetId="17">[15]Global!#REF!</definedName>
    <definedName name="total_costs_ex_fuel_depr_per_ATK_1989" localSheetId="5">[15]Global!#REF!</definedName>
    <definedName name="total_costs_ex_fuel_depr_per_ATK_1989" localSheetId="9">[15]Global!#REF!</definedName>
    <definedName name="total_costs_ex_fuel_depr_per_ATK_1989" localSheetId="2">[15]Global!#REF!</definedName>
    <definedName name="total_costs_ex_fuel_depr_per_ATK_1989" localSheetId="25">[15]Global!#REF!</definedName>
    <definedName name="total_costs_ex_fuel_depr_per_ATK_1989">[15]Global!#REF!</definedName>
    <definedName name="total_costs_ex_fuel_depr_per_ATK_1990" localSheetId="4">[15]Global!#REF!</definedName>
    <definedName name="total_costs_ex_fuel_depr_per_ATK_1990" localSheetId="17">[15]Global!#REF!</definedName>
    <definedName name="total_costs_ex_fuel_depr_per_ATK_1990" localSheetId="5">[15]Global!#REF!</definedName>
    <definedName name="total_costs_ex_fuel_depr_per_ATK_1990" localSheetId="9">[15]Global!#REF!</definedName>
    <definedName name="total_costs_ex_fuel_depr_per_ATK_1990" localSheetId="2">[15]Global!#REF!</definedName>
    <definedName name="total_costs_ex_fuel_depr_per_ATK_1990" localSheetId="25">[15]Global!#REF!</definedName>
    <definedName name="total_costs_ex_fuel_depr_per_ATK_1990">[15]Global!#REF!</definedName>
    <definedName name="total_costs_ex_fuel_depr_per_ATK_1991" localSheetId="4">[15]Global!#REF!</definedName>
    <definedName name="total_costs_ex_fuel_depr_per_ATK_1991" localSheetId="17">[15]Global!#REF!</definedName>
    <definedName name="total_costs_ex_fuel_depr_per_ATK_1991" localSheetId="5">[15]Global!#REF!</definedName>
    <definedName name="total_costs_ex_fuel_depr_per_ATK_1991" localSheetId="9">[15]Global!#REF!</definedName>
    <definedName name="total_costs_ex_fuel_depr_per_ATK_1991" localSheetId="2">[15]Global!#REF!</definedName>
    <definedName name="total_costs_ex_fuel_depr_per_ATK_1991" localSheetId="25">[15]Global!#REF!</definedName>
    <definedName name="total_costs_ex_fuel_depr_per_ATK_1991">[15]Global!#REF!</definedName>
    <definedName name="total_costs_ex_fuel_depr_per_ATK_1992" localSheetId="4">[15]Global!#REF!</definedName>
    <definedName name="total_costs_ex_fuel_depr_per_ATK_1992" localSheetId="17">[15]Global!#REF!</definedName>
    <definedName name="total_costs_ex_fuel_depr_per_ATK_1992" localSheetId="5">[15]Global!#REF!</definedName>
    <definedName name="total_costs_ex_fuel_depr_per_ATK_1992" localSheetId="9">[15]Global!#REF!</definedName>
    <definedName name="total_costs_ex_fuel_depr_per_ATK_1992" localSheetId="2">[15]Global!#REF!</definedName>
    <definedName name="total_costs_ex_fuel_depr_per_ATK_1992" localSheetId="25">[15]Global!#REF!</definedName>
    <definedName name="total_costs_ex_fuel_depr_per_ATK_1992">[15]Global!#REF!</definedName>
    <definedName name="total_costs_ex_fuel_depr_per_ATK_1993" localSheetId="4">[15]Global!#REF!</definedName>
    <definedName name="total_costs_ex_fuel_depr_per_ATK_1993" localSheetId="17">[15]Global!#REF!</definedName>
    <definedName name="total_costs_ex_fuel_depr_per_ATK_1993" localSheetId="5">[15]Global!#REF!</definedName>
    <definedName name="total_costs_ex_fuel_depr_per_ATK_1993" localSheetId="9">[15]Global!#REF!</definedName>
    <definedName name="total_costs_ex_fuel_depr_per_ATK_1993" localSheetId="2">[15]Global!#REF!</definedName>
    <definedName name="total_costs_ex_fuel_depr_per_ATK_1993" localSheetId="25">[15]Global!#REF!</definedName>
    <definedName name="total_costs_ex_fuel_depr_per_ATK_1993">[15]Global!#REF!</definedName>
    <definedName name="total_costs_ex_fuel_depr_per_ATK_1994" localSheetId="4">[15]Global!#REF!</definedName>
    <definedName name="total_costs_ex_fuel_depr_per_ATK_1994" localSheetId="17">[15]Global!#REF!</definedName>
    <definedName name="total_costs_ex_fuel_depr_per_ATK_1994" localSheetId="5">[15]Global!#REF!</definedName>
    <definedName name="total_costs_ex_fuel_depr_per_ATK_1994" localSheetId="9">[15]Global!#REF!</definedName>
    <definedName name="total_costs_ex_fuel_depr_per_ATK_1994" localSheetId="2">[15]Global!#REF!</definedName>
    <definedName name="total_costs_ex_fuel_depr_per_ATK_1994" localSheetId="25">[15]Global!#REF!</definedName>
    <definedName name="total_costs_ex_fuel_depr_per_ATK_1994">[15]Global!#REF!</definedName>
    <definedName name="total_costs_ex_fuel_depr_per_ATK_1995" localSheetId="4">[15]Global!#REF!</definedName>
    <definedName name="total_costs_ex_fuel_depr_per_ATK_1995" localSheetId="17">[15]Global!#REF!</definedName>
    <definedName name="total_costs_ex_fuel_depr_per_ATK_1995" localSheetId="5">[15]Global!#REF!</definedName>
    <definedName name="total_costs_ex_fuel_depr_per_ATK_1995" localSheetId="9">[15]Global!#REF!</definedName>
    <definedName name="total_costs_ex_fuel_depr_per_ATK_1995" localSheetId="2">[15]Global!#REF!</definedName>
    <definedName name="total_costs_ex_fuel_depr_per_ATK_1995" localSheetId="25">[15]Global!#REF!</definedName>
    <definedName name="total_costs_ex_fuel_depr_per_ATK_1995">[15]Global!#REF!</definedName>
    <definedName name="total_costs_ex_fuel_depr_per_ATK_1996" localSheetId="4">[15]Global!#REF!</definedName>
    <definedName name="total_costs_ex_fuel_depr_per_ATK_1996" localSheetId="17">[15]Global!#REF!</definedName>
    <definedName name="total_costs_ex_fuel_depr_per_ATK_1996" localSheetId="5">[15]Global!#REF!</definedName>
    <definedName name="total_costs_ex_fuel_depr_per_ATK_1996" localSheetId="9">[15]Global!#REF!</definedName>
    <definedName name="total_costs_ex_fuel_depr_per_ATK_1996" localSheetId="2">[15]Global!#REF!</definedName>
    <definedName name="total_costs_ex_fuel_depr_per_ATK_1996" localSheetId="25">[15]Global!#REF!</definedName>
    <definedName name="total_costs_ex_fuel_depr_per_ATK_1996">[15]Global!#REF!</definedName>
    <definedName name="total_costs_ex_fuel_depr_per_ATK_1997" localSheetId="4">[15]Global!#REF!</definedName>
    <definedName name="total_costs_ex_fuel_depr_per_ATK_1997" localSheetId="17">[15]Global!#REF!</definedName>
    <definedName name="total_costs_ex_fuel_depr_per_ATK_1997" localSheetId="5">[15]Global!#REF!</definedName>
    <definedName name="total_costs_ex_fuel_depr_per_ATK_1997" localSheetId="9">[15]Global!#REF!</definedName>
    <definedName name="total_costs_ex_fuel_depr_per_ATK_1997" localSheetId="2">[15]Global!#REF!</definedName>
    <definedName name="total_costs_ex_fuel_depr_per_ATK_1997" localSheetId="25">[15]Global!#REF!</definedName>
    <definedName name="total_costs_ex_fuel_depr_per_ATK_1997">[15]Global!#REF!</definedName>
    <definedName name="total_costs_ex_fuel_depr_per_ATK_1998" localSheetId="4">[15]Global!#REF!</definedName>
    <definedName name="total_costs_ex_fuel_depr_per_ATK_1998" localSheetId="17">[15]Global!#REF!</definedName>
    <definedName name="total_costs_ex_fuel_depr_per_ATK_1998" localSheetId="5">[15]Global!#REF!</definedName>
    <definedName name="total_costs_ex_fuel_depr_per_ATK_1998" localSheetId="9">[15]Global!#REF!</definedName>
    <definedName name="total_costs_ex_fuel_depr_per_ATK_1998" localSheetId="2">[15]Global!#REF!</definedName>
    <definedName name="total_costs_ex_fuel_depr_per_ATK_1998" localSheetId="25">[15]Global!#REF!</definedName>
    <definedName name="total_costs_ex_fuel_depr_per_ATK_1998">[15]Global!#REF!</definedName>
    <definedName name="total_costs_ex_fuel_depr_per_ATK_1999" localSheetId="4">[15]Global!#REF!</definedName>
    <definedName name="total_costs_ex_fuel_depr_per_ATK_1999" localSheetId="17">[15]Global!#REF!</definedName>
    <definedName name="total_costs_ex_fuel_depr_per_ATK_1999" localSheetId="5">[15]Global!#REF!</definedName>
    <definedName name="total_costs_ex_fuel_depr_per_ATK_1999" localSheetId="9">[15]Global!#REF!</definedName>
    <definedName name="total_costs_ex_fuel_depr_per_ATK_1999" localSheetId="2">[15]Global!#REF!</definedName>
    <definedName name="total_costs_ex_fuel_depr_per_ATK_1999" localSheetId="25">[15]Global!#REF!</definedName>
    <definedName name="total_costs_ex_fuel_depr_per_ATK_1999">[15]Global!#REF!</definedName>
    <definedName name="total_costs_ex_fuel_depr_per_ATK_2000" localSheetId="4">[15]Global!#REF!</definedName>
    <definedName name="total_costs_ex_fuel_depr_per_ATK_2000" localSheetId="17">[15]Global!#REF!</definedName>
    <definedName name="total_costs_ex_fuel_depr_per_ATK_2000" localSheetId="5">[15]Global!#REF!</definedName>
    <definedName name="total_costs_ex_fuel_depr_per_ATK_2000" localSheetId="9">[15]Global!#REF!</definedName>
    <definedName name="total_costs_ex_fuel_depr_per_ATK_2000" localSheetId="2">[15]Global!#REF!</definedName>
    <definedName name="total_costs_ex_fuel_depr_per_ATK_2000" localSheetId="25">[15]Global!#REF!</definedName>
    <definedName name="total_costs_ex_fuel_depr_per_ATK_2000">[15]Global!#REF!</definedName>
    <definedName name="total_costs_ex_fuel_depr_per_ATK_2001" localSheetId="4">[15]Global!#REF!</definedName>
    <definedName name="total_costs_ex_fuel_depr_per_ATK_2001" localSheetId="17">[15]Global!#REF!</definedName>
    <definedName name="total_costs_ex_fuel_depr_per_ATK_2001" localSheetId="5">[15]Global!#REF!</definedName>
    <definedName name="total_costs_ex_fuel_depr_per_ATK_2001" localSheetId="9">[15]Global!#REF!</definedName>
    <definedName name="total_costs_ex_fuel_depr_per_ATK_2001" localSheetId="2">[15]Global!#REF!</definedName>
    <definedName name="total_costs_ex_fuel_depr_per_ATK_2001" localSheetId="25">[15]Global!#REF!</definedName>
    <definedName name="total_costs_ex_fuel_depr_per_ATK_2001">[15]Global!#REF!</definedName>
    <definedName name="total_costs_ex_fuel_depr_per_ATK_2002" localSheetId="4">[15]Global!#REF!</definedName>
    <definedName name="total_costs_ex_fuel_depr_per_ATK_2002" localSheetId="17">[15]Global!#REF!</definedName>
    <definedName name="total_costs_ex_fuel_depr_per_ATK_2002" localSheetId="5">[15]Global!#REF!</definedName>
    <definedName name="total_costs_ex_fuel_depr_per_ATK_2002" localSheetId="9">[15]Global!#REF!</definedName>
    <definedName name="total_costs_ex_fuel_depr_per_ATK_2002" localSheetId="2">[15]Global!#REF!</definedName>
    <definedName name="total_costs_ex_fuel_depr_per_ATK_2002" localSheetId="25">[15]Global!#REF!</definedName>
    <definedName name="total_costs_ex_fuel_depr_per_ATK_2002">[15]Global!#REF!</definedName>
    <definedName name="total_costs_ex_fuel_depr_per_ATK_2003" localSheetId="4">[15]Global!#REF!</definedName>
    <definedName name="total_costs_ex_fuel_depr_per_ATK_2003" localSheetId="17">[15]Global!#REF!</definedName>
    <definedName name="total_costs_ex_fuel_depr_per_ATK_2003" localSheetId="5">[15]Global!#REF!</definedName>
    <definedName name="total_costs_ex_fuel_depr_per_ATK_2003" localSheetId="9">[15]Global!#REF!</definedName>
    <definedName name="total_costs_ex_fuel_depr_per_ATK_2003" localSheetId="2">[15]Global!#REF!</definedName>
    <definedName name="total_costs_ex_fuel_depr_per_ATK_2003" localSheetId="25">[15]Global!#REF!</definedName>
    <definedName name="total_costs_ex_fuel_depr_per_ATK_2003">[15]Global!#REF!</definedName>
    <definedName name="total_costs_ex_fuel_depr_per_ATK_2004" localSheetId="4">[15]Global!#REF!</definedName>
    <definedName name="total_costs_ex_fuel_depr_per_ATK_2004" localSheetId="17">[15]Global!#REF!</definedName>
    <definedName name="total_costs_ex_fuel_depr_per_ATK_2004" localSheetId="5">[15]Global!#REF!</definedName>
    <definedName name="total_costs_ex_fuel_depr_per_ATK_2004" localSheetId="9">[15]Global!#REF!</definedName>
    <definedName name="total_costs_ex_fuel_depr_per_ATK_2004" localSheetId="2">[15]Global!#REF!</definedName>
    <definedName name="total_costs_ex_fuel_depr_per_ATK_2004" localSheetId="25">[15]Global!#REF!</definedName>
    <definedName name="total_costs_ex_fuel_depr_per_ATK_2004">[15]Global!#REF!</definedName>
    <definedName name="total_costs_ex_fuel_depr_per_ATK_2005" localSheetId="4">[15]Global!#REF!</definedName>
    <definedName name="total_costs_ex_fuel_depr_per_ATK_2005" localSheetId="17">[15]Global!#REF!</definedName>
    <definedName name="total_costs_ex_fuel_depr_per_ATK_2005" localSheetId="5">[15]Global!#REF!</definedName>
    <definedName name="total_costs_ex_fuel_depr_per_ATK_2005" localSheetId="9">[15]Global!#REF!</definedName>
    <definedName name="total_costs_ex_fuel_depr_per_ATK_2005" localSheetId="2">[15]Global!#REF!</definedName>
    <definedName name="total_costs_ex_fuel_depr_per_ATK_2005" localSheetId="25">[15]Global!#REF!</definedName>
    <definedName name="total_costs_ex_fuel_depr_per_ATK_2005">[15]Global!#REF!</definedName>
    <definedName name="total_costs_ex_fuel_depr_per_ATK_2006" localSheetId="4">[15]Global!#REF!</definedName>
    <definedName name="total_costs_ex_fuel_depr_per_ATK_2006" localSheetId="17">[15]Global!#REF!</definedName>
    <definedName name="total_costs_ex_fuel_depr_per_ATK_2006" localSheetId="5">[15]Global!#REF!</definedName>
    <definedName name="total_costs_ex_fuel_depr_per_ATK_2006" localSheetId="9">[15]Global!#REF!</definedName>
    <definedName name="total_costs_ex_fuel_depr_per_ATK_2006" localSheetId="2">[15]Global!#REF!</definedName>
    <definedName name="total_costs_ex_fuel_depr_per_ATK_2006" localSheetId="25">[15]Global!#REF!</definedName>
    <definedName name="total_costs_ex_fuel_depr_per_ATK_2006">[15]Global!#REF!</definedName>
    <definedName name="total_costs_ex_fuel_depr_per_ATK_2007" localSheetId="4">[15]Global!#REF!</definedName>
    <definedName name="total_costs_ex_fuel_depr_per_ATK_2007" localSheetId="17">[15]Global!#REF!</definedName>
    <definedName name="total_costs_ex_fuel_depr_per_ATK_2007" localSheetId="5">[15]Global!#REF!</definedName>
    <definedName name="total_costs_ex_fuel_depr_per_ATK_2007" localSheetId="9">[15]Global!#REF!</definedName>
    <definedName name="total_costs_ex_fuel_depr_per_ATK_2007" localSheetId="2">[15]Global!#REF!</definedName>
    <definedName name="total_costs_ex_fuel_depr_per_ATK_2007" localSheetId="25">[15]Global!#REF!</definedName>
    <definedName name="total_costs_ex_fuel_depr_per_ATK_2007">[15]Global!#REF!</definedName>
    <definedName name="total_costs_ex_fuel_depr_per_ATK_2008" localSheetId="4">[15]Global!#REF!</definedName>
    <definedName name="total_costs_ex_fuel_depr_per_ATK_2008" localSheetId="17">[15]Global!#REF!</definedName>
    <definedName name="total_costs_ex_fuel_depr_per_ATK_2008" localSheetId="5">[15]Global!#REF!</definedName>
    <definedName name="total_costs_ex_fuel_depr_per_ATK_2008" localSheetId="9">[15]Global!#REF!</definedName>
    <definedName name="total_costs_ex_fuel_depr_per_ATK_2008" localSheetId="2">[15]Global!#REF!</definedName>
    <definedName name="total_costs_ex_fuel_depr_per_ATK_2008" localSheetId="25">[15]Global!#REF!</definedName>
    <definedName name="total_costs_ex_fuel_depr_per_ATK_2008">[15]Global!#REF!</definedName>
    <definedName name="total_costs_ex_fuel_depr_per_ATK_2009" localSheetId="4">[15]Global!#REF!</definedName>
    <definedName name="total_costs_ex_fuel_depr_per_ATK_2009" localSheetId="17">[15]Global!#REF!</definedName>
    <definedName name="total_costs_ex_fuel_depr_per_ATK_2009" localSheetId="5">[15]Global!#REF!</definedName>
    <definedName name="total_costs_ex_fuel_depr_per_ATK_2009" localSheetId="9">[15]Global!#REF!</definedName>
    <definedName name="total_costs_ex_fuel_depr_per_ATK_2009" localSheetId="2">[15]Global!#REF!</definedName>
    <definedName name="total_costs_ex_fuel_depr_per_ATK_2009" localSheetId="25">[15]Global!#REF!</definedName>
    <definedName name="total_costs_ex_fuel_depr_per_ATK_2009">[15]Global!#REF!</definedName>
    <definedName name="total_costs_ex_fuel_depr_per_ATK_2010" localSheetId="4">[15]Global!#REF!</definedName>
    <definedName name="total_costs_ex_fuel_depr_per_ATK_2010" localSheetId="17">[15]Global!#REF!</definedName>
    <definedName name="total_costs_ex_fuel_depr_per_ATK_2010" localSheetId="5">[15]Global!#REF!</definedName>
    <definedName name="total_costs_ex_fuel_depr_per_ATK_2010" localSheetId="9">[15]Global!#REF!</definedName>
    <definedName name="total_costs_ex_fuel_depr_per_ATK_2010" localSheetId="2">[15]Global!#REF!</definedName>
    <definedName name="total_costs_ex_fuel_depr_per_ATK_2010" localSheetId="25">[15]Global!#REF!</definedName>
    <definedName name="total_costs_ex_fuel_depr_per_ATK_2010">[15]Global!#REF!</definedName>
    <definedName name="total_costs_ex_fuel_depr_per_ATK_comm" localSheetId="4">[15]Global!#REF!</definedName>
    <definedName name="total_costs_ex_fuel_depr_per_ATK_comm" localSheetId="17">[15]Global!#REF!</definedName>
    <definedName name="total_costs_ex_fuel_depr_per_ATK_comm" localSheetId="5">[15]Global!#REF!</definedName>
    <definedName name="total_costs_ex_fuel_depr_per_ATK_comm" localSheetId="9">[15]Global!#REF!</definedName>
    <definedName name="total_costs_ex_fuel_depr_per_ATK_comm" localSheetId="2">[15]Global!#REF!</definedName>
    <definedName name="total_costs_ex_fuel_depr_per_ATK_comm" localSheetId="25">[15]Global!#REF!</definedName>
    <definedName name="total_costs_ex_fuel_depr_per_ATK_comm">[15]Global!#REF!</definedName>
    <definedName name="total_costs_ex_fuel_depr_per_ATM_1985" localSheetId="4">[15]Global!#REF!</definedName>
    <definedName name="total_costs_ex_fuel_depr_per_ATM_1985" localSheetId="17">[15]Global!#REF!</definedName>
    <definedName name="total_costs_ex_fuel_depr_per_ATM_1985" localSheetId="5">[15]Global!#REF!</definedName>
    <definedName name="total_costs_ex_fuel_depr_per_ATM_1985" localSheetId="9">[15]Global!#REF!</definedName>
    <definedName name="total_costs_ex_fuel_depr_per_ATM_1985" localSheetId="2">[15]Global!#REF!</definedName>
    <definedName name="total_costs_ex_fuel_depr_per_ATM_1985" localSheetId="25">[15]Global!#REF!</definedName>
    <definedName name="total_costs_ex_fuel_depr_per_ATM_1985">[15]Global!#REF!</definedName>
    <definedName name="total_costs_ex_fuel_depr_per_ATM_1986" localSheetId="4">[15]Global!#REF!</definedName>
    <definedName name="total_costs_ex_fuel_depr_per_ATM_1986" localSheetId="17">[15]Global!#REF!</definedName>
    <definedName name="total_costs_ex_fuel_depr_per_ATM_1986" localSheetId="5">[15]Global!#REF!</definedName>
    <definedName name="total_costs_ex_fuel_depr_per_ATM_1986" localSheetId="9">[15]Global!#REF!</definedName>
    <definedName name="total_costs_ex_fuel_depr_per_ATM_1986" localSheetId="2">[15]Global!#REF!</definedName>
    <definedName name="total_costs_ex_fuel_depr_per_ATM_1986" localSheetId="25">[15]Global!#REF!</definedName>
    <definedName name="total_costs_ex_fuel_depr_per_ATM_1986">[15]Global!#REF!</definedName>
    <definedName name="total_costs_ex_fuel_depr_per_ATM_1987" localSheetId="4">[15]Global!#REF!</definedName>
    <definedName name="total_costs_ex_fuel_depr_per_ATM_1987" localSheetId="17">[15]Global!#REF!</definedName>
    <definedName name="total_costs_ex_fuel_depr_per_ATM_1987" localSheetId="5">[15]Global!#REF!</definedName>
    <definedName name="total_costs_ex_fuel_depr_per_ATM_1987" localSheetId="9">[15]Global!#REF!</definedName>
    <definedName name="total_costs_ex_fuel_depr_per_ATM_1987" localSheetId="2">[15]Global!#REF!</definedName>
    <definedName name="total_costs_ex_fuel_depr_per_ATM_1987" localSheetId="25">[15]Global!#REF!</definedName>
    <definedName name="total_costs_ex_fuel_depr_per_ATM_1987">[15]Global!#REF!</definedName>
    <definedName name="total_costs_ex_fuel_depr_per_ATM_1988" localSheetId="4">[15]Global!#REF!</definedName>
    <definedName name="total_costs_ex_fuel_depr_per_ATM_1988" localSheetId="17">[15]Global!#REF!</definedName>
    <definedName name="total_costs_ex_fuel_depr_per_ATM_1988" localSheetId="5">[15]Global!#REF!</definedName>
    <definedName name="total_costs_ex_fuel_depr_per_ATM_1988" localSheetId="9">[15]Global!#REF!</definedName>
    <definedName name="total_costs_ex_fuel_depr_per_ATM_1988" localSheetId="2">[15]Global!#REF!</definedName>
    <definedName name="total_costs_ex_fuel_depr_per_ATM_1988" localSheetId="25">[15]Global!#REF!</definedName>
    <definedName name="total_costs_ex_fuel_depr_per_ATM_1988">[15]Global!#REF!</definedName>
    <definedName name="total_costs_ex_fuel_depr_per_ATM_1989" localSheetId="4">[15]Global!#REF!</definedName>
    <definedName name="total_costs_ex_fuel_depr_per_ATM_1989" localSheetId="17">[15]Global!#REF!</definedName>
    <definedName name="total_costs_ex_fuel_depr_per_ATM_1989" localSheetId="5">[15]Global!#REF!</definedName>
    <definedName name="total_costs_ex_fuel_depr_per_ATM_1989" localSheetId="9">[15]Global!#REF!</definedName>
    <definedName name="total_costs_ex_fuel_depr_per_ATM_1989" localSheetId="2">[15]Global!#REF!</definedName>
    <definedName name="total_costs_ex_fuel_depr_per_ATM_1989" localSheetId="25">[15]Global!#REF!</definedName>
    <definedName name="total_costs_ex_fuel_depr_per_ATM_1989">[15]Global!#REF!</definedName>
    <definedName name="total_costs_ex_fuel_depr_per_ATM_1990" localSheetId="4">[15]Global!#REF!</definedName>
    <definedName name="total_costs_ex_fuel_depr_per_ATM_1990" localSheetId="17">[15]Global!#REF!</definedName>
    <definedName name="total_costs_ex_fuel_depr_per_ATM_1990" localSheetId="5">[15]Global!#REF!</definedName>
    <definedName name="total_costs_ex_fuel_depr_per_ATM_1990" localSheetId="9">[15]Global!#REF!</definedName>
    <definedName name="total_costs_ex_fuel_depr_per_ATM_1990" localSheetId="2">[15]Global!#REF!</definedName>
    <definedName name="total_costs_ex_fuel_depr_per_ATM_1990" localSheetId="25">[15]Global!#REF!</definedName>
    <definedName name="total_costs_ex_fuel_depr_per_ATM_1990">[15]Global!#REF!</definedName>
    <definedName name="total_costs_ex_fuel_depr_per_ATM_1991" localSheetId="4">[15]Global!#REF!</definedName>
    <definedName name="total_costs_ex_fuel_depr_per_ATM_1991" localSheetId="17">[15]Global!#REF!</definedName>
    <definedName name="total_costs_ex_fuel_depr_per_ATM_1991" localSheetId="5">[15]Global!#REF!</definedName>
    <definedName name="total_costs_ex_fuel_depr_per_ATM_1991" localSheetId="9">[15]Global!#REF!</definedName>
    <definedName name="total_costs_ex_fuel_depr_per_ATM_1991" localSheetId="2">[15]Global!#REF!</definedName>
    <definedName name="total_costs_ex_fuel_depr_per_ATM_1991" localSheetId="25">[15]Global!#REF!</definedName>
    <definedName name="total_costs_ex_fuel_depr_per_ATM_1991">[15]Global!#REF!</definedName>
    <definedName name="total_costs_ex_fuel_depr_per_ATM_1992" localSheetId="4">[15]Global!#REF!</definedName>
    <definedName name="total_costs_ex_fuel_depr_per_ATM_1992" localSheetId="17">[15]Global!#REF!</definedName>
    <definedName name="total_costs_ex_fuel_depr_per_ATM_1992" localSheetId="5">[15]Global!#REF!</definedName>
    <definedName name="total_costs_ex_fuel_depr_per_ATM_1992" localSheetId="9">[15]Global!#REF!</definedName>
    <definedName name="total_costs_ex_fuel_depr_per_ATM_1992" localSheetId="2">[15]Global!#REF!</definedName>
    <definedName name="total_costs_ex_fuel_depr_per_ATM_1992" localSheetId="25">[15]Global!#REF!</definedName>
    <definedName name="total_costs_ex_fuel_depr_per_ATM_1992">[15]Global!#REF!</definedName>
    <definedName name="total_costs_ex_fuel_depr_per_ATM_1993" localSheetId="4">[15]Global!#REF!</definedName>
    <definedName name="total_costs_ex_fuel_depr_per_ATM_1993" localSheetId="17">[15]Global!#REF!</definedName>
    <definedName name="total_costs_ex_fuel_depr_per_ATM_1993" localSheetId="5">[15]Global!#REF!</definedName>
    <definedName name="total_costs_ex_fuel_depr_per_ATM_1993" localSheetId="9">[15]Global!#REF!</definedName>
    <definedName name="total_costs_ex_fuel_depr_per_ATM_1993" localSheetId="2">[15]Global!#REF!</definedName>
    <definedName name="total_costs_ex_fuel_depr_per_ATM_1993" localSheetId="25">[15]Global!#REF!</definedName>
    <definedName name="total_costs_ex_fuel_depr_per_ATM_1993">[15]Global!#REF!</definedName>
    <definedName name="total_costs_ex_fuel_depr_per_ATM_1994" localSheetId="4">[15]Global!#REF!</definedName>
    <definedName name="total_costs_ex_fuel_depr_per_ATM_1994" localSheetId="17">[15]Global!#REF!</definedName>
    <definedName name="total_costs_ex_fuel_depr_per_ATM_1994" localSheetId="5">[15]Global!#REF!</definedName>
    <definedName name="total_costs_ex_fuel_depr_per_ATM_1994" localSheetId="9">[15]Global!#REF!</definedName>
    <definedName name="total_costs_ex_fuel_depr_per_ATM_1994" localSheetId="2">[15]Global!#REF!</definedName>
    <definedName name="total_costs_ex_fuel_depr_per_ATM_1994" localSheetId="25">[15]Global!#REF!</definedName>
    <definedName name="total_costs_ex_fuel_depr_per_ATM_1994">[15]Global!#REF!</definedName>
    <definedName name="total_costs_ex_fuel_depr_per_ATM_1995" localSheetId="4">[15]Global!#REF!</definedName>
    <definedName name="total_costs_ex_fuel_depr_per_ATM_1995" localSheetId="17">[15]Global!#REF!</definedName>
    <definedName name="total_costs_ex_fuel_depr_per_ATM_1995" localSheetId="5">[15]Global!#REF!</definedName>
    <definedName name="total_costs_ex_fuel_depr_per_ATM_1995" localSheetId="9">[15]Global!#REF!</definedName>
    <definedName name="total_costs_ex_fuel_depr_per_ATM_1995" localSheetId="2">[15]Global!#REF!</definedName>
    <definedName name="total_costs_ex_fuel_depr_per_ATM_1995" localSheetId="25">[15]Global!#REF!</definedName>
    <definedName name="total_costs_ex_fuel_depr_per_ATM_1995">[15]Global!#REF!</definedName>
    <definedName name="total_costs_ex_fuel_depr_per_ATM_1996" localSheetId="4">[15]Global!#REF!</definedName>
    <definedName name="total_costs_ex_fuel_depr_per_ATM_1996" localSheetId="17">[15]Global!#REF!</definedName>
    <definedName name="total_costs_ex_fuel_depr_per_ATM_1996" localSheetId="5">[15]Global!#REF!</definedName>
    <definedName name="total_costs_ex_fuel_depr_per_ATM_1996" localSheetId="9">[15]Global!#REF!</definedName>
    <definedName name="total_costs_ex_fuel_depr_per_ATM_1996" localSheetId="2">[15]Global!#REF!</definedName>
    <definedName name="total_costs_ex_fuel_depr_per_ATM_1996" localSheetId="25">[15]Global!#REF!</definedName>
    <definedName name="total_costs_ex_fuel_depr_per_ATM_1996">[15]Global!#REF!</definedName>
    <definedName name="total_costs_ex_fuel_depr_per_ATM_1997" localSheetId="4">[15]Global!#REF!</definedName>
    <definedName name="total_costs_ex_fuel_depr_per_ATM_1997" localSheetId="17">[15]Global!#REF!</definedName>
    <definedName name="total_costs_ex_fuel_depr_per_ATM_1997" localSheetId="5">[15]Global!#REF!</definedName>
    <definedName name="total_costs_ex_fuel_depr_per_ATM_1997" localSheetId="9">[15]Global!#REF!</definedName>
    <definedName name="total_costs_ex_fuel_depr_per_ATM_1997" localSheetId="2">[15]Global!#REF!</definedName>
    <definedName name="total_costs_ex_fuel_depr_per_ATM_1997" localSheetId="25">[15]Global!#REF!</definedName>
    <definedName name="total_costs_ex_fuel_depr_per_ATM_1997">[15]Global!#REF!</definedName>
    <definedName name="total_costs_ex_fuel_depr_per_ATM_1998" localSheetId="4">[15]Global!#REF!</definedName>
    <definedName name="total_costs_ex_fuel_depr_per_ATM_1998" localSheetId="17">[15]Global!#REF!</definedName>
    <definedName name="total_costs_ex_fuel_depr_per_ATM_1998" localSheetId="5">[15]Global!#REF!</definedName>
    <definedName name="total_costs_ex_fuel_depr_per_ATM_1998" localSheetId="9">[15]Global!#REF!</definedName>
    <definedName name="total_costs_ex_fuel_depr_per_ATM_1998" localSheetId="2">[15]Global!#REF!</definedName>
    <definedName name="total_costs_ex_fuel_depr_per_ATM_1998" localSheetId="25">[15]Global!#REF!</definedName>
    <definedName name="total_costs_ex_fuel_depr_per_ATM_1998">[15]Global!#REF!</definedName>
    <definedName name="total_costs_ex_fuel_depr_per_ATM_1999" localSheetId="4">[15]Global!#REF!</definedName>
    <definedName name="total_costs_ex_fuel_depr_per_ATM_1999" localSheetId="17">[15]Global!#REF!</definedName>
    <definedName name="total_costs_ex_fuel_depr_per_ATM_1999" localSheetId="5">[15]Global!#REF!</definedName>
    <definedName name="total_costs_ex_fuel_depr_per_ATM_1999" localSheetId="9">[15]Global!#REF!</definedName>
    <definedName name="total_costs_ex_fuel_depr_per_ATM_1999" localSheetId="2">[15]Global!#REF!</definedName>
    <definedName name="total_costs_ex_fuel_depr_per_ATM_1999" localSheetId="25">[15]Global!#REF!</definedName>
    <definedName name="total_costs_ex_fuel_depr_per_ATM_1999">[15]Global!#REF!</definedName>
    <definedName name="total_costs_ex_fuel_depr_per_ATM_2000" localSheetId="4">[15]Global!#REF!</definedName>
    <definedName name="total_costs_ex_fuel_depr_per_ATM_2000" localSheetId="17">[15]Global!#REF!</definedName>
    <definedName name="total_costs_ex_fuel_depr_per_ATM_2000" localSheetId="5">[15]Global!#REF!</definedName>
    <definedName name="total_costs_ex_fuel_depr_per_ATM_2000" localSheetId="9">[15]Global!#REF!</definedName>
    <definedName name="total_costs_ex_fuel_depr_per_ATM_2000" localSheetId="2">[15]Global!#REF!</definedName>
    <definedName name="total_costs_ex_fuel_depr_per_ATM_2000" localSheetId="25">[15]Global!#REF!</definedName>
    <definedName name="total_costs_ex_fuel_depr_per_ATM_2000">[15]Global!#REF!</definedName>
    <definedName name="total_costs_ex_fuel_depr_per_ATM_2001" localSheetId="4">[15]Global!#REF!</definedName>
    <definedName name="total_costs_ex_fuel_depr_per_ATM_2001" localSheetId="17">[15]Global!#REF!</definedName>
    <definedName name="total_costs_ex_fuel_depr_per_ATM_2001" localSheetId="5">[15]Global!#REF!</definedName>
    <definedName name="total_costs_ex_fuel_depr_per_ATM_2001" localSheetId="9">[15]Global!#REF!</definedName>
    <definedName name="total_costs_ex_fuel_depr_per_ATM_2001" localSheetId="2">[15]Global!#REF!</definedName>
    <definedName name="total_costs_ex_fuel_depr_per_ATM_2001" localSheetId="25">[15]Global!#REF!</definedName>
    <definedName name="total_costs_ex_fuel_depr_per_ATM_2001">[15]Global!#REF!</definedName>
    <definedName name="total_costs_ex_fuel_depr_per_ATM_2002" localSheetId="4">[15]Global!#REF!</definedName>
    <definedName name="total_costs_ex_fuel_depr_per_ATM_2002" localSheetId="17">[15]Global!#REF!</definedName>
    <definedName name="total_costs_ex_fuel_depr_per_ATM_2002" localSheetId="5">[15]Global!#REF!</definedName>
    <definedName name="total_costs_ex_fuel_depr_per_ATM_2002" localSheetId="9">[15]Global!#REF!</definedName>
    <definedName name="total_costs_ex_fuel_depr_per_ATM_2002" localSheetId="2">[15]Global!#REF!</definedName>
    <definedName name="total_costs_ex_fuel_depr_per_ATM_2002" localSheetId="25">[15]Global!#REF!</definedName>
    <definedName name="total_costs_ex_fuel_depr_per_ATM_2002">[15]Global!#REF!</definedName>
    <definedName name="total_costs_ex_fuel_depr_per_ATM_2003" localSheetId="4">[15]Global!#REF!</definedName>
    <definedName name="total_costs_ex_fuel_depr_per_ATM_2003" localSheetId="17">[15]Global!#REF!</definedName>
    <definedName name="total_costs_ex_fuel_depr_per_ATM_2003" localSheetId="5">[15]Global!#REF!</definedName>
    <definedName name="total_costs_ex_fuel_depr_per_ATM_2003" localSheetId="9">[15]Global!#REF!</definedName>
    <definedName name="total_costs_ex_fuel_depr_per_ATM_2003" localSheetId="2">[15]Global!#REF!</definedName>
    <definedName name="total_costs_ex_fuel_depr_per_ATM_2003" localSheetId="25">[15]Global!#REF!</definedName>
    <definedName name="total_costs_ex_fuel_depr_per_ATM_2003">[15]Global!#REF!</definedName>
    <definedName name="total_costs_ex_fuel_depr_per_ATM_2004" localSheetId="4">[15]Global!#REF!</definedName>
    <definedName name="total_costs_ex_fuel_depr_per_ATM_2004" localSheetId="17">[15]Global!#REF!</definedName>
    <definedName name="total_costs_ex_fuel_depr_per_ATM_2004" localSheetId="5">[15]Global!#REF!</definedName>
    <definedName name="total_costs_ex_fuel_depr_per_ATM_2004" localSheetId="9">[15]Global!#REF!</definedName>
    <definedName name="total_costs_ex_fuel_depr_per_ATM_2004" localSheetId="2">[15]Global!#REF!</definedName>
    <definedName name="total_costs_ex_fuel_depr_per_ATM_2004" localSheetId="25">[15]Global!#REF!</definedName>
    <definedName name="total_costs_ex_fuel_depr_per_ATM_2004">[15]Global!#REF!</definedName>
    <definedName name="total_costs_ex_fuel_depr_per_ATM_2005" localSheetId="4">[15]Global!#REF!</definedName>
    <definedName name="total_costs_ex_fuel_depr_per_ATM_2005" localSheetId="17">[15]Global!#REF!</definedName>
    <definedName name="total_costs_ex_fuel_depr_per_ATM_2005" localSheetId="5">[15]Global!#REF!</definedName>
    <definedName name="total_costs_ex_fuel_depr_per_ATM_2005" localSheetId="9">[15]Global!#REF!</definedName>
    <definedName name="total_costs_ex_fuel_depr_per_ATM_2005" localSheetId="2">[15]Global!#REF!</definedName>
    <definedName name="total_costs_ex_fuel_depr_per_ATM_2005" localSheetId="25">[15]Global!#REF!</definedName>
    <definedName name="total_costs_ex_fuel_depr_per_ATM_2005">[15]Global!#REF!</definedName>
    <definedName name="total_costs_ex_fuel_depr_per_ATM_2006" localSheetId="4">[15]Global!#REF!</definedName>
    <definedName name="total_costs_ex_fuel_depr_per_ATM_2006" localSheetId="17">[15]Global!#REF!</definedName>
    <definedName name="total_costs_ex_fuel_depr_per_ATM_2006" localSheetId="5">[15]Global!#REF!</definedName>
    <definedName name="total_costs_ex_fuel_depr_per_ATM_2006" localSheetId="9">[15]Global!#REF!</definedName>
    <definedName name="total_costs_ex_fuel_depr_per_ATM_2006" localSheetId="2">[15]Global!#REF!</definedName>
    <definedName name="total_costs_ex_fuel_depr_per_ATM_2006" localSheetId="25">[15]Global!#REF!</definedName>
    <definedName name="total_costs_ex_fuel_depr_per_ATM_2006">[15]Global!#REF!</definedName>
    <definedName name="total_costs_ex_fuel_depr_per_ATM_2007" localSheetId="4">[15]Global!#REF!</definedName>
    <definedName name="total_costs_ex_fuel_depr_per_ATM_2007" localSheetId="17">[15]Global!#REF!</definedName>
    <definedName name="total_costs_ex_fuel_depr_per_ATM_2007" localSheetId="5">[15]Global!#REF!</definedName>
    <definedName name="total_costs_ex_fuel_depr_per_ATM_2007" localSheetId="9">[15]Global!#REF!</definedName>
    <definedName name="total_costs_ex_fuel_depr_per_ATM_2007" localSheetId="2">[15]Global!#REF!</definedName>
    <definedName name="total_costs_ex_fuel_depr_per_ATM_2007" localSheetId="25">[15]Global!#REF!</definedName>
    <definedName name="total_costs_ex_fuel_depr_per_ATM_2007">[15]Global!#REF!</definedName>
    <definedName name="total_costs_ex_fuel_depr_per_ATM_2008" localSheetId="4">[15]Global!#REF!</definedName>
    <definedName name="total_costs_ex_fuel_depr_per_ATM_2008" localSheetId="17">[15]Global!#REF!</definedName>
    <definedName name="total_costs_ex_fuel_depr_per_ATM_2008" localSheetId="5">[15]Global!#REF!</definedName>
    <definedName name="total_costs_ex_fuel_depr_per_ATM_2008" localSheetId="9">[15]Global!#REF!</definedName>
    <definedName name="total_costs_ex_fuel_depr_per_ATM_2008" localSheetId="2">[15]Global!#REF!</definedName>
    <definedName name="total_costs_ex_fuel_depr_per_ATM_2008" localSheetId="25">[15]Global!#REF!</definedName>
    <definedName name="total_costs_ex_fuel_depr_per_ATM_2008">[15]Global!#REF!</definedName>
    <definedName name="total_costs_ex_fuel_depr_per_ATM_2009" localSheetId="4">[15]Global!#REF!</definedName>
    <definedName name="total_costs_ex_fuel_depr_per_ATM_2009" localSheetId="17">[15]Global!#REF!</definedName>
    <definedName name="total_costs_ex_fuel_depr_per_ATM_2009" localSheetId="5">[15]Global!#REF!</definedName>
    <definedName name="total_costs_ex_fuel_depr_per_ATM_2009" localSheetId="9">[15]Global!#REF!</definedName>
    <definedName name="total_costs_ex_fuel_depr_per_ATM_2009" localSheetId="2">[15]Global!#REF!</definedName>
    <definedName name="total_costs_ex_fuel_depr_per_ATM_2009" localSheetId="25">[15]Global!#REF!</definedName>
    <definedName name="total_costs_ex_fuel_depr_per_ATM_2009">[15]Global!#REF!</definedName>
    <definedName name="total_costs_ex_fuel_depr_per_ATM_2010" localSheetId="4">[15]Global!#REF!</definedName>
    <definedName name="total_costs_ex_fuel_depr_per_ATM_2010" localSheetId="17">[15]Global!#REF!</definedName>
    <definedName name="total_costs_ex_fuel_depr_per_ATM_2010" localSheetId="5">[15]Global!#REF!</definedName>
    <definedName name="total_costs_ex_fuel_depr_per_ATM_2010" localSheetId="9">[15]Global!#REF!</definedName>
    <definedName name="total_costs_ex_fuel_depr_per_ATM_2010" localSheetId="2">[15]Global!#REF!</definedName>
    <definedName name="total_costs_ex_fuel_depr_per_ATM_2010" localSheetId="25">[15]Global!#REF!</definedName>
    <definedName name="total_costs_ex_fuel_depr_per_ATM_2010">[15]Global!#REF!</definedName>
    <definedName name="total_costs_ex_fuel_depr_per_ATM_comm" localSheetId="4">[15]Global!#REF!</definedName>
    <definedName name="total_costs_ex_fuel_depr_per_ATM_comm" localSheetId="17">[15]Global!#REF!</definedName>
    <definedName name="total_costs_ex_fuel_depr_per_ATM_comm" localSheetId="5">[15]Global!#REF!</definedName>
    <definedName name="total_costs_ex_fuel_depr_per_ATM_comm" localSheetId="9">[15]Global!#REF!</definedName>
    <definedName name="total_costs_ex_fuel_depr_per_ATM_comm" localSheetId="2">[15]Global!#REF!</definedName>
    <definedName name="total_costs_ex_fuel_depr_per_ATM_comm" localSheetId="25">[15]Global!#REF!</definedName>
    <definedName name="total_costs_ex_fuel_depr_per_ATM_comm">[15]Global!#REF!</definedName>
    <definedName name="total_costs_ex_fuel_per_ASK_1985" localSheetId="4">[15]Global!#REF!</definedName>
    <definedName name="total_costs_ex_fuel_per_ASK_1985" localSheetId="17">[15]Global!#REF!</definedName>
    <definedName name="total_costs_ex_fuel_per_ASK_1985" localSheetId="5">[15]Global!#REF!</definedName>
    <definedName name="total_costs_ex_fuel_per_ASK_1985" localSheetId="9">[15]Global!#REF!</definedName>
    <definedName name="total_costs_ex_fuel_per_ASK_1985" localSheetId="2">[15]Global!#REF!</definedName>
    <definedName name="total_costs_ex_fuel_per_ASK_1985" localSheetId="25">[15]Global!#REF!</definedName>
    <definedName name="total_costs_ex_fuel_per_ASK_1985">[15]Global!#REF!</definedName>
    <definedName name="total_costs_ex_fuel_per_ASK_1986" localSheetId="4">[15]Global!#REF!</definedName>
    <definedName name="total_costs_ex_fuel_per_ASK_1986" localSheetId="17">[15]Global!#REF!</definedName>
    <definedName name="total_costs_ex_fuel_per_ASK_1986" localSheetId="5">[15]Global!#REF!</definedName>
    <definedName name="total_costs_ex_fuel_per_ASK_1986" localSheetId="9">[15]Global!#REF!</definedName>
    <definedName name="total_costs_ex_fuel_per_ASK_1986" localSheetId="2">[15]Global!#REF!</definedName>
    <definedName name="total_costs_ex_fuel_per_ASK_1986" localSheetId="25">[15]Global!#REF!</definedName>
    <definedName name="total_costs_ex_fuel_per_ASK_1986">[15]Global!#REF!</definedName>
    <definedName name="total_costs_ex_fuel_per_ASK_1987" localSheetId="4">[15]Global!#REF!</definedName>
    <definedName name="total_costs_ex_fuel_per_ASK_1987" localSheetId="17">[15]Global!#REF!</definedName>
    <definedName name="total_costs_ex_fuel_per_ASK_1987" localSheetId="5">[15]Global!#REF!</definedName>
    <definedName name="total_costs_ex_fuel_per_ASK_1987" localSheetId="9">[15]Global!#REF!</definedName>
    <definedName name="total_costs_ex_fuel_per_ASK_1987" localSheetId="2">[15]Global!#REF!</definedName>
    <definedName name="total_costs_ex_fuel_per_ASK_1987" localSheetId="25">[15]Global!#REF!</definedName>
    <definedName name="total_costs_ex_fuel_per_ASK_1987">[15]Global!#REF!</definedName>
    <definedName name="total_costs_ex_fuel_per_ASK_1988" localSheetId="4">[15]Global!#REF!</definedName>
    <definedName name="total_costs_ex_fuel_per_ASK_1988" localSheetId="17">[15]Global!#REF!</definedName>
    <definedName name="total_costs_ex_fuel_per_ASK_1988" localSheetId="5">[15]Global!#REF!</definedName>
    <definedName name="total_costs_ex_fuel_per_ASK_1988" localSheetId="9">[15]Global!#REF!</definedName>
    <definedName name="total_costs_ex_fuel_per_ASK_1988" localSheetId="2">[15]Global!#REF!</definedName>
    <definedName name="total_costs_ex_fuel_per_ASK_1988" localSheetId="25">[15]Global!#REF!</definedName>
    <definedName name="total_costs_ex_fuel_per_ASK_1988">[15]Global!#REF!</definedName>
    <definedName name="total_costs_ex_fuel_per_ASK_1989" localSheetId="4">[15]Global!#REF!</definedName>
    <definedName name="total_costs_ex_fuel_per_ASK_1989" localSheetId="17">[15]Global!#REF!</definedName>
    <definedName name="total_costs_ex_fuel_per_ASK_1989" localSheetId="5">[15]Global!#REF!</definedName>
    <definedName name="total_costs_ex_fuel_per_ASK_1989" localSheetId="9">[15]Global!#REF!</definedName>
    <definedName name="total_costs_ex_fuel_per_ASK_1989" localSheetId="2">[15]Global!#REF!</definedName>
    <definedName name="total_costs_ex_fuel_per_ASK_1989" localSheetId="25">[15]Global!#REF!</definedName>
    <definedName name="total_costs_ex_fuel_per_ASK_1989">[15]Global!#REF!</definedName>
    <definedName name="total_costs_ex_fuel_per_ASK_1990" localSheetId="4">[15]Global!#REF!</definedName>
    <definedName name="total_costs_ex_fuel_per_ASK_1990" localSheetId="17">[15]Global!#REF!</definedName>
    <definedName name="total_costs_ex_fuel_per_ASK_1990" localSheetId="5">[15]Global!#REF!</definedName>
    <definedName name="total_costs_ex_fuel_per_ASK_1990" localSheetId="9">[15]Global!#REF!</definedName>
    <definedName name="total_costs_ex_fuel_per_ASK_1990" localSheetId="2">[15]Global!#REF!</definedName>
    <definedName name="total_costs_ex_fuel_per_ASK_1990" localSheetId="25">[15]Global!#REF!</definedName>
    <definedName name="total_costs_ex_fuel_per_ASK_1990">[15]Global!#REF!</definedName>
    <definedName name="total_costs_ex_fuel_per_ASK_1991" localSheetId="4">[15]Global!#REF!</definedName>
    <definedName name="total_costs_ex_fuel_per_ASK_1991" localSheetId="17">[15]Global!#REF!</definedName>
    <definedName name="total_costs_ex_fuel_per_ASK_1991" localSheetId="5">[15]Global!#REF!</definedName>
    <definedName name="total_costs_ex_fuel_per_ASK_1991" localSheetId="9">[15]Global!#REF!</definedName>
    <definedName name="total_costs_ex_fuel_per_ASK_1991" localSheetId="2">[15]Global!#REF!</definedName>
    <definedName name="total_costs_ex_fuel_per_ASK_1991" localSheetId="25">[15]Global!#REF!</definedName>
    <definedName name="total_costs_ex_fuel_per_ASK_1991">[15]Global!#REF!</definedName>
    <definedName name="total_costs_ex_fuel_per_ASK_1992" localSheetId="4">[15]Global!#REF!</definedName>
    <definedName name="total_costs_ex_fuel_per_ASK_1992" localSheetId="17">[15]Global!#REF!</definedName>
    <definedName name="total_costs_ex_fuel_per_ASK_1992" localSheetId="5">[15]Global!#REF!</definedName>
    <definedName name="total_costs_ex_fuel_per_ASK_1992" localSheetId="9">[15]Global!#REF!</definedName>
    <definedName name="total_costs_ex_fuel_per_ASK_1992" localSheetId="2">[15]Global!#REF!</definedName>
    <definedName name="total_costs_ex_fuel_per_ASK_1992" localSheetId="25">[15]Global!#REF!</definedName>
    <definedName name="total_costs_ex_fuel_per_ASK_1992">[15]Global!#REF!</definedName>
    <definedName name="total_costs_ex_fuel_per_ASK_1993" localSheetId="4">[15]Global!#REF!</definedName>
    <definedName name="total_costs_ex_fuel_per_ASK_1993" localSheetId="17">[15]Global!#REF!</definedName>
    <definedName name="total_costs_ex_fuel_per_ASK_1993" localSheetId="5">[15]Global!#REF!</definedName>
    <definedName name="total_costs_ex_fuel_per_ASK_1993" localSheetId="9">[15]Global!#REF!</definedName>
    <definedName name="total_costs_ex_fuel_per_ASK_1993" localSheetId="2">[15]Global!#REF!</definedName>
    <definedName name="total_costs_ex_fuel_per_ASK_1993" localSheetId="25">[15]Global!#REF!</definedName>
    <definedName name="total_costs_ex_fuel_per_ASK_1993">[15]Global!#REF!</definedName>
    <definedName name="total_costs_ex_fuel_per_ASK_1994" localSheetId="4">[15]Global!#REF!</definedName>
    <definedName name="total_costs_ex_fuel_per_ASK_1994" localSheetId="17">[15]Global!#REF!</definedName>
    <definedName name="total_costs_ex_fuel_per_ASK_1994" localSheetId="5">[15]Global!#REF!</definedName>
    <definedName name="total_costs_ex_fuel_per_ASK_1994" localSheetId="9">[15]Global!#REF!</definedName>
    <definedName name="total_costs_ex_fuel_per_ASK_1994" localSheetId="2">[15]Global!#REF!</definedName>
    <definedName name="total_costs_ex_fuel_per_ASK_1994" localSheetId="25">[15]Global!#REF!</definedName>
    <definedName name="total_costs_ex_fuel_per_ASK_1994">[15]Global!#REF!</definedName>
    <definedName name="total_costs_ex_fuel_per_ASK_1995" localSheetId="4">[15]Global!#REF!</definedName>
    <definedName name="total_costs_ex_fuel_per_ASK_1995" localSheetId="17">[15]Global!#REF!</definedName>
    <definedName name="total_costs_ex_fuel_per_ASK_1995" localSheetId="5">[15]Global!#REF!</definedName>
    <definedName name="total_costs_ex_fuel_per_ASK_1995" localSheetId="9">[15]Global!#REF!</definedName>
    <definedName name="total_costs_ex_fuel_per_ASK_1995" localSheetId="2">[15]Global!#REF!</definedName>
    <definedName name="total_costs_ex_fuel_per_ASK_1995" localSheetId="25">[15]Global!#REF!</definedName>
    <definedName name="total_costs_ex_fuel_per_ASK_1995">[15]Global!#REF!</definedName>
    <definedName name="total_costs_ex_fuel_per_ASK_1996" localSheetId="4">[15]Global!#REF!</definedName>
    <definedName name="total_costs_ex_fuel_per_ASK_1996" localSheetId="17">[15]Global!#REF!</definedName>
    <definedName name="total_costs_ex_fuel_per_ASK_1996" localSheetId="5">[15]Global!#REF!</definedName>
    <definedName name="total_costs_ex_fuel_per_ASK_1996" localSheetId="9">[15]Global!#REF!</definedName>
    <definedName name="total_costs_ex_fuel_per_ASK_1996" localSheetId="2">[15]Global!#REF!</definedName>
    <definedName name="total_costs_ex_fuel_per_ASK_1996" localSheetId="25">[15]Global!#REF!</definedName>
    <definedName name="total_costs_ex_fuel_per_ASK_1996">[15]Global!#REF!</definedName>
    <definedName name="total_costs_ex_fuel_per_ASK_1997" localSheetId="4">[15]Global!#REF!</definedName>
    <definedName name="total_costs_ex_fuel_per_ASK_1997" localSheetId="17">[15]Global!#REF!</definedName>
    <definedName name="total_costs_ex_fuel_per_ASK_1997" localSheetId="5">[15]Global!#REF!</definedName>
    <definedName name="total_costs_ex_fuel_per_ASK_1997" localSheetId="9">[15]Global!#REF!</definedName>
    <definedName name="total_costs_ex_fuel_per_ASK_1997" localSheetId="2">[15]Global!#REF!</definedName>
    <definedName name="total_costs_ex_fuel_per_ASK_1997" localSheetId="25">[15]Global!#REF!</definedName>
    <definedName name="total_costs_ex_fuel_per_ASK_1997">[15]Global!#REF!</definedName>
    <definedName name="total_costs_ex_fuel_per_ASK_1998" localSheetId="4">[15]Global!#REF!</definedName>
    <definedName name="total_costs_ex_fuel_per_ASK_1998" localSheetId="17">[15]Global!#REF!</definedName>
    <definedName name="total_costs_ex_fuel_per_ASK_1998" localSheetId="5">[15]Global!#REF!</definedName>
    <definedName name="total_costs_ex_fuel_per_ASK_1998" localSheetId="9">[15]Global!#REF!</definedName>
    <definedName name="total_costs_ex_fuel_per_ASK_1998" localSheetId="2">[15]Global!#REF!</definedName>
    <definedName name="total_costs_ex_fuel_per_ASK_1998" localSheetId="25">[15]Global!#REF!</definedName>
    <definedName name="total_costs_ex_fuel_per_ASK_1998">[15]Global!#REF!</definedName>
    <definedName name="total_costs_ex_fuel_per_ASK_1999" localSheetId="4">[15]Global!#REF!</definedName>
    <definedName name="total_costs_ex_fuel_per_ASK_1999" localSheetId="17">[15]Global!#REF!</definedName>
    <definedName name="total_costs_ex_fuel_per_ASK_1999" localSheetId="5">[15]Global!#REF!</definedName>
    <definedName name="total_costs_ex_fuel_per_ASK_1999" localSheetId="9">[15]Global!#REF!</definedName>
    <definedName name="total_costs_ex_fuel_per_ASK_1999" localSheetId="2">[15]Global!#REF!</definedName>
    <definedName name="total_costs_ex_fuel_per_ASK_1999" localSheetId="25">[15]Global!#REF!</definedName>
    <definedName name="total_costs_ex_fuel_per_ASK_1999">[15]Global!#REF!</definedName>
    <definedName name="total_costs_ex_fuel_per_ASK_2000" localSheetId="4">[15]Global!#REF!</definedName>
    <definedName name="total_costs_ex_fuel_per_ASK_2000" localSheetId="17">[15]Global!#REF!</definedName>
    <definedName name="total_costs_ex_fuel_per_ASK_2000" localSheetId="5">[15]Global!#REF!</definedName>
    <definedName name="total_costs_ex_fuel_per_ASK_2000" localSheetId="9">[15]Global!#REF!</definedName>
    <definedName name="total_costs_ex_fuel_per_ASK_2000" localSheetId="2">[15]Global!#REF!</definedName>
    <definedName name="total_costs_ex_fuel_per_ASK_2000" localSheetId="25">[15]Global!#REF!</definedName>
    <definedName name="total_costs_ex_fuel_per_ASK_2000">[15]Global!#REF!</definedName>
    <definedName name="total_costs_ex_fuel_per_ASK_2001" localSheetId="4">[15]Global!#REF!</definedName>
    <definedName name="total_costs_ex_fuel_per_ASK_2001" localSheetId="17">[15]Global!#REF!</definedName>
    <definedName name="total_costs_ex_fuel_per_ASK_2001" localSheetId="5">[15]Global!#REF!</definedName>
    <definedName name="total_costs_ex_fuel_per_ASK_2001" localSheetId="9">[15]Global!#REF!</definedName>
    <definedName name="total_costs_ex_fuel_per_ASK_2001" localSheetId="2">[15]Global!#REF!</definedName>
    <definedName name="total_costs_ex_fuel_per_ASK_2001" localSheetId="25">[15]Global!#REF!</definedName>
    <definedName name="total_costs_ex_fuel_per_ASK_2001">[15]Global!#REF!</definedName>
    <definedName name="total_costs_ex_fuel_per_ASK_2002" localSheetId="4">[15]Global!#REF!</definedName>
    <definedName name="total_costs_ex_fuel_per_ASK_2002" localSheetId="17">[15]Global!#REF!</definedName>
    <definedName name="total_costs_ex_fuel_per_ASK_2002" localSheetId="5">[15]Global!#REF!</definedName>
    <definedName name="total_costs_ex_fuel_per_ASK_2002" localSheetId="9">[15]Global!#REF!</definedName>
    <definedName name="total_costs_ex_fuel_per_ASK_2002" localSheetId="2">[15]Global!#REF!</definedName>
    <definedName name="total_costs_ex_fuel_per_ASK_2002" localSheetId="25">[15]Global!#REF!</definedName>
    <definedName name="total_costs_ex_fuel_per_ASK_2002">[15]Global!#REF!</definedName>
    <definedName name="total_costs_ex_fuel_per_ASK_2003" localSheetId="4">[15]Global!#REF!</definedName>
    <definedName name="total_costs_ex_fuel_per_ASK_2003" localSheetId="17">[15]Global!#REF!</definedName>
    <definedName name="total_costs_ex_fuel_per_ASK_2003" localSheetId="5">[15]Global!#REF!</definedName>
    <definedName name="total_costs_ex_fuel_per_ASK_2003" localSheetId="9">[15]Global!#REF!</definedName>
    <definedName name="total_costs_ex_fuel_per_ASK_2003" localSheetId="2">[15]Global!#REF!</definedName>
    <definedName name="total_costs_ex_fuel_per_ASK_2003" localSheetId="25">[15]Global!#REF!</definedName>
    <definedName name="total_costs_ex_fuel_per_ASK_2003">[15]Global!#REF!</definedName>
    <definedName name="total_costs_ex_fuel_per_ASK_2004" localSheetId="4">[15]Global!#REF!</definedName>
    <definedName name="total_costs_ex_fuel_per_ASK_2004" localSheetId="17">[15]Global!#REF!</definedName>
    <definedName name="total_costs_ex_fuel_per_ASK_2004" localSheetId="5">[15]Global!#REF!</definedName>
    <definedName name="total_costs_ex_fuel_per_ASK_2004" localSheetId="9">[15]Global!#REF!</definedName>
    <definedName name="total_costs_ex_fuel_per_ASK_2004" localSheetId="2">[15]Global!#REF!</definedName>
    <definedName name="total_costs_ex_fuel_per_ASK_2004" localSheetId="25">[15]Global!#REF!</definedName>
    <definedName name="total_costs_ex_fuel_per_ASK_2004">[15]Global!#REF!</definedName>
    <definedName name="total_costs_ex_fuel_per_ASK_2005" localSheetId="4">[15]Global!#REF!</definedName>
    <definedName name="total_costs_ex_fuel_per_ASK_2005" localSheetId="17">[15]Global!#REF!</definedName>
    <definedName name="total_costs_ex_fuel_per_ASK_2005" localSheetId="5">[15]Global!#REF!</definedName>
    <definedName name="total_costs_ex_fuel_per_ASK_2005" localSheetId="9">[15]Global!#REF!</definedName>
    <definedName name="total_costs_ex_fuel_per_ASK_2005" localSheetId="2">[15]Global!#REF!</definedName>
    <definedName name="total_costs_ex_fuel_per_ASK_2005" localSheetId="25">[15]Global!#REF!</definedName>
    <definedName name="total_costs_ex_fuel_per_ASK_2005">[15]Global!#REF!</definedName>
    <definedName name="total_costs_ex_fuel_per_ASK_2006" localSheetId="4">[15]Global!#REF!</definedName>
    <definedName name="total_costs_ex_fuel_per_ASK_2006" localSheetId="17">[15]Global!#REF!</definedName>
    <definedName name="total_costs_ex_fuel_per_ASK_2006" localSheetId="5">[15]Global!#REF!</definedName>
    <definedName name="total_costs_ex_fuel_per_ASK_2006" localSheetId="9">[15]Global!#REF!</definedName>
    <definedName name="total_costs_ex_fuel_per_ASK_2006" localSheetId="2">[15]Global!#REF!</definedName>
    <definedName name="total_costs_ex_fuel_per_ASK_2006" localSheetId="25">[15]Global!#REF!</definedName>
    <definedName name="total_costs_ex_fuel_per_ASK_2006">[15]Global!#REF!</definedName>
    <definedName name="total_costs_ex_fuel_per_ASK_2007" localSheetId="4">[15]Global!#REF!</definedName>
    <definedName name="total_costs_ex_fuel_per_ASK_2007" localSheetId="17">[15]Global!#REF!</definedName>
    <definedName name="total_costs_ex_fuel_per_ASK_2007" localSheetId="5">[15]Global!#REF!</definedName>
    <definedName name="total_costs_ex_fuel_per_ASK_2007" localSheetId="9">[15]Global!#REF!</definedName>
    <definedName name="total_costs_ex_fuel_per_ASK_2007" localSheetId="2">[15]Global!#REF!</definedName>
    <definedName name="total_costs_ex_fuel_per_ASK_2007" localSheetId="25">[15]Global!#REF!</definedName>
    <definedName name="total_costs_ex_fuel_per_ASK_2007">[15]Global!#REF!</definedName>
    <definedName name="total_costs_ex_fuel_per_ASK_2008" localSheetId="4">[15]Global!#REF!</definedName>
    <definedName name="total_costs_ex_fuel_per_ASK_2008" localSheetId="17">[15]Global!#REF!</definedName>
    <definedName name="total_costs_ex_fuel_per_ASK_2008" localSheetId="5">[15]Global!#REF!</definedName>
    <definedName name="total_costs_ex_fuel_per_ASK_2008" localSheetId="9">[15]Global!#REF!</definedName>
    <definedName name="total_costs_ex_fuel_per_ASK_2008" localSheetId="2">[15]Global!#REF!</definedName>
    <definedName name="total_costs_ex_fuel_per_ASK_2008" localSheetId="25">[15]Global!#REF!</definedName>
    <definedName name="total_costs_ex_fuel_per_ASK_2008">[15]Global!#REF!</definedName>
    <definedName name="total_costs_ex_fuel_per_ASK_2009" localSheetId="4">[15]Global!#REF!</definedName>
    <definedName name="total_costs_ex_fuel_per_ASK_2009" localSheetId="17">[15]Global!#REF!</definedName>
    <definedName name="total_costs_ex_fuel_per_ASK_2009" localSheetId="5">[15]Global!#REF!</definedName>
    <definedName name="total_costs_ex_fuel_per_ASK_2009" localSheetId="9">[15]Global!#REF!</definedName>
    <definedName name="total_costs_ex_fuel_per_ASK_2009" localSheetId="2">[15]Global!#REF!</definedName>
    <definedName name="total_costs_ex_fuel_per_ASK_2009" localSheetId="25">[15]Global!#REF!</definedName>
    <definedName name="total_costs_ex_fuel_per_ASK_2009">[15]Global!#REF!</definedName>
    <definedName name="total_costs_ex_fuel_per_ASK_2010" localSheetId="4">[15]Global!#REF!</definedName>
    <definedName name="total_costs_ex_fuel_per_ASK_2010" localSheetId="17">[15]Global!#REF!</definedName>
    <definedName name="total_costs_ex_fuel_per_ASK_2010" localSheetId="5">[15]Global!#REF!</definedName>
    <definedName name="total_costs_ex_fuel_per_ASK_2010" localSheetId="9">[15]Global!#REF!</definedName>
    <definedName name="total_costs_ex_fuel_per_ASK_2010" localSheetId="2">[15]Global!#REF!</definedName>
    <definedName name="total_costs_ex_fuel_per_ASK_2010" localSheetId="25">[15]Global!#REF!</definedName>
    <definedName name="total_costs_ex_fuel_per_ASK_2010">[15]Global!#REF!</definedName>
    <definedName name="total_costs_ex_fuel_per_ASK_comm" localSheetId="4">[15]Global!#REF!</definedName>
    <definedName name="total_costs_ex_fuel_per_ASK_comm" localSheetId="17">[15]Global!#REF!</definedName>
    <definedName name="total_costs_ex_fuel_per_ASK_comm" localSheetId="5">[15]Global!#REF!</definedName>
    <definedName name="total_costs_ex_fuel_per_ASK_comm" localSheetId="9">[15]Global!#REF!</definedName>
    <definedName name="total_costs_ex_fuel_per_ASK_comm" localSheetId="2">[15]Global!#REF!</definedName>
    <definedName name="total_costs_ex_fuel_per_ASK_comm" localSheetId="25">[15]Global!#REF!</definedName>
    <definedName name="total_costs_ex_fuel_per_ASK_comm">[15]Global!#REF!</definedName>
    <definedName name="total_costs_ex_fuel_per_ASM_1985" localSheetId="4">[15]Global!#REF!</definedName>
    <definedName name="total_costs_ex_fuel_per_ASM_1985" localSheetId="17">[15]Global!#REF!</definedName>
    <definedName name="total_costs_ex_fuel_per_ASM_1985" localSheetId="5">[15]Global!#REF!</definedName>
    <definedName name="total_costs_ex_fuel_per_ASM_1985" localSheetId="9">[15]Global!#REF!</definedName>
    <definedName name="total_costs_ex_fuel_per_ASM_1985" localSheetId="2">[15]Global!#REF!</definedName>
    <definedName name="total_costs_ex_fuel_per_ASM_1985" localSheetId="25">[15]Global!#REF!</definedName>
    <definedName name="total_costs_ex_fuel_per_ASM_1985">[15]Global!#REF!</definedName>
    <definedName name="total_costs_ex_fuel_per_ASM_1986" localSheetId="4">[15]Global!#REF!</definedName>
    <definedName name="total_costs_ex_fuel_per_ASM_1986" localSheetId="17">[15]Global!#REF!</definedName>
    <definedName name="total_costs_ex_fuel_per_ASM_1986" localSheetId="5">[15]Global!#REF!</definedName>
    <definedName name="total_costs_ex_fuel_per_ASM_1986" localSheetId="9">[15]Global!#REF!</definedName>
    <definedName name="total_costs_ex_fuel_per_ASM_1986" localSheetId="2">[15]Global!#REF!</definedName>
    <definedName name="total_costs_ex_fuel_per_ASM_1986" localSheetId="25">[15]Global!#REF!</definedName>
    <definedName name="total_costs_ex_fuel_per_ASM_1986">[15]Global!#REF!</definedName>
    <definedName name="total_costs_ex_fuel_per_ASM_1987" localSheetId="4">[15]Global!#REF!</definedName>
    <definedName name="total_costs_ex_fuel_per_ASM_1987" localSheetId="17">[15]Global!#REF!</definedName>
    <definedName name="total_costs_ex_fuel_per_ASM_1987" localSheetId="5">[15]Global!#REF!</definedName>
    <definedName name="total_costs_ex_fuel_per_ASM_1987" localSheetId="9">[15]Global!#REF!</definedName>
    <definedName name="total_costs_ex_fuel_per_ASM_1987" localSheetId="2">[15]Global!#REF!</definedName>
    <definedName name="total_costs_ex_fuel_per_ASM_1987" localSheetId="25">[15]Global!#REF!</definedName>
    <definedName name="total_costs_ex_fuel_per_ASM_1987">[15]Global!#REF!</definedName>
    <definedName name="total_costs_ex_fuel_per_ASM_1988" localSheetId="4">[15]Global!#REF!</definedName>
    <definedName name="total_costs_ex_fuel_per_ASM_1988" localSheetId="17">[15]Global!#REF!</definedName>
    <definedName name="total_costs_ex_fuel_per_ASM_1988" localSheetId="5">[15]Global!#REF!</definedName>
    <definedName name="total_costs_ex_fuel_per_ASM_1988" localSheetId="9">[15]Global!#REF!</definedName>
    <definedName name="total_costs_ex_fuel_per_ASM_1988" localSheetId="2">[15]Global!#REF!</definedName>
    <definedName name="total_costs_ex_fuel_per_ASM_1988" localSheetId="25">[15]Global!#REF!</definedName>
    <definedName name="total_costs_ex_fuel_per_ASM_1988">[15]Global!#REF!</definedName>
    <definedName name="total_costs_ex_fuel_per_ASM_1989" localSheetId="4">[15]Global!#REF!</definedName>
    <definedName name="total_costs_ex_fuel_per_ASM_1989" localSheetId="17">[15]Global!#REF!</definedName>
    <definedName name="total_costs_ex_fuel_per_ASM_1989" localSheetId="5">[15]Global!#REF!</definedName>
    <definedName name="total_costs_ex_fuel_per_ASM_1989" localSheetId="9">[15]Global!#REF!</definedName>
    <definedName name="total_costs_ex_fuel_per_ASM_1989" localSheetId="2">[15]Global!#REF!</definedName>
    <definedName name="total_costs_ex_fuel_per_ASM_1989" localSheetId="25">[15]Global!#REF!</definedName>
    <definedName name="total_costs_ex_fuel_per_ASM_1989">[15]Global!#REF!</definedName>
    <definedName name="total_costs_ex_fuel_per_ASM_1990" localSheetId="4">[15]Global!#REF!</definedName>
    <definedName name="total_costs_ex_fuel_per_ASM_1990" localSheetId="17">[15]Global!#REF!</definedName>
    <definedName name="total_costs_ex_fuel_per_ASM_1990" localSheetId="5">[15]Global!#REF!</definedName>
    <definedName name="total_costs_ex_fuel_per_ASM_1990" localSheetId="9">[15]Global!#REF!</definedName>
    <definedName name="total_costs_ex_fuel_per_ASM_1990" localSheetId="2">[15]Global!#REF!</definedName>
    <definedName name="total_costs_ex_fuel_per_ASM_1990" localSheetId="25">[15]Global!#REF!</definedName>
    <definedName name="total_costs_ex_fuel_per_ASM_1990">[15]Global!#REF!</definedName>
    <definedName name="total_costs_ex_fuel_per_ASM_1991" localSheetId="4">[15]Global!#REF!</definedName>
    <definedName name="total_costs_ex_fuel_per_ASM_1991" localSheetId="17">[15]Global!#REF!</definedName>
    <definedName name="total_costs_ex_fuel_per_ASM_1991" localSheetId="5">[15]Global!#REF!</definedName>
    <definedName name="total_costs_ex_fuel_per_ASM_1991" localSheetId="9">[15]Global!#REF!</definedName>
    <definedName name="total_costs_ex_fuel_per_ASM_1991" localSheetId="2">[15]Global!#REF!</definedName>
    <definedName name="total_costs_ex_fuel_per_ASM_1991" localSheetId="25">[15]Global!#REF!</definedName>
    <definedName name="total_costs_ex_fuel_per_ASM_1991">[15]Global!#REF!</definedName>
    <definedName name="total_costs_ex_fuel_per_ASM_1992" localSheetId="4">[15]Global!#REF!</definedName>
    <definedName name="total_costs_ex_fuel_per_ASM_1992" localSheetId="17">[15]Global!#REF!</definedName>
    <definedName name="total_costs_ex_fuel_per_ASM_1992" localSheetId="5">[15]Global!#REF!</definedName>
    <definedName name="total_costs_ex_fuel_per_ASM_1992" localSheetId="9">[15]Global!#REF!</definedName>
    <definedName name="total_costs_ex_fuel_per_ASM_1992" localSheetId="2">[15]Global!#REF!</definedName>
    <definedName name="total_costs_ex_fuel_per_ASM_1992" localSheetId="25">[15]Global!#REF!</definedName>
    <definedName name="total_costs_ex_fuel_per_ASM_1992">[15]Global!#REF!</definedName>
    <definedName name="total_costs_ex_fuel_per_ASM_1993" localSheetId="4">[15]Global!#REF!</definedName>
    <definedName name="total_costs_ex_fuel_per_ASM_1993" localSheetId="17">[15]Global!#REF!</definedName>
    <definedName name="total_costs_ex_fuel_per_ASM_1993" localSheetId="5">[15]Global!#REF!</definedName>
    <definedName name="total_costs_ex_fuel_per_ASM_1993" localSheetId="9">[15]Global!#REF!</definedName>
    <definedName name="total_costs_ex_fuel_per_ASM_1993" localSheetId="2">[15]Global!#REF!</definedName>
    <definedName name="total_costs_ex_fuel_per_ASM_1993" localSheetId="25">[15]Global!#REF!</definedName>
    <definedName name="total_costs_ex_fuel_per_ASM_1993">[15]Global!#REF!</definedName>
    <definedName name="total_costs_ex_fuel_per_ASM_1994" localSheetId="4">[15]Global!#REF!</definedName>
    <definedName name="total_costs_ex_fuel_per_ASM_1994" localSheetId="17">[15]Global!#REF!</definedName>
    <definedName name="total_costs_ex_fuel_per_ASM_1994" localSheetId="5">[15]Global!#REF!</definedName>
    <definedName name="total_costs_ex_fuel_per_ASM_1994" localSheetId="9">[15]Global!#REF!</definedName>
    <definedName name="total_costs_ex_fuel_per_ASM_1994" localSheetId="2">[15]Global!#REF!</definedName>
    <definedName name="total_costs_ex_fuel_per_ASM_1994" localSheetId="25">[15]Global!#REF!</definedName>
    <definedName name="total_costs_ex_fuel_per_ASM_1994">[15]Global!#REF!</definedName>
    <definedName name="total_costs_ex_fuel_per_ASM_1995" localSheetId="4">[15]Global!#REF!</definedName>
    <definedName name="total_costs_ex_fuel_per_ASM_1995" localSheetId="17">[15]Global!#REF!</definedName>
    <definedName name="total_costs_ex_fuel_per_ASM_1995" localSheetId="5">[15]Global!#REF!</definedName>
    <definedName name="total_costs_ex_fuel_per_ASM_1995" localSheetId="9">[15]Global!#REF!</definedName>
    <definedName name="total_costs_ex_fuel_per_ASM_1995" localSheetId="2">[15]Global!#REF!</definedName>
    <definedName name="total_costs_ex_fuel_per_ASM_1995" localSheetId="25">[15]Global!#REF!</definedName>
    <definedName name="total_costs_ex_fuel_per_ASM_1995">[15]Global!#REF!</definedName>
    <definedName name="total_costs_ex_fuel_per_ASM_1996" localSheetId="4">[15]Global!#REF!</definedName>
    <definedName name="total_costs_ex_fuel_per_ASM_1996" localSheetId="17">[15]Global!#REF!</definedName>
    <definedName name="total_costs_ex_fuel_per_ASM_1996" localSheetId="5">[15]Global!#REF!</definedName>
    <definedName name="total_costs_ex_fuel_per_ASM_1996" localSheetId="9">[15]Global!#REF!</definedName>
    <definedName name="total_costs_ex_fuel_per_ASM_1996" localSheetId="2">[15]Global!#REF!</definedName>
    <definedName name="total_costs_ex_fuel_per_ASM_1996" localSheetId="25">[15]Global!#REF!</definedName>
    <definedName name="total_costs_ex_fuel_per_ASM_1996">[15]Global!#REF!</definedName>
    <definedName name="total_costs_ex_fuel_per_ASM_1997" localSheetId="4">[15]Global!#REF!</definedName>
    <definedName name="total_costs_ex_fuel_per_ASM_1997" localSheetId="17">[15]Global!#REF!</definedName>
    <definedName name="total_costs_ex_fuel_per_ASM_1997" localSheetId="5">[15]Global!#REF!</definedName>
    <definedName name="total_costs_ex_fuel_per_ASM_1997" localSheetId="9">[15]Global!#REF!</definedName>
    <definedName name="total_costs_ex_fuel_per_ASM_1997" localSheetId="2">[15]Global!#REF!</definedName>
    <definedName name="total_costs_ex_fuel_per_ASM_1997" localSheetId="25">[15]Global!#REF!</definedName>
    <definedName name="total_costs_ex_fuel_per_ASM_1997">[15]Global!#REF!</definedName>
    <definedName name="total_costs_ex_fuel_per_ASM_1998" localSheetId="4">[15]Global!#REF!</definedName>
    <definedName name="total_costs_ex_fuel_per_ASM_1998" localSheetId="17">[15]Global!#REF!</definedName>
    <definedName name="total_costs_ex_fuel_per_ASM_1998" localSheetId="5">[15]Global!#REF!</definedName>
    <definedName name="total_costs_ex_fuel_per_ASM_1998" localSheetId="9">[15]Global!#REF!</definedName>
    <definedName name="total_costs_ex_fuel_per_ASM_1998" localSheetId="2">[15]Global!#REF!</definedName>
    <definedName name="total_costs_ex_fuel_per_ASM_1998" localSheetId="25">[15]Global!#REF!</definedName>
    <definedName name="total_costs_ex_fuel_per_ASM_1998">[15]Global!#REF!</definedName>
    <definedName name="total_costs_ex_fuel_per_ASM_1999" localSheetId="4">[15]Global!#REF!</definedName>
    <definedName name="total_costs_ex_fuel_per_ASM_1999" localSheetId="17">[15]Global!#REF!</definedName>
    <definedName name="total_costs_ex_fuel_per_ASM_1999" localSheetId="5">[15]Global!#REF!</definedName>
    <definedName name="total_costs_ex_fuel_per_ASM_1999" localSheetId="9">[15]Global!#REF!</definedName>
    <definedName name="total_costs_ex_fuel_per_ASM_1999" localSheetId="2">[15]Global!#REF!</definedName>
    <definedName name="total_costs_ex_fuel_per_ASM_1999" localSheetId="25">[15]Global!#REF!</definedName>
    <definedName name="total_costs_ex_fuel_per_ASM_1999">[15]Global!#REF!</definedName>
    <definedName name="total_costs_ex_fuel_per_ASM_2000" localSheetId="4">[15]Global!#REF!</definedName>
    <definedName name="total_costs_ex_fuel_per_ASM_2000" localSheetId="17">[15]Global!#REF!</definedName>
    <definedName name="total_costs_ex_fuel_per_ASM_2000" localSheetId="5">[15]Global!#REF!</definedName>
    <definedName name="total_costs_ex_fuel_per_ASM_2000" localSheetId="9">[15]Global!#REF!</definedName>
    <definedName name="total_costs_ex_fuel_per_ASM_2000" localSheetId="2">[15]Global!#REF!</definedName>
    <definedName name="total_costs_ex_fuel_per_ASM_2000" localSheetId="25">[15]Global!#REF!</definedName>
    <definedName name="total_costs_ex_fuel_per_ASM_2000">[15]Global!#REF!</definedName>
    <definedName name="total_costs_ex_fuel_per_ASM_2001" localSheetId="4">[15]Global!#REF!</definedName>
    <definedName name="total_costs_ex_fuel_per_ASM_2001" localSheetId="17">[15]Global!#REF!</definedName>
    <definedName name="total_costs_ex_fuel_per_ASM_2001" localSheetId="5">[15]Global!#REF!</definedName>
    <definedName name="total_costs_ex_fuel_per_ASM_2001" localSheetId="9">[15]Global!#REF!</definedName>
    <definedName name="total_costs_ex_fuel_per_ASM_2001" localSheetId="2">[15]Global!#REF!</definedName>
    <definedName name="total_costs_ex_fuel_per_ASM_2001" localSheetId="25">[15]Global!#REF!</definedName>
    <definedName name="total_costs_ex_fuel_per_ASM_2001">[15]Global!#REF!</definedName>
    <definedName name="total_costs_ex_fuel_per_ASM_2002" localSheetId="4">[15]Global!#REF!</definedName>
    <definedName name="total_costs_ex_fuel_per_ASM_2002" localSheetId="17">[15]Global!#REF!</definedName>
    <definedName name="total_costs_ex_fuel_per_ASM_2002" localSheetId="5">[15]Global!#REF!</definedName>
    <definedName name="total_costs_ex_fuel_per_ASM_2002" localSheetId="9">[15]Global!#REF!</definedName>
    <definedName name="total_costs_ex_fuel_per_ASM_2002" localSheetId="2">[15]Global!#REF!</definedName>
    <definedName name="total_costs_ex_fuel_per_ASM_2002" localSheetId="25">[15]Global!#REF!</definedName>
    <definedName name="total_costs_ex_fuel_per_ASM_2002">[15]Global!#REF!</definedName>
    <definedName name="total_costs_ex_fuel_per_ASM_2003" localSheetId="4">[15]Global!#REF!</definedName>
    <definedName name="total_costs_ex_fuel_per_ASM_2003" localSheetId="17">[15]Global!#REF!</definedName>
    <definedName name="total_costs_ex_fuel_per_ASM_2003" localSheetId="5">[15]Global!#REF!</definedName>
    <definedName name="total_costs_ex_fuel_per_ASM_2003" localSheetId="9">[15]Global!#REF!</definedName>
    <definedName name="total_costs_ex_fuel_per_ASM_2003" localSheetId="2">[15]Global!#REF!</definedName>
    <definedName name="total_costs_ex_fuel_per_ASM_2003" localSheetId="25">[15]Global!#REF!</definedName>
    <definedName name="total_costs_ex_fuel_per_ASM_2003">[15]Global!#REF!</definedName>
    <definedName name="total_costs_ex_fuel_per_ASM_2004" localSheetId="4">[15]Global!#REF!</definedName>
    <definedName name="total_costs_ex_fuel_per_ASM_2004" localSheetId="17">[15]Global!#REF!</definedName>
    <definedName name="total_costs_ex_fuel_per_ASM_2004" localSheetId="5">[15]Global!#REF!</definedName>
    <definedName name="total_costs_ex_fuel_per_ASM_2004" localSheetId="9">[15]Global!#REF!</definedName>
    <definedName name="total_costs_ex_fuel_per_ASM_2004" localSheetId="2">[15]Global!#REF!</definedName>
    <definedName name="total_costs_ex_fuel_per_ASM_2004" localSheetId="25">[15]Global!#REF!</definedName>
    <definedName name="total_costs_ex_fuel_per_ASM_2004">[15]Global!#REF!</definedName>
    <definedName name="total_costs_ex_fuel_per_ASM_2005" localSheetId="4">[15]Global!#REF!</definedName>
    <definedName name="total_costs_ex_fuel_per_ASM_2005" localSheetId="17">[15]Global!#REF!</definedName>
    <definedName name="total_costs_ex_fuel_per_ASM_2005" localSheetId="5">[15]Global!#REF!</definedName>
    <definedName name="total_costs_ex_fuel_per_ASM_2005" localSheetId="9">[15]Global!#REF!</definedName>
    <definedName name="total_costs_ex_fuel_per_ASM_2005" localSheetId="2">[15]Global!#REF!</definedName>
    <definedName name="total_costs_ex_fuel_per_ASM_2005" localSheetId="25">[15]Global!#REF!</definedName>
    <definedName name="total_costs_ex_fuel_per_ASM_2005">[15]Global!#REF!</definedName>
    <definedName name="total_costs_ex_fuel_per_ASM_2006" localSheetId="4">[15]Global!#REF!</definedName>
    <definedName name="total_costs_ex_fuel_per_ASM_2006" localSheetId="17">[15]Global!#REF!</definedName>
    <definedName name="total_costs_ex_fuel_per_ASM_2006" localSheetId="5">[15]Global!#REF!</definedName>
    <definedName name="total_costs_ex_fuel_per_ASM_2006" localSheetId="9">[15]Global!#REF!</definedName>
    <definedName name="total_costs_ex_fuel_per_ASM_2006" localSheetId="2">[15]Global!#REF!</definedName>
    <definedName name="total_costs_ex_fuel_per_ASM_2006" localSheetId="25">[15]Global!#REF!</definedName>
    <definedName name="total_costs_ex_fuel_per_ASM_2006">[15]Global!#REF!</definedName>
    <definedName name="total_costs_ex_fuel_per_ASM_2007" localSheetId="4">[15]Global!#REF!</definedName>
    <definedName name="total_costs_ex_fuel_per_ASM_2007" localSheetId="17">[15]Global!#REF!</definedName>
    <definedName name="total_costs_ex_fuel_per_ASM_2007" localSheetId="5">[15]Global!#REF!</definedName>
    <definedName name="total_costs_ex_fuel_per_ASM_2007" localSheetId="9">[15]Global!#REF!</definedName>
    <definedName name="total_costs_ex_fuel_per_ASM_2007" localSheetId="2">[15]Global!#REF!</definedName>
    <definedName name="total_costs_ex_fuel_per_ASM_2007" localSheetId="25">[15]Global!#REF!</definedName>
    <definedName name="total_costs_ex_fuel_per_ASM_2007">[15]Global!#REF!</definedName>
    <definedName name="total_costs_ex_fuel_per_ASM_2008" localSheetId="4">[15]Global!#REF!</definedName>
    <definedName name="total_costs_ex_fuel_per_ASM_2008" localSheetId="17">[15]Global!#REF!</definedName>
    <definedName name="total_costs_ex_fuel_per_ASM_2008" localSheetId="5">[15]Global!#REF!</definedName>
    <definedName name="total_costs_ex_fuel_per_ASM_2008" localSheetId="9">[15]Global!#REF!</definedName>
    <definedName name="total_costs_ex_fuel_per_ASM_2008" localSheetId="2">[15]Global!#REF!</definedName>
    <definedName name="total_costs_ex_fuel_per_ASM_2008" localSheetId="25">[15]Global!#REF!</definedName>
    <definedName name="total_costs_ex_fuel_per_ASM_2008">[15]Global!#REF!</definedName>
    <definedName name="total_costs_ex_fuel_per_ASM_2009" localSheetId="4">[15]Global!#REF!</definedName>
    <definedName name="total_costs_ex_fuel_per_ASM_2009" localSheetId="17">[15]Global!#REF!</definedName>
    <definedName name="total_costs_ex_fuel_per_ASM_2009" localSheetId="5">[15]Global!#REF!</definedName>
    <definedName name="total_costs_ex_fuel_per_ASM_2009" localSheetId="9">[15]Global!#REF!</definedName>
    <definedName name="total_costs_ex_fuel_per_ASM_2009" localSheetId="2">[15]Global!#REF!</definedName>
    <definedName name="total_costs_ex_fuel_per_ASM_2009" localSheetId="25">[15]Global!#REF!</definedName>
    <definedName name="total_costs_ex_fuel_per_ASM_2009">[15]Global!#REF!</definedName>
    <definedName name="total_costs_ex_fuel_per_ASM_2010" localSheetId="4">[15]Global!#REF!</definedName>
    <definedName name="total_costs_ex_fuel_per_ASM_2010" localSheetId="17">[15]Global!#REF!</definedName>
    <definedName name="total_costs_ex_fuel_per_ASM_2010" localSheetId="5">[15]Global!#REF!</definedName>
    <definedName name="total_costs_ex_fuel_per_ASM_2010" localSheetId="9">[15]Global!#REF!</definedName>
    <definedName name="total_costs_ex_fuel_per_ASM_2010" localSheetId="2">[15]Global!#REF!</definedName>
    <definedName name="total_costs_ex_fuel_per_ASM_2010" localSheetId="25">[15]Global!#REF!</definedName>
    <definedName name="total_costs_ex_fuel_per_ASM_2010">[15]Global!#REF!</definedName>
    <definedName name="total_costs_ex_fuel_per_ASM_comm" localSheetId="4">[15]Global!#REF!</definedName>
    <definedName name="total_costs_ex_fuel_per_ASM_comm" localSheetId="17">[15]Global!#REF!</definedName>
    <definedName name="total_costs_ex_fuel_per_ASM_comm" localSheetId="5">[15]Global!#REF!</definedName>
    <definedName name="total_costs_ex_fuel_per_ASM_comm" localSheetId="9">[15]Global!#REF!</definedName>
    <definedName name="total_costs_ex_fuel_per_ASM_comm" localSheetId="2">[15]Global!#REF!</definedName>
    <definedName name="total_costs_ex_fuel_per_ASM_comm" localSheetId="25">[15]Global!#REF!</definedName>
    <definedName name="total_costs_ex_fuel_per_ASM_comm">[15]Global!#REF!</definedName>
    <definedName name="total_costs_ex_fuel_per_ATK_1985" localSheetId="4">[15]Global!#REF!</definedName>
    <definedName name="total_costs_ex_fuel_per_ATK_1985" localSheetId="17">[15]Global!#REF!</definedName>
    <definedName name="total_costs_ex_fuel_per_ATK_1985" localSheetId="5">[15]Global!#REF!</definedName>
    <definedName name="total_costs_ex_fuel_per_ATK_1985" localSheetId="9">[15]Global!#REF!</definedName>
    <definedName name="total_costs_ex_fuel_per_ATK_1985" localSheetId="2">[15]Global!#REF!</definedName>
    <definedName name="total_costs_ex_fuel_per_ATK_1985" localSheetId="25">[15]Global!#REF!</definedName>
    <definedName name="total_costs_ex_fuel_per_ATK_1985">[15]Global!#REF!</definedName>
    <definedName name="total_costs_ex_fuel_per_ATK_1986" localSheetId="4">[15]Global!#REF!</definedName>
    <definedName name="total_costs_ex_fuel_per_ATK_1986" localSheetId="17">[15]Global!#REF!</definedName>
    <definedName name="total_costs_ex_fuel_per_ATK_1986" localSheetId="5">[15]Global!#REF!</definedName>
    <definedName name="total_costs_ex_fuel_per_ATK_1986" localSheetId="9">[15]Global!#REF!</definedName>
    <definedName name="total_costs_ex_fuel_per_ATK_1986" localSheetId="2">[15]Global!#REF!</definedName>
    <definedName name="total_costs_ex_fuel_per_ATK_1986" localSheetId="25">[15]Global!#REF!</definedName>
    <definedName name="total_costs_ex_fuel_per_ATK_1986">[15]Global!#REF!</definedName>
    <definedName name="total_costs_ex_fuel_per_ATK_1987" localSheetId="4">[15]Global!#REF!</definedName>
    <definedName name="total_costs_ex_fuel_per_ATK_1987" localSheetId="17">[15]Global!#REF!</definedName>
    <definedName name="total_costs_ex_fuel_per_ATK_1987" localSheetId="5">[15]Global!#REF!</definedName>
    <definedName name="total_costs_ex_fuel_per_ATK_1987" localSheetId="9">[15]Global!#REF!</definedName>
    <definedName name="total_costs_ex_fuel_per_ATK_1987" localSheetId="2">[15]Global!#REF!</definedName>
    <definedName name="total_costs_ex_fuel_per_ATK_1987" localSheetId="25">[15]Global!#REF!</definedName>
    <definedName name="total_costs_ex_fuel_per_ATK_1987">[15]Global!#REF!</definedName>
    <definedName name="total_costs_ex_fuel_per_ATK_1988" localSheetId="4">[15]Global!#REF!</definedName>
    <definedName name="total_costs_ex_fuel_per_ATK_1988" localSheetId="17">[15]Global!#REF!</definedName>
    <definedName name="total_costs_ex_fuel_per_ATK_1988" localSheetId="5">[15]Global!#REF!</definedName>
    <definedName name="total_costs_ex_fuel_per_ATK_1988" localSheetId="9">[15]Global!#REF!</definedName>
    <definedName name="total_costs_ex_fuel_per_ATK_1988" localSheetId="2">[15]Global!#REF!</definedName>
    <definedName name="total_costs_ex_fuel_per_ATK_1988" localSheetId="25">[15]Global!#REF!</definedName>
    <definedName name="total_costs_ex_fuel_per_ATK_1988">[15]Global!#REF!</definedName>
    <definedName name="total_costs_ex_fuel_per_ATK_1989" localSheetId="4">[15]Global!#REF!</definedName>
    <definedName name="total_costs_ex_fuel_per_ATK_1989" localSheetId="17">[15]Global!#REF!</definedName>
    <definedName name="total_costs_ex_fuel_per_ATK_1989" localSheetId="5">[15]Global!#REF!</definedName>
    <definedName name="total_costs_ex_fuel_per_ATK_1989" localSheetId="9">[15]Global!#REF!</definedName>
    <definedName name="total_costs_ex_fuel_per_ATK_1989" localSheetId="2">[15]Global!#REF!</definedName>
    <definedName name="total_costs_ex_fuel_per_ATK_1989" localSheetId="25">[15]Global!#REF!</definedName>
    <definedName name="total_costs_ex_fuel_per_ATK_1989">[15]Global!#REF!</definedName>
    <definedName name="total_costs_ex_fuel_per_ATK_1990" localSheetId="4">[15]Global!#REF!</definedName>
    <definedName name="total_costs_ex_fuel_per_ATK_1990" localSheetId="17">[15]Global!#REF!</definedName>
    <definedName name="total_costs_ex_fuel_per_ATK_1990" localSheetId="5">[15]Global!#REF!</definedName>
    <definedName name="total_costs_ex_fuel_per_ATK_1990" localSheetId="9">[15]Global!#REF!</definedName>
    <definedName name="total_costs_ex_fuel_per_ATK_1990" localSheetId="2">[15]Global!#REF!</definedName>
    <definedName name="total_costs_ex_fuel_per_ATK_1990" localSheetId="25">[15]Global!#REF!</definedName>
    <definedName name="total_costs_ex_fuel_per_ATK_1990">[15]Global!#REF!</definedName>
    <definedName name="total_costs_ex_fuel_per_ATK_1991" localSheetId="4">[15]Global!#REF!</definedName>
    <definedName name="total_costs_ex_fuel_per_ATK_1991" localSheetId="17">[15]Global!#REF!</definedName>
    <definedName name="total_costs_ex_fuel_per_ATK_1991" localSheetId="5">[15]Global!#REF!</definedName>
    <definedName name="total_costs_ex_fuel_per_ATK_1991" localSheetId="9">[15]Global!#REF!</definedName>
    <definedName name="total_costs_ex_fuel_per_ATK_1991" localSheetId="2">[15]Global!#REF!</definedName>
    <definedName name="total_costs_ex_fuel_per_ATK_1991" localSheetId="25">[15]Global!#REF!</definedName>
    <definedName name="total_costs_ex_fuel_per_ATK_1991">[15]Global!#REF!</definedName>
    <definedName name="total_costs_ex_fuel_per_ATK_1992" localSheetId="4">[15]Global!#REF!</definedName>
    <definedName name="total_costs_ex_fuel_per_ATK_1992" localSheetId="17">[15]Global!#REF!</definedName>
    <definedName name="total_costs_ex_fuel_per_ATK_1992" localSheetId="5">[15]Global!#REF!</definedName>
    <definedName name="total_costs_ex_fuel_per_ATK_1992" localSheetId="9">[15]Global!#REF!</definedName>
    <definedName name="total_costs_ex_fuel_per_ATK_1992" localSheetId="2">[15]Global!#REF!</definedName>
    <definedName name="total_costs_ex_fuel_per_ATK_1992" localSheetId="25">[15]Global!#REF!</definedName>
    <definedName name="total_costs_ex_fuel_per_ATK_1992">[15]Global!#REF!</definedName>
    <definedName name="total_costs_ex_fuel_per_ATK_1993" localSheetId="4">[15]Global!#REF!</definedName>
    <definedName name="total_costs_ex_fuel_per_ATK_1993" localSheetId="17">[15]Global!#REF!</definedName>
    <definedName name="total_costs_ex_fuel_per_ATK_1993" localSheetId="5">[15]Global!#REF!</definedName>
    <definedName name="total_costs_ex_fuel_per_ATK_1993" localSheetId="9">[15]Global!#REF!</definedName>
    <definedName name="total_costs_ex_fuel_per_ATK_1993" localSheetId="2">[15]Global!#REF!</definedName>
    <definedName name="total_costs_ex_fuel_per_ATK_1993" localSheetId="25">[15]Global!#REF!</definedName>
    <definedName name="total_costs_ex_fuel_per_ATK_1993">[15]Global!#REF!</definedName>
    <definedName name="total_costs_ex_fuel_per_ATK_1994" localSheetId="4">[15]Global!#REF!</definedName>
    <definedName name="total_costs_ex_fuel_per_ATK_1994" localSheetId="17">[15]Global!#REF!</definedName>
    <definedName name="total_costs_ex_fuel_per_ATK_1994" localSheetId="5">[15]Global!#REF!</definedName>
    <definedName name="total_costs_ex_fuel_per_ATK_1994" localSheetId="9">[15]Global!#REF!</definedName>
    <definedName name="total_costs_ex_fuel_per_ATK_1994" localSheetId="2">[15]Global!#REF!</definedName>
    <definedName name="total_costs_ex_fuel_per_ATK_1994" localSheetId="25">[15]Global!#REF!</definedName>
    <definedName name="total_costs_ex_fuel_per_ATK_1994">[15]Global!#REF!</definedName>
    <definedName name="total_costs_ex_fuel_per_ATK_1995" localSheetId="4">[15]Global!#REF!</definedName>
    <definedName name="total_costs_ex_fuel_per_ATK_1995" localSheetId="17">[15]Global!#REF!</definedName>
    <definedName name="total_costs_ex_fuel_per_ATK_1995" localSheetId="5">[15]Global!#REF!</definedName>
    <definedName name="total_costs_ex_fuel_per_ATK_1995" localSheetId="9">[15]Global!#REF!</definedName>
    <definedName name="total_costs_ex_fuel_per_ATK_1995" localSheetId="2">[15]Global!#REF!</definedName>
    <definedName name="total_costs_ex_fuel_per_ATK_1995" localSheetId="25">[15]Global!#REF!</definedName>
    <definedName name="total_costs_ex_fuel_per_ATK_1995">[15]Global!#REF!</definedName>
    <definedName name="total_costs_ex_fuel_per_ATK_1996" localSheetId="4">[15]Global!#REF!</definedName>
    <definedName name="total_costs_ex_fuel_per_ATK_1996" localSheetId="17">[15]Global!#REF!</definedName>
    <definedName name="total_costs_ex_fuel_per_ATK_1996" localSheetId="5">[15]Global!#REF!</definedName>
    <definedName name="total_costs_ex_fuel_per_ATK_1996" localSheetId="9">[15]Global!#REF!</definedName>
    <definedName name="total_costs_ex_fuel_per_ATK_1996" localSheetId="2">[15]Global!#REF!</definedName>
    <definedName name="total_costs_ex_fuel_per_ATK_1996" localSheetId="25">[15]Global!#REF!</definedName>
    <definedName name="total_costs_ex_fuel_per_ATK_1996">[15]Global!#REF!</definedName>
    <definedName name="total_costs_ex_fuel_per_ATK_1997" localSheetId="4">[15]Global!#REF!</definedName>
    <definedName name="total_costs_ex_fuel_per_ATK_1997" localSheetId="17">[15]Global!#REF!</definedName>
    <definedName name="total_costs_ex_fuel_per_ATK_1997" localSheetId="5">[15]Global!#REF!</definedName>
    <definedName name="total_costs_ex_fuel_per_ATK_1997" localSheetId="9">[15]Global!#REF!</definedName>
    <definedName name="total_costs_ex_fuel_per_ATK_1997" localSheetId="2">[15]Global!#REF!</definedName>
    <definedName name="total_costs_ex_fuel_per_ATK_1997" localSheetId="25">[15]Global!#REF!</definedName>
    <definedName name="total_costs_ex_fuel_per_ATK_1997">[15]Global!#REF!</definedName>
    <definedName name="total_costs_ex_fuel_per_ATK_1998" localSheetId="4">[15]Global!#REF!</definedName>
    <definedName name="total_costs_ex_fuel_per_ATK_1998" localSheetId="17">[15]Global!#REF!</definedName>
    <definedName name="total_costs_ex_fuel_per_ATK_1998" localSheetId="5">[15]Global!#REF!</definedName>
    <definedName name="total_costs_ex_fuel_per_ATK_1998" localSheetId="9">[15]Global!#REF!</definedName>
    <definedName name="total_costs_ex_fuel_per_ATK_1998" localSheetId="2">[15]Global!#REF!</definedName>
    <definedName name="total_costs_ex_fuel_per_ATK_1998" localSheetId="25">[15]Global!#REF!</definedName>
    <definedName name="total_costs_ex_fuel_per_ATK_1998">[15]Global!#REF!</definedName>
    <definedName name="total_costs_ex_fuel_per_ATK_1999" localSheetId="4">[15]Global!#REF!</definedName>
    <definedName name="total_costs_ex_fuel_per_ATK_1999" localSheetId="17">[15]Global!#REF!</definedName>
    <definedName name="total_costs_ex_fuel_per_ATK_1999" localSheetId="5">[15]Global!#REF!</definedName>
    <definedName name="total_costs_ex_fuel_per_ATK_1999" localSheetId="9">[15]Global!#REF!</definedName>
    <definedName name="total_costs_ex_fuel_per_ATK_1999" localSheetId="2">[15]Global!#REF!</definedName>
    <definedName name="total_costs_ex_fuel_per_ATK_1999" localSheetId="25">[15]Global!#REF!</definedName>
    <definedName name="total_costs_ex_fuel_per_ATK_1999">[15]Global!#REF!</definedName>
    <definedName name="total_costs_ex_fuel_per_ATK_2000" localSheetId="4">[15]Global!#REF!</definedName>
    <definedName name="total_costs_ex_fuel_per_ATK_2000" localSheetId="17">[15]Global!#REF!</definedName>
    <definedName name="total_costs_ex_fuel_per_ATK_2000" localSheetId="5">[15]Global!#REF!</definedName>
    <definedName name="total_costs_ex_fuel_per_ATK_2000" localSheetId="9">[15]Global!#REF!</definedName>
    <definedName name="total_costs_ex_fuel_per_ATK_2000" localSheetId="2">[15]Global!#REF!</definedName>
    <definedName name="total_costs_ex_fuel_per_ATK_2000" localSheetId="25">[15]Global!#REF!</definedName>
    <definedName name="total_costs_ex_fuel_per_ATK_2000">[15]Global!#REF!</definedName>
    <definedName name="total_costs_ex_fuel_per_ATK_2001" localSheetId="4">[15]Global!#REF!</definedName>
    <definedName name="total_costs_ex_fuel_per_ATK_2001" localSheetId="17">[15]Global!#REF!</definedName>
    <definedName name="total_costs_ex_fuel_per_ATK_2001" localSheetId="5">[15]Global!#REF!</definedName>
    <definedName name="total_costs_ex_fuel_per_ATK_2001" localSheetId="9">[15]Global!#REF!</definedName>
    <definedName name="total_costs_ex_fuel_per_ATK_2001" localSheetId="2">[15]Global!#REF!</definedName>
    <definedName name="total_costs_ex_fuel_per_ATK_2001" localSheetId="25">[15]Global!#REF!</definedName>
    <definedName name="total_costs_ex_fuel_per_ATK_2001">[15]Global!#REF!</definedName>
    <definedName name="total_costs_ex_fuel_per_ATK_2002" localSheetId="4">[15]Global!#REF!</definedName>
    <definedName name="total_costs_ex_fuel_per_ATK_2002" localSheetId="17">[15]Global!#REF!</definedName>
    <definedName name="total_costs_ex_fuel_per_ATK_2002" localSheetId="5">[15]Global!#REF!</definedName>
    <definedName name="total_costs_ex_fuel_per_ATK_2002" localSheetId="9">[15]Global!#REF!</definedName>
    <definedName name="total_costs_ex_fuel_per_ATK_2002" localSheetId="2">[15]Global!#REF!</definedName>
    <definedName name="total_costs_ex_fuel_per_ATK_2002" localSheetId="25">[15]Global!#REF!</definedName>
    <definedName name="total_costs_ex_fuel_per_ATK_2002">[15]Global!#REF!</definedName>
    <definedName name="total_costs_ex_fuel_per_ATK_2003" localSheetId="4">[15]Global!#REF!</definedName>
    <definedName name="total_costs_ex_fuel_per_ATK_2003" localSheetId="17">[15]Global!#REF!</definedName>
    <definedName name="total_costs_ex_fuel_per_ATK_2003" localSheetId="5">[15]Global!#REF!</definedName>
    <definedName name="total_costs_ex_fuel_per_ATK_2003" localSheetId="9">[15]Global!#REF!</definedName>
    <definedName name="total_costs_ex_fuel_per_ATK_2003" localSheetId="2">[15]Global!#REF!</definedName>
    <definedName name="total_costs_ex_fuel_per_ATK_2003" localSheetId="25">[15]Global!#REF!</definedName>
    <definedName name="total_costs_ex_fuel_per_ATK_2003">[15]Global!#REF!</definedName>
    <definedName name="total_costs_ex_fuel_per_ATK_2004" localSheetId="4">[15]Global!#REF!</definedName>
    <definedName name="total_costs_ex_fuel_per_ATK_2004" localSheetId="17">[15]Global!#REF!</definedName>
    <definedName name="total_costs_ex_fuel_per_ATK_2004" localSheetId="5">[15]Global!#REF!</definedName>
    <definedName name="total_costs_ex_fuel_per_ATK_2004" localSheetId="9">[15]Global!#REF!</definedName>
    <definedName name="total_costs_ex_fuel_per_ATK_2004" localSheetId="2">[15]Global!#REF!</definedName>
    <definedName name="total_costs_ex_fuel_per_ATK_2004" localSheetId="25">[15]Global!#REF!</definedName>
    <definedName name="total_costs_ex_fuel_per_ATK_2004">[15]Global!#REF!</definedName>
    <definedName name="total_costs_ex_fuel_per_ATK_2005" localSheetId="4">[15]Global!#REF!</definedName>
    <definedName name="total_costs_ex_fuel_per_ATK_2005" localSheetId="17">[15]Global!#REF!</definedName>
    <definedName name="total_costs_ex_fuel_per_ATK_2005" localSheetId="5">[15]Global!#REF!</definedName>
    <definedName name="total_costs_ex_fuel_per_ATK_2005" localSheetId="9">[15]Global!#REF!</definedName>
    <definedName name="total_costs_ex_fuel_per_ATK_2005" localSheetId="2">[15]Global!#REF!</definedName>
    <definedName name="total_costs_ex_fuel_per_ATK_2005" localSheetId="25">[15]Global!#REF!</definedName>
    <definedName name="total_costs_ex_fuel_per_ATK_2005">[15]Global!#REF!</definedName>
    <definedName name="total_costs_ex_fuel_per_ATK_2006" localSheetId="4">[15]Global!#REF!</definedName>
    <definedName name="total_costs_ex_fuel_per_ATK_2006" localSheetId="17">[15]Global!#REF!</definedName>
    <definedName name="total_costs_ex_fuel_per_ATK_2006" localSheetId="5">[15]Global!#REF!</definedName>
    <definedName name="total_costs_ex_fuel_per_ATK_2006" localSheetId="9">[15]Global!#REF!</definedName>
    <definedName name="total_costs_ex_fuel_per_ATK_2006" localSheetId="2">[15]Global!#REF!</definedName>
    <definedName name="total_costs_ex_fuel_per_ATK_2006" localSheetId="25">[15]Global!#REF!</definedName>
    <definedName name="total_costs_ex_fuel_per_ATK_2006">[15]Global!#REF!</definedName>
    <definedName name="total_costs_ex_fuel_per_ATK_2007" localSheetId="4">[15]Global!#REF!</definedName>
    <definedName name="total_costs_ex_fuel_per_ATK_2007" localSheetId="17">[15]Global!#REF!</definedName>
    <definedName name="total_costs_ex_fuel_per_ATK_2007" localSheetId="5">[15]Global!#REF!</definedName>
    <definedName name="total_costs_ex_fuel_per_ATK_2007" localSheetId="9">[15]Global!#REF!</definedName>
    <definedName name="total_costs_ex_fuel_per_ATK_2007" localSheetId="2">[15]Global!#REF!</definedName>
    <definedName name="total_costs_ex_fuel_per_ATK_2007" localSheetId="25">[15]Global!#REF!</definedName>
    <definedName name="total_costs_ex_fuel_per_ATK_2007">[15]Global!#REF!</definedName>
    <definedName name="total_costs_ex_fuel_per_ATK_2008" localSheetId="4">[15]Global!#REF!</definedName>
    <definedName name="total_costs_ex_fuel_per_ATK_2008" localSheetId="17">[15]Global!#REF!</definedName>
    <definedName name="total_costs_ex_fuel_per_ATK_2008" localSheetId="5">[15]Global!#REF!</definedName>
    <definedName name="total_costs_ex_fuel_per_ATK_2008" localSheetId="9">[15]Global!#REF!</definedName>
    <definedName name="total_costs_ex_fuel_per_ATK_2008" localSheetId="2">[15]Global!#REF!</definedName>
    <definedName name="total_costs_ex_fuel_per_ATK_2008" localSheetId="25">[15]Global!#REF!</definedName>
    <definedName name="total_costs_ex_fuel_per_ATK_2008">[15]Global!#REF!</definedName>
    <definedName name="total_costs_ex_fuel_per_ATK_2009" localSheetId="4">[15]Global!#REF!</definedName>
    <definedName name="total_costs_ex_fuel_per_ATK_2009" localSheetId="17">[15]Global!#REF!</definedName>
    <definedName name="total_costs_ex_fuel_per_ATK_2009" localSheetId="5">[15]Global!#REF!</definedName>
    <definedName name="total_costs_ex_fuel_per_ATK_2009" localSheetId="9">[15]Global!#REF!</definedName>
    <definedName name="total_costs_ex_fuel_per_ATK_2009" localSheetId="2">[15]Global!#REF!</definedName>
    <definedName name="total_costs_ex_fuel_per_ATK_2009" localSheetId="25">[15]Global!#REF!</definedName>
    <definedName name="total_costs_ex_fuel_per_ATK_2009">[15]Global!#REF!</definedName>
    <definedName name="total_costs_ex_fuel_per_ATK_2010" localSheetId="4">[15]Global!#REF!</definedName>
    <definedName name="total_costs_ex_fuel_per_ATK_2010" localSheetId="17">[15]Global!#REF!</definedName>
    <definedName name="total_costs_ex_fuel_per_ATK_2010" localSheetId="5">[15]Global!#REF!</definedName>
    <definedName name="total_costs_ex_fuel_per_ATK_2010" localSheetId="9">[15]Global!#REF!</definedName>
    <definedName name="total_costs_ex_fuel_per_ATK_2010" localSheetId="2">[15]Global!#REF!</definedName>
    <definedName name="total_costs_ex_fuel_per_ATK_2010" localSheetId="25">[15]Global!#REF!</definedName>
    <definedName name="total_costs_ex_fuel_per_ATK_2010">[15]Global!#REF!</definedName>
    <definedName name="total_costs_ex_fuel_per_ATK_comm" localSheetId="4">[15]Global!#REF!</definedName>
    <definedName name="total_costs_ex_fuel_per_ATK_comm" localSheetId="17">[15]Global!#REF!</definedName>
    <definedName name="total_costs_ex_fuel_per_ATK_comm" localSheetId="5">[15]Global!#REF!</definedName>
    <definedName name="total_costs_ex_fuel_per_ATK_comm" localSheetId="9">[15]Global!#REF!</definedName>
    <definedName name="total_costs_ex_fuel_per_ATK_comm" localSheetId="2">[15]Global!#REF!</definedName>
    <definedName name="total_costs_ex_fuel_per_ATK_comm" localSheetId="25">[15]Global!#REF!</definedName>
    <definedName name="total_costs_ex_fuel_per_ATK_comm">[15]Global!#REF!</definedName>
    <definedName name="total_costs_ex_fuel_per_ATM_1985" localSheetId="4">[15]Global!#REF!</definedName>
    <definedName name="total_costs_ex_fuel_per_ATM_1985" localSheetId="17">[15]Global!#REF!</definedName>
    <definedName name="total_costs_ex_fuel_per_ATM_1985" localSheetId="5">[15]Global!#REF!</definedName>
    <definedName name="total_costs_ex_fuel_per_ATM_1985" localSheetId="9">[15]Global!#REF!</definedName>
    <definedName name="total_costs_ex_fuel_per_ATM_1985" localSheetId="2">[15]Global!#REF!</definedName>
    <definedName name="total_costs_ex_fuel_per_ATM_1985" localSheetId="25">[15]Global!#REF!</definedName>
    <definedName name="total_costs_ex_fuel_per_ATM_1985">[15]Global!#REF!</definedName>
    <definedName name="total_costs_ex_fuel_per_ATM_1986" localSheetId="4">[15]Global!#REF!</definedName>
    <definedName name="total_costs_ex_fuel_per_ATM_1986" localSheetId="17">[15]Global!#REF!</definedName>
    <definedName name="total_costs_ex_fuel_per_ATM_1986" localSheetId="5">[15]Global!#REF!</definedName>
    <definedName name="total_costs_ex_fuel_per_ATM_1986" localSheetId="9">[15]Global!#REF!</definedName>
    <definedName name="total_costs_ex_fuel_per_ATM_1986" localSheetId="2">[15]Global!#REF!</definedName>
    <definedName name="total_costs_ex_fuel_per_ATM_1986" localSheetId="25">[15]Global!#REF!</definedName>
    <definedName name="total_costs_ex_fuel_per_ATM_1986">[15]Global!#REF!</definedName>
    <definedName name="total_costs_ex_fuel_per_ATM_1987" localSheetId="4">[15]Global!#REF!</definedName>
    <definedName name="total_costs_ex_fuel_per_ATM_1987" localSheetId="17">[15]Global!#REF!</definedName>
    <definedName name="total_costs_ex_fuel_per_ATM_1987" localSheetId="5">[15]Global!#REF!</definedName>
    <definedName name="total_costs_ex_fuel_per_ATM_1987" localSheetId="9">[15]Global!#REF!</definedName>
    <definedName name="total_costs_ex_fuel_per_ATM_1987" localSheetId="2">[15]Global!#REF!</definedName>
    <definedName name="total_costs_ex_fuel_per_ATM_1987" localSheetId="25">[15]Global!#REF!</definedName>
    <definedName name="total_costs_ex_fuel_per_ATM_1987">[15]Global!#REF!</definedName>
    <definedName name="total_costs_ex_fuel_per_ATM_1988" localSheetId="4">[15]Global!#REF!</definedName>
    <definedName name="total_costs_ex_fuel_per_ATM_1988" localSheetId="17">[15]Global!#REF!</definedName>
    <definedName name="total_costs_ex_fuel_per_ATM_1988" localSheetId="5">[15]Global!#REF!</definedName>
    <definedName name="total_costs_ex_fuel_per_ATM_1988" localSheetId="9">[15]Global!#REF!</definedName>
    <definedName name="total_costs_ex_fuel_per_ATM_1988" localSheetId="2">[15]Global!#REF!</definedName>
    <definedName name="total_costs_ex_fuel_per_ATM_1988" localSheetId="25">[15]Global!#REF!</definedName>
    <definedName name="total_costs_ex_fuel_per_ATM_1988">[15]Global!#REF!</definedName>
    <definedName name="total_costs_ex_fuel_per_ATM_1989" localSheetId="4">[15]Global!#REF!</definedName>
    <definedName name="total_costs_ex_fuel_per_ATM_1989" localSheetId="17">[15]Global!#REF!</definedName>
    <definedName name="total_costs_ex_fuel_per_ATM_1989" localSheetId="5">[15]Global!#REF!</definedName>
    <definedName name="total_costs_ex_fuel_per_ATM_1989" localSheetId="9">[15]Global!#REF!</definedName>
    <definedName name="total_costs_ex_fuel_per_ATM_1989" localSheetId="2">[15]Global!#REF!</definedName>
    <definedName name="total_costs_ex_fuel_per_ATM_1989" localSheetId="25">[15]Global!#REF!</definedName>
    <definedName name="total_costs_ex_fuel_per_ATM_1989">[15]Global!#REF!</definedName>
    <definedName name="total_costs_ex_fuel_per_ATM_1990" localSheetId="4">[15]Global!#REF!</definedName>
    <definedName name="total_costs_ex_fuel_per_ATM_1990" localSheetId="17">[15]Global!#REF!</definedName>
    <definedName name="total_costs_ex_fuel_per_ATM_1990" localSheetId="5">[15]Global!#REF!</definedName>
    <definedName name="total_costs_ex_fuel_per_ATM_1990" localSheetId="9">[15]Global!#REF!</definedName>
    <definedName name="total_costs_ex_fuel_per_ATM_1990" localSheetId="2">[15]Global!#REF!</definedName>
    <definedName name="total_costs_ex_fuel_per_ATM_1990" localSheetId="25">[15]Global!#REF!</definedName>
    <definedName name="total_costs_ex_fuel_per_ATM_1990">[15]Global!#REF!</definedName>
    <definedName name="total_costs_ex_fuel_per_ATM_1991" localSheetId="4">[15]Global!#REF!</definedName>
    <definedName name="total_costs_ex_fuel_per_ATM_1991" localSheetId="17">[15]Global!#REF!</definedName>
    <definedName name="total_costs_ex_fuel_per_ATM_1991" localSheetId="5">[15]Global!#REF!</definedName>
    <definedName name="total_costs_ex_fuel_per_ATM_1991" localSheetId="9">[15]Global!#REF!</definedName>
    <definedName name="total_costs_ex_fuel_per_ATM_1991" localSheetId="2">[15]Global!#REF!</definedName>
    <definedName name="total_costs_ex_fuel_per_ATM_1991" localSheetId="25">[15]Global!#REF!</definedName>
    <definedName name="total_costs_ex_fuel_per_ATM_1991">[15]Global!#REF!</definedName>
    <definedName name="total_costs_ex_fuel_per_ATM_1992" localSheetId="4">[15]Global!#REF!</definedName>
    <definedName name="total_costs_ex_fuel_per_ATM_1992" localSheetId="17">[15]Global!#REF!</definedName>
    <definedName name="total_costs_ex_fuel_per_ATM_1992" localSheetId="5">[15]Global!#REF!</definedName>
    <definedName name="total_costs_ex_fuel_per_ATM_1992" localSheetId="9">[15]Global!#REF!</definedName>
    <definedName name="total_costs_ex_fuel_per_ATM_1992" localSheetId="2">[15]Global!#REF!</definedName>
    <definedName name="total_costs_ex_fuel_per_ATM_1992" localSheetId="25">[15]Global!#REF!</definedName>
    <definedName name="total_costs_ex_fuel_per_ATM_1992">[15]Global!#REF!</definedName>
    <definedName name="total_costs_ex_fuel_per_ATM_1993" localSheetId="4">[15]Global!#REF!</definedName>
    <definedName name="total_costs_ex_fuel_per_ATM_1993" localSheetId="17">[15]Global!#REF!</definedName>
    <definedName name="total_costs_ex_fuel_per_ATM_1993" localSheetId="5">[15]Global!#REF!</definedName>
    <definedName name="total_costs_ex_fuel_per_ATM_1993" localSheetId="9">[15]Global!#REF!</definedName>
    <definedName name="total_costs_ex_fuel_per_ATM_1993" localSheetId="2">[15]Global!#REF!</definedName>
    <definedName name="total_costs_ex_fuel_per_ATM_1993" localSheetId="25">[15]Global!#REF!</definedName>
    <definedName name="total_costs_ex_fuel_per_ATM_1993">[15]Global!#REF!</definedName>
    <definedName name="total_costs_ex_fuel_per_ATM_1994" localSheetId="4">[15]Global!#REF!</definedName>
    <definedName name="total_costs_ex_fuel_per_ATM_1994" localSheetId="17">[15]Global!#REF!</definedName>
    <definedName name="total_costs_ex_fuel_per_ATM_1994" localSheetId="5">[15]Global!#REF!</definedName>
    <definedName name="total_costs_ex_fuel_per_ATM_1994" localSheetId="9">[15]Global!#REF!</definedName>
    <definedName name="total_costs_ex_fuel_per_ATM_1994" localSheetId="2">[15]Global!#REF!</definedName>
    <definedName name="total_costs_ex_fuel_per_ATM_1994" localSheetId="25">[15]Global!#REF!</definedName>
    <definedName name="total_costs_ex_fuel_per_ATM_1994">[15]Global!#REF!</definedName>
    <definedName name="total_costs_ex_fuel_per_ATM_1995" localSheetId="4">[15]Global!#REF!</definedName>
    <definedName name="total_costs_ex_fuel_per_ATM_1995" localSheetId="17">[15]Global!#REF!</definedName>
    <definedName name="total_costs_ex_fuel_per_ATM_1995" localSheetId="5">[15]Global!#REF!</definedName>
    <definedName name="total_costs_ex_fuel_per_ATM_1995" localSheetId="9">[15]Global!#REF!</definedName>
    <definedName name="total_costs_ex_fuel_per_ATM_1995" localSheetId="2">[15]Global!#REF!</definedName>
    <definedName name="total_costs_ex_fuel_per_ATM_1995" localSheetId="25">[15]Global!#REF!</definedName>
    <definedName name="total_costs_ex_fuel_per_ATM_1995">[15]Global!#REF!</definedName>
    <definedName name="total_costs_ex_fuel_per_ATM_1996" localSheetId="4">[15]Global!#REF!</definedName>
    <definedName name="total_costs_ex_fuel_per_ATM_1996" localSheetId="17">[15]Global!#REF!</definedName>
    <definedName name="total_costs_ex_fuel_per_ATM_1996" localSheetId="5">[15]Global!#REF!</definedName>
    <definedName name="total_costs_ex_fuel_per_ATM_1996" localSheetId="9">[15]Global!#REF!</definedName>
    <definedName name="total_costs_ex_fuel_per_ATM_1996" localSheetId="2">[15]Global!#REF!</definedName>
    <definedName name="total_costs_ex_fuel_per_ATM_1996" localSheetId="25">[15]Global!#REF!</definedName>
    <definedName name="total_costs_ex_fuel_per_ATM_1996">[15]Global!#REF!</definedName>
    <definedName name="total_costs_ex_fuel_per_ATM_1997" localSheetId="4">[15]Global!#REF!</definedName>
    <definedName name="total_costs_ex_fuel_per_ATM_1997" localSheetId="17">[15]Global!#REF!</definedName>
    <definedName name="total_costs_ex_fuel_per_ATM_1997" localSheetId="5">[15]Global!#REF!</definedName>
    <definedName name="total_costs_ex_fuel_per_ATM_1997" localSheetId="9">[15]Global!#REF!</definedName>
    <definedName name="total_costs_ex_fuel_per_ATM_1997" localSheetId="2">[15]Global!#REF!</definedName>
    <definedName name="total_costs_ex_fuel_per_ATM_1997" localSheetId="25">[15]Global!#REF!</definedName>
    <definedName name="total_costs_ex_fuel_per_ATM_1997">[15]Global!#REF!</definedName>
    <definedName name="total_costs_ex_fuel_per_ATM_1998" localSheetId="4">[15]Global!#REF!</definedName>
    <definedName name="total_costs_ex_fuel_per_ATM_1998" localSheetId="17">[15]Global!#REF!</definedName>
    <definedName name="total_costs_ex_fuel_per_ATM_1998" localSheetId="5">[15]Global!#REF!</definedName>
    <definedName name="total_costs_ex_fuel_per_ATM_1998" localSheetId="9">[15]Global!#REF!</definedName>
    <definedName name="total_costs_ex_fuel_per_ATM_1998" localSheetId="2">[15]Global!#REF!</definedName>
    <definedName name="total_costs_ex_fuel_per_ATM_1998" localSheetId="25">[15]Global!#REF!</definedName>
    <definedName name="total_costs_ex_fuel_per_ATM_1998">[15]Global!#REF!</definedName>
    <definedName name="total_costs_ex_fuel_per_ATM_1999" localSheetId="4">[15]Global!#REF!</definedName>
    <definedName name="total_costs_ex_fuel_per_ATM_1999" localSheetId="17">[15]Global!#REF!</definedName>
    <definedName name="total_costs_ex_fuel_per_ATM_1999" localSheetId="5">[15]Global!#REF!</definedName>
    <definedName name="total_costs_ex_fuel_per_ATM_1999" localSheetId="9">[15]Global!#REF!</definedName>
    <definedName name="total_costs_ex_fuel_per_ATM_1999" localSheetId="2">[15]Global!#REF!</definedName>
    <definedName name="total_costs_ex_fuel_per_ATM_1999" localSheetId="25">[15]Global!#REF!</definedName>
    <definedName name="total_costs_ex_fuel_per_ATM_1999">[15]Global!#REF!</definedName>
    <definedName name="total_costs_ex_fuel_per_ATM_2000" localSheetId="4">[15]Global!#REF!</definedName>
    <definedName name="total_costs_ex_fuel_per_ATM_2000" localSheetId="17">[15]Global!#REF!</definedName>
    <definedName name="total_costs_ex_fuel_per_ATM_2000" localSheetId="5">[15]Global!#REF!</definedName>
    <definedName name="total_costs_ex_fuel_per_ATM_2000" localSheetId="9">[15]Global!#REF!</definedName>
    <definedName name="total_costs_ex_fuel_per_ATM_2000" localSheetId="2">[15]Global!#REF!</definedName>
    <definedName name="total_costs_ex_fuel_per_ATM_2000" localSheetId="25">[15]Global!#REF!</definedName>
    <definedName name="total_costs_ex_fuel_per_ATM_2000">[15]Global!#REF!</definedName>
    <definedName name="total_costs_ex_fuel_per_ATM_2001" localSheetId="4">[15]Global!#REF!</definedName>
    <definedName name="total_costs_ex_fuel_per_ATM_2001" localSheetId="17">[15]Global!#REF!</definedName>
    <definedName name="total_costs_ex_fuel_per_ATM_2001" localSheetId="5">[15]Global!#REF!</definedName>
    <definedName name="total_costs_ex_fuel_per_ATM_2001" localSheetId="9">[15]Global!#REF!</definedName>
    <definedName name="total_costs_ex_fuel_per_ATM_2001" localSheetId="2">[15]Global!#REF!</definedName>
    <definedName name="total_costs_ex_fuel_per_ATM_2001" localSheetId="25">[15]Global!#REF!</definedName>
    <definedName name="total_costs_ex_fuel_per_ATM_2001">[15]Global!#REF!</definedName>
    <definedName name="total_costs_ex_fuel_per_ATM_2002" localSheetId="4">[15]Global!#REF!</definedName>
    <definedName name="total_costs_ex_fuel_per_ATM_2002" localSheetId="17">[15]Global!#REF!</definedName>
    <definedName name="total_costs_ex_fuel_per_ATM_2002" localSheetId="5">[15]Global!#REF!</definedName>
    <definedName name="total_costs_ex_fuel_per_ATM_2002" localSheetId="9">[15]Global!#REF!</definedName>
    <definedName name="total_costs_ex_fuel_per_ATM_2002" localSheetId="2">[15]Global!#REF!</definedName>
    <definedName name="total_costs_ex_fuel_per_ATM_2002" localSheetId="25">[15]Global!#REF!</definedName>
    <definedName name="total_costs_ex_fuel_per_ATM_2002">[15]Global!#REF!</definedName>
    <definedName name="total_costs_ex_fuel_per_ATM_2003" localSheetId="4">[15]Global!#REF!</definedName>
    <definedName name="total_costs_ex_fuel_per_ATM_2003" localSheetId="17">[15]Global!#REF!</definedName>
    <definedName name="total_costs_ex_fuel_per_ATM_2003" localSheetId="5">[15]Global!#REF!</definedName>
    <definedName name="total_costs_ex_fuel_per_ATM_2003" localSheetId="9">[15]Global!#REF!</definedName>
    <definedName name="total_costs_ex_fuel_per_ATM_2003" localSheetId="2">[15]Global!#REF!</definedName>
    <definedName name="total_costs_ex_fuel_per_ATM_2003" localSheetId="25">[15]Global!#REF!</definedName>
    <definedName name="total_costs_ex_fuel_per_ATM_2003">[15]Global!#REF!</definedName>
    <definedName name="total_costs_ex_fuel_per_ATM_2004" localSheetId="4">[15]Global!#REF!</definedName>
    <definedName name="total_costs_ex_fuel_per_ATM_2004" localSheetId="17">[15]Global!#REF!</definedName>
    <definedName name="total_costs_ex_fuel_per_ATM_2004" localSheetId="5">[15]Global!#REF!</definedName>
    <definedName name="total_costs_ex_fuel_per_ATM_2004" localSheetId="9">[15]Global!#REF!</definedName>
    <definedName name="total_costs_ex_fuel_per_ATM_2004" localSheetId="2">[15]Global!#REF!</definedName>
    <definedName name="total_costs_ex_fuel_per_ATM_2004" localSheetId="25">[15]Global!#REF!</definedName>
    <definedName name="total_costs_ex_fuel_per_ATM_2004">[15]Global!#REF!</definedName>
    <definedName name="total_costs_ex_fuel_per_ATM_2005" localSheetId="4">[15]Global!#REF!</definedName>
    <definedName name="total_costs_ex_fuel_per_ATM_2005" localSheetId="17">[15]Global!#REF!</definedName>
    <definedName name="total_costs_ex_fuel_per_ATM_2005" localSheetId="5">[15]Global!#REF!</definedName>
    <definedName name="total_costs_ex_fuel_per_ATM_2005" localSheetId="9">[15]Global!#REF!</definedName>
    <definedName name="total_costs_ex_fuel_per_ATM_2005" localSheetId="2">[15]Global!#REF!</definedName>
    <definedName name="total_costs_ex_fuel_per_ATM_2005" localSheetId="25">[15]Global!#REF!</definedName>
    <definedName name="total_costs_ex_fuel_per_ATM_2005">[15]Global!#REF!</definedName>
    <definedName name="total_costs_ex_fuel_per_ATM_2006" localSheetId="4">[15]Global!#REF!</definedName>
    <definedName name="total_costs_ex_fuel_per_ATM_2006" localSheetId="17">[15]Global!#REF!</definedName>
    <definedName name="total_costs_ex_fuel_per_ATM_2006" localSheetId="5">[15]Global!#REF!</definedName>
    <definedName name="total_costs_ex_fuel_per_ATM_2006" localSheetId="9">[15]Global!#REF!</definedName>
    <definedName name="total_costs_ex_fuel_per_ATM_2006" localSheetId="2">[15]Global!#REF!</definedName>
    <definedName name="total_costs_ex_fuel_per_ATM_2006" localSheetId="25">[15]Global!#REF!</definedName>
    <definedName name="total_costs_ex_fuel_per_ATM_2006">[15]Global!#REF!</definedName>
    <definedName name="total_costs_ex_fuel_per_ATM_2007" localSheetId="4">[15]Global!#REF!</definedName>
    <definedName name="total_costs_ex_fuel_per_ATM_2007" localSheetId="17">[15]Global!#REF!</definedName>
    <definedName name="total_costs_ex_fuel_per_ATM_2007" localSheetId="5">[15]Global!#REF!</definedName>
    <definedName name="total_costs_ex_fuel_per_ATM_2007" localSheetId="9">[15]Global!#REF!</definedName>
    <definedName name="total_costs_ex_fuel_per_ATM_2007" localSheetId="2">[15]Global!#REF!</definedName>
    <definedName name="total_costs_ex_fuel_per_ATM_2007" localSheetId="25">[15]Global!#REF!</definedName>
    <definedName name="total_costs_ex_fuel_per_ATM_2007">[15]Global!#REF!</definedName>
    <definedName name="total_costs_ex_fuel_per_ATM_2008" localSheetId="4">[15]Global!#REF!</definedName>
    <definedName name="total_costs_ex_fuel_per_ATM_2008" localSheetId="17">[15]Global!#REF!</definedName>
    <definedName name="total_costs_ex_fuel_per_ATM_2008" localSheetId="5">[15]Global!#REF!</definedName>
    <definedName name="total_costs_ex_fuel_per_ATM_2008" localSheetId="9">[15]Global!#REF!</definedName>
    <definedName name="total_costs_ex_fuel_per_ATM_2008" localSheetId="2">[15]Global!#REF!</definedName>
    <definedName name="total_costs_ex_fuel_per_ATM_2008" localSheetId="25">[15]Global!#REF!</definedName>
    <definedName name="total_costs_ex_fuel_per_ATM_2008">[15]Global!#REF!</definedName>
    <definedName name="total_costs_ex_fuel_per_ATM_2009" localSheetId="4">[15]Global!#REF!</definedName>
    <definedName name="total_costs_ex_fuel_per_ATM_2009" localSheetId="17">[15]Global!#REF!</definedName>
    <definedName name="total_costs_ex_fuel_per_ATM_2009" localSheetId="5">[15]Global!#REF!</definedName>
    <definedName name="total_costs_ex_fuel_per_ATM_2009" localSheetId="9">[15]Global!#REF!</definedName>
    <definedName name="total_costs_ex_fuel_per_ATM_2009" localSheetId="2">[15]Global!#REF!</definedName>
    <definedName name="total_costs_ex_fuel_per_ATM_2009" localSheetId="25">[15]Global!#REF!</definedName>
    <definedName name="total_costs_ex_fuel_per_ATM_2009">[15]Global!#REF!</definedName>
    <definedName name="total_costs_ex_fuel_per_ATM_2010" localSheetId="4">[15]Global!#REF!</definedName>
    <definedName name="total_costs_ex_fuel_per_ATM_2010" localSheetId="17">[15]Global!#REF!</definedName>
    <definedName name="total_costs_ex_fuel_per_ATM_2010" localSheetId="5">[15]Global!#REF!</definedName>
    <definedName name="total_costs_ex_fuel_per_ATM_2010" localSheetId="9">[15]Global!#REF!</definedName>
    <definedName name="total_costs_ex_fuel_per_ATM_2010" localSheetId="2">[15]Global!#REF!</definedName>
    <definedName name="total_costs_ex_fuel_per_ATM_2010" localSheetId="25">[15]Global!#REF!</definedName>
    <definedName name="total_costs_ex_fuel_per_ATM_2010">[15]Global!#REF!</definedName>
    <definedName name="total_costs_ex_fuel_per_ATM_comm" localSheetId="4">[15]Global!#REF!</definedName>
    <definedName name="total_costs_ex_fuel_per_ATM_comm" localSheetId="17">[15]Global!#REF!</definedName>
    <definedName name="total_costs_ex_fuel_per_ATM_comm" localSheetId="5">[15]Global!#REF!</definedName>
    <definedName name="total_costs_ex_fuel_per_ATM_comm" localSheetId="9">[15]Global!#REF!</definedName>
    <definedName name="total_costs_ex_fuel_per_ATM_comm" localSheetId="2">[15]Global!#REF!</definedName>
    <definedName name="total_costs_ex_fuel_per_ATM_comm" localSheetId="25">[15]Global!#REF!</definedName>
    <definedName name="total_costs_ex_fuel_per_ATM_comm">[15]Global!#REF!</definedName>
    <definedName name="total_costs_per_ASK_1985" localSheetId="4">[15]Global!#REF!</definedName>
    <definedName name="total_costs_per_ASK_1985" localSheetId="17">[15]Global!#REF!</definedName>
    <definedName name="total_costs_per_ASK_1985" localSheetId="5">[15]Global!#REF!</definedName>
    <definedName name="total_costs_per_ASK_1985" localSheetId="9">[15]Global!#REF!</definedName>
    <definedName name="total_costs_per_ASK_1985" localSheetId="2">[15]Global!#REF!</definedName>
    <definedName name="total_costs_per_ASK_1985" localSheetId="25">[15]Global!#REF!</definedName>
    <definedName name="total_costs_per_ASK_1985">[15]Global!#REF!</definedName>
    <definedName name="total_costs_per_ASK_1986" localSheetId="4">[15]Global!#REF!</definedName>
    <definedName name="total_costs_per_ASK_1986" localSheetId="17">[15]Global!#REF!</definedName>
    <definedName name="total_costs_per_ASK_1986" localSheetId="5">[15]Global!#REF!</definedName>
    <definedName name="total_costs_per_ASK_1986" localSheetId="9">[15]Global!#REF!</definedName>
    <definedName name="total_costs_per_ASK_1986" localSheetId="2">[15]Global!#REF!</definedName>
    <definedName name="total_costs_per_ASK_1986" localSheetId="25">[15]Global!#REF!</definedName>
    <definedName name="total_costs_per_ASK_1986">[15]Global!#REF!</definedName>
    <definedName name="total_costs_per_ASK_1987" localSheetId="4">[15]Global!#REF!</definedName>
    <definedName name="total_costs_per_ASK_1987" localSheetId="17">[15]Global!#REF!</definedName>
    <definedName name="total_costs_per_ASK_1987" localSheetId="5">[15]Global!#REF!</definedName>
    <definedName name="total_costs_per_ASK_1987" localSheetId="9">[15]Global!#REF!</definedName>
    <definedName name="total_costs_per_ASK_1987" localSheetId="2">[15]Global!#REF!</definedName>
    <definedName name="total_costs_per_ASK_1987" localSheetId="25">[15]Global!#REF!</definedName>
    <definedName name="total_costs_per_ASK_1987">[15]Global!#REF!</definedName>
    <definedName name="total_costs_per_ASK_1988" localSheetId="4">[15]Global!#REF!</definedName>
    <definedName name="total_costs_per_ASK_1988" localSheetId="17">[15]Global!#REF!</definedName>
    <definedName name="total_costs_per_ASK_1988" localSheetId="5">[15]Global!#REF!</definedName>
    <definedName name="total_costs_per_ASK_1988" localSheetId="9">[15]Global!#REF!</definedName>
    <definedName name="total_costs_per_ASK_1988" localSheetId="2">[15]Global!#REF!</definedName>
    <definedName name="total_costs_per_ASK_1988" localSheetId="25">[15]Global!#REF!</definedName>
    <definedName name="total_costs_per_ASK_1988">[15]Global!#REF!</definedName>
    <definedName name="total_costs_per_ASK_1989" localSheetId="4">[15]Global!#REF!</definedName>
    <definedName name="total_costs_per_ASK_1989" localSheetId="17">[15]Global!#REF!</definedName>
    <definedName name="total_costs_per_ASK_1989" localSheetId="5">[15]Global!#REF!</definedName>
    <definedName name="total_costs_per_ASK_1989" localSheetId="9">[15]Global!#REF!</definedName>
    <definedName name="total_costs_per_ASK_1989" localSheetId="2">[15]Global!#REF!</definedName>
    <definedName name="total_costs_per_ASK_1989" localSheetId="25">[15]Global!#REF!</definedName>
    <definedName name="total_costs_per_ASK_1989">[15]Global!#REF!</definedName>
    <definedName name="total_costs_per_ASK_1990" localSheetId="4">[15]Global!#REF!</definedName>
    <definedName name="total_costs_per_ASK_1990" localSheetId="17">[15]Global!#REF!</definedName>
    <definedName name="total_costs_per_ASK_1990" localSheetId="5">[15]Global!#REF!</definedName>
    <definedName name="total_costs_per_ASK_1990" localSheetId="9">[15]Global!#REF!</definedName>
    <definedName name="total_costs_per_ASK_1990" localSheetId="2">[15]Global!#REF!</definedName>
    <definedName name="total_costs_per_ASK_1990" localSheetId="25">[15]Global!#REF!</definedName>
    <definedName name="total_costs_per_ASK_1990">[15]Global!#REF!</definedName>
    <definedName name="total_costs_per_ASK_1991" localSheetId="4">[15]Global!#REF!</definedName>
    <definedName name="total_costs_per_ASK_1991" localSheetId="17">[15]Global!#REF!</definedName>
    <definedName name="total_costs_per_ASK_1991" localSheetId="5">[15]Global!#REF!</definedName>
    <definedName name="total_costs_per_ASK_1991" localSheetId="9">[15]Global!#REF!</definedName>
    <definedName name="total_costs_per_ASK_1991" localSheetId="2">[15]Global!#REF!</definedName>
    <definedName name="total_costs_per_ASK_1991" localSheetId="25">[15]Global!#REF!</definedName>
    <definedName name="total_costs_per_ASK_1991">[15]Global!#REF!</definedName>
    <definedName name="total_costs_per_ASK_1992" localSheetId="4">[15]Global!#REF!</definedName>
    <definedName name="total_costs_per_ASK_1992" localSheetId="17">[15]Global!#REF!</definedName>
    <definedName name="total_costs_per_ASK_1992" localSheetId="5">[15]Global!#REF!</definedName>
    <definedName name="total_costs_per_ASK_1992" localSheetId="9">[15]Global!#REF!</definedName>
    <definedName name="total_costs_per_ASK_1992" localSheetId="2">[15]Global!#REF!</definedName>
    <definedName name="total_costs_per_ASK_1992" localSheetId="25">[15]Global!#REF!</definedName>
    <definedName name="total_costs_per_ASK_1992">[15]Global!#REF!</definedName>
    <definedName name="total_costs_per_ASK_1993" localSheetId="4">[15]Global!#REF!</definedName>
    <definedName name="total_costs_per_ASK_1993" localSheetId="17">[15]Global!#REF!</definedName>
    <definedName name="total_costs_per_ASK_1993" localSheetId="5">[15]Global!#REF!</definedName>
    <definedName name="total_costs_per_ASK_1993" localSheetId="9">[15]Global!#REF!</definedName>
    <definedName name="total_costs_per_ASK_1993" localSheetId="2">[15]Global!#REF!</definedName>
    <definedName name="total_costs_per_ASK_1993" localSheetId="25">[15]Global!#REF!</definedName>
    <definedName name="total_costs_per_ASK_1993">[15]Global!#REF!</definedName>
    <definedName name="total_costs_per_ASK_1994" localSheetId="4">[15]Global!#REF!</definedName>
    <definedName name="total_costs_per_ASK_1994" localSheetId="17">[15]Global!#REF!</definedName>
    <definedName name="total_costs_per_ASK_1994" localSheetId="5">[15]Global!#REF!</definedName>
    <definedName name="total_costs_per_ASK_1994" localSheetId="9">[15]Global!#REF!</definedName>
    <definedName name="total_costs_per_ASK_1994" localSheetId="2">[15]Global!#REF!</definedName>
    <definedName name="total_costs_per_ASK_1994" localSheetId="25">[15]Global!#REF!</definedName>
    <definedName name="total_costs_per_ASK_1994">[15]Global!#REF!</definedName>
    <definedName name="total_costs_per_ASK_1995" localSheetId="4">[15]Global!#REF!</definedName>
    <definedName name="total_costs_per_ASK_1995" localSheetId="17">[15]Global!#REF!</definedName>
    <definedName name="total_costs_per_ASK_1995" localSheetId="5">[15]Global!#REF!</definedName>
    <definedName name="total_costs_per_ASK_1995" localSheetId="9">[15]Global!#REF!</definedName>
    <definedName name="total_costs_per_ASK_1995" localSheetId="2">[15]Global!#REF!</definedName>
    <definedName name="total_costs_per_ASK_1995" localSheetId="25">[15]Global!#REF!</definedName>
    <definedName name="total_costs_per_ASK_1995">[15]Global!#REF!</definedName>
    <definedName name="total_costs_per_ASK_1996" localSheetId="4">[15]Global!#REF!</definedName>
    <definedName name="total_costs_per_ASK_1996" localSheetId="17">[15]Global!#REF!</definedName>
    <definedName name="total_costs_per_ASK_1996" localSheetId="5">[15]Global!#REF!</definedName>
    <definedName name="total_costs_per_ASK_1996" localSheetId="9">[15]Global!#REF!</definedName>
    <definedName name="total_costs_per_ASK_1996" localSheetId="2">[15]Global!#REF!</definedName>
    <definedName name="total_costs_per_ASK_1996" localSheetId="25">[15]Global!#REF!</definedName>
    <definedName name="total_costs_per_ASK_1996">[15]Global!#REF!</definedName>
    <definedName name="total_costs_per_ASK_1997" localSheetId="4">[15]Global!#REF!</definedName>
    <definedName name="total_costs_per_ASK_1997" localSheetId="17">[15]Global!#REF!</definedName>
    <definedName name="total_costs_per_ASK_1997" localSheetId="5">[15]Global!#REF!</definedName>
    <definedName name="total_costs_per_ASK_1997" localSheetId="9">[15]Global!#REF!</definedName>
    <definedName name="total_costs_per_ASK_1997" localSheetId="2">[15]Global!#REF!</definedName>
    <definedName name="total_costs_per_ASK_1997" localSheetId="25">[15]Global!#REF!</definedName>
    <definedName name="total_costs_per_ASK_1997">[15]Global!#REF!</definedName>
    <definedName name="total_costs_per_ASK_1998" localSheetId="4">[15]Global!#REF!</definedName>
    <definedName name="total_costs_per_ASK_1998" localSheetId="17">[15]Global!#REF!</definedName>
    <definedName name="total_costs_per_ASK_1998" localSheetId="5">[15]Global!#REF!</definedName>
    <definedName name="total_costs_per_ASK_1998" localSheetId="9">[15]Global!#REF!</definedName>
    <definedName name="total_costs_per_ASK_1998" localSheetId="2">[15]Global!#REF!</definedName>
    <definedName name="total_costs_per_ASK_1998" localSheetId="25">[15]Global!#REF!</definedName>
    <definedName name="total_costs_per_ASK_1998">[15]Global!#REF!</definedName>
    <definedName name="total_costs_per_ASK_1999" localSheetId="4">[15]Global!#REF!</definedName>
    <definedName name="total_costs_per_ASK_1999" localSheetId="17">[15]Global!#REF!</definedName>
    <definedName name="total_costs_per_ASK_1999" localSheetId="5">[15]Global!#REF!</definedName>
    <definedName name="total_costs_per_ASK_1999" localSheetId="9">[15]Global!#REF!</definedName>
    <definedName name="total_costs_per_ASK_1999" localSheetId="2">[15]Global!#REF!</definedName>
    <definedName name="total_costs_per_ASK_1999" localSheetId="25">[15]Global!#REF!</definedName>
    <definedName name="total_costs_per_ASK_1999">[15]Global!#REF!</definedName>
    <definedName name="total_costs_per_ASK_2000" localSheetId="4">[15]Global!#REF!</definedName>
    <definedName name="total_costs_per_ASK_2000" localSheetId="17">[15]Global!#REF!</definedName>
    <definedName name="total_costs_per_ASK_2000" localSheetId="5">[15]Global!#REF!</definedName>
    <definedName name="total_costs_per_ASK_2000" localSheetId="9">[15]Global!#REF!</definedName>
    <definedName name="total_costs_per_ASK_2000" localSheetId="2">[15]Global!#REF!</definedName>
    <definedName name="total_costs_per_ASK_2000" localSheetId="25">[15]Global!#REF!</definedName>
    <definedName name="total_costs_per_ASK_2000">[15]Global!#REF!</definedName>
    <definedName name="total_costs_per_ASK_2001" localSheetId="4">[15]Global!#REF!</definedName>
    <definedName name="total_costs_per_ASK_2001" localSheetId="17">[15]Global!#REF!</definedName>
    <definedName name="total_costs_per_ASK_2001" localSheetId="5">[15]Global!#REF!</definedName>
    <definedName name="total_costs_per_ASK_2001" localSheetId="9">[15]Global!#REF!</definedName>
    <definedName name="total_costs_per_ASK_2001" localSheetId="2">[15]Global!#REF!</definedName>
    <definedName name="total_costs_per_ASK_2001" localSheetId="25">[15]Global!#REF!</definedName>
    <definedName name="total_costs_per_ASK_2001">[15]Global!#REF!</definedName>
    <definedName name="total_costs_per_ASK_2002" localSheetId="4">[15]Global!#REF!</definedName>
    <definedName name="total_costs_per_ASK_2002" localSheetId="17">[15]Global!#REF!</definedName>
    <definedName name="total_costs_per_ASK_2002" localSheetId="5">[15]Global!#REF!</definedName>
    <definedName name="total_costs_per_ASK_2002" localSheetId="9">[15]Global!#REF!</definedName>
    <definedName name="total_costs_per_ASK_2002" localSheetId="2">[15]Global!#REF!</definedName>
    <definedName name="total_costs_per_ASK_2002" localSheetId="25">[15]Global!#REF!</definedName>
    <definedName name="total_costs_per_ASK_2002">[15]Global!#REF!</definedName>
    <definedName name="total_costs_per_ASK_2003" localSheetId="4">[15]Global!#REF!</definedName>
    <definedName name="total_costs_per_ASK_2003" localSheetId="17">[15]Global!#REF!</definedName>
    <definedName name="total_costs_per_ASK_2003" localSheetId="5">[15]Global!#REF!</definedName>
    <definedName name="total_costs_per_ASK_2003" localSheetId="9">[15]Global!#REF!</definedName>
    <definedName name="total_costs_per_ASK_2003" localSheetId="2">[15]Global!#REF!</definedName>
    <definedName name="total_costs_per_ASK_2003" localSheetId="25">[15]Global!#REF!</definedName>
    <definedName name="total_costs_per_ASK_2003">[15]Global!#REF!</definedName>
    <definedName name="total_costs_per_ASK_2004" localSheetId="4">[15]Global!#REF!</definedName>
    <definedName name="total_costs_per_ASK_2004" localSheetId="17">[15]Global!#REF!</definedName>
    <definedName name="total_costs_per_ASK_2004" localSheetId="5">[15]Global!#REF!</definedName>
    <definedName name="total_costs_per_ASK_2004" localSheetId="9">[15]Global!#REF!</definedName>
    <definedName name="total_costs_per_ASK_2004" localSheetId="2">[15]Global!#REF!</definedName>
    <definedName name="total_costs_per_ASK_2004" localSheetId="25">[15]Global!#REF!</definedName>
    <definedName name="total_costs_per_ASK_2004">[15]Global!#REF!</definedName>
    <definedName name="total_costs_per_ASK_2005" localSheetId="4">[15]Global!#REF!</definedName>
    <definedName name="total_costs_per_ASK_2005" localSheetId="17">[15]Global!#REF!</definedName>
    <definedName name="total_costs_per_ASK_2005" localSheetId="5">[15]Global!#REF!</definedName>
    <definedName name="total_costs_per_ASK_2005" localSheetId="9">[15]Global!#REF!</definedName>
    <definedName name="total_costs_per_ASK_2005" localSheetId="2">[15]Global!#REF!</definedName>
    <definedName name="total_costs_per_ASK_2005" localSheetId="25">[15]Global!#REF!</definedName>
    <definedName name="total_costs_per_ASK_2005">[15]Global!#REF!</definedName>
    <definedName name="total_costs_per_ASK_2006" localSheetId="4">[15]Global!#REF!</definedName>
    <definedName name="total_costs_per_ASK_2006" localSheetId="17">[15]Global!#REF!</definedName>
    <definedName name="total_costs_per_ASK_2006" localSheetId="5">[15]Global!#REF!</definedName>
    <definedName name="total_costs_per_ASK_2006" localSheetId="9">[15]Global!#REF!</definedName>
    <definedName name="total_costs_per_ASK_2006" localSheetId="2">[15]Global!#REF!</definedName>
    <definedName name="total_costs_per_ASK_2006" localSheetId="25">[15]Global!#REF!</definedName>
    <definedName name="total_costs_per_ASK_2006">[15]Global!#REF!</definedName>
    <definedName name="total_costs_per_ASK_2007" localSheetId="4">[15]Global!#REF!</definedName>
    <definedName name="total_costs_per_ASK_2007" localSheetId="17">[15]Global!#REF!</definedName>
    <definedName name="total_costs_per_ASK_2007" localSheetId="5">[15]Global!#REF!</definedName>
    <definedName name="total_costs_per_ASK_2007" localSheetId="9">[15]Global!#REF!</definedName>
    <definedName name="total_costs_per_ASK_2007" localSheetId="2">[15]Global!#REF!</definedName>
    <definedName name="total_costs_per_ASK_2007" localSheetId="25">[15]Global!#REF!</definedName>
    <definedName name="total_costs_per_ASK_2007">[15]Global!#REF!</definedName>
    <definedName name="total_costs_per_ASK_2008" localSheetId="4">[15]Global!#REF!</definedName>
    <definedName name="total_costs_per_ASK_2008" localSheetId="17">[15]Global!#REF!</definedName>
    <definedName name="total_costs_per_ASK_2008" localSheetId="5">[15]Global!#REF!</definedName>
    <definedName name="total_costs_per_ASK_2008" localSheetId="9">[15]Global!#REF!</definedName>
    <definedName name="total_costs_per_ASK_2008" localSheetId="2">[15]Global!#REF!</definedName>
    <definedName name="total_costs_per_ASK_2008" localSheetId="25">[15]Global!#REF!</definedName>
    <definedName name="total_costs_per_ASK_2008">[15]Global!#REF!</definedName>
    <definedName name="total_costs_per_ASK_2009" localSheetId="4">[15]Global!#REF!</definedName>
    <definedName name="total_costs_per_ASK_2009" localSheetId="17">[15]Global!#REF!</definedName>
    <definedName name="total_costs_per_ASK_2009" localSheetId="5">[15]Global!#REF!</definedName>
    <definedName name="total_costs_per_ASK_2009" localSheetId="9">[15]Global!#REF!</definedName>
    <definedName name="total_costs_per_ASK_2009" localSheetId="2">[15]Global!#REF!</definedName>
    <definedName name="total_costs_per_ASK_2009" localSheetId="25">[15]Global!#REF!</definedName>
    <definedName name="total_costs_per_ASK_2009">[15]Global!#REF!</definedName>
    <definedName name="total_costs_per_ASK_2010" localSheetId="4">[15]Global!#REF!</definedName>
    <definedName name="total_costs_per_ASK_2010" localSheetId="17">[15]Global!#REF!</definedName>
    <definedName name="total_costs_per_ASK_2010" localSheetId="5">[15]Global!#REF!</definedName>
    <definedName name="total_costs_per_ASK_2010" localSheetId="9">[15]Global!#REF!</definedName>
    <definedName name="total_costs_per_ASK_2010" localSheetId="2">[15]Global!#REF!</definedName>
    <definedName name="total_costs_per_ASK_2010" localSheetId="25">[15]Global!#REF!</definedName>
    <definedName name="total_costs_per_ASK_2010">[15]Global!#REF!</definedName>
    <definedName name="total_costs_per_ASK_comm" localSheetId="4">[15]Global!#REF!</definedName>
    <definedName name="total_costs_per_ASK_comm" localSheetId="17">[15]Global!#REF!</definedName>
    <definedName name="total_costs_per_ASK_comm" localSheetId="5">[15]Global!#REF!</definedName>
    <definedName name="total_costs_per_ASK_comm" localSheetId="9">[15]Global!#REF!</definedName>
    <definedName name="total_costs_per_ASK_comm" localSheetId="2">[15]Global!#REF!</definedName>
    <definedName name="total_costs_per_ASK_comm" localSheetId="25">[15]Global!#REF!</definedName>
    <definedName name="total_costs_per_ASK_comm">[15]Global!#REF!</definedName>
    <definedName name="total_costs_per_ASM_1985" localSheetId="4">[15]Global!#REF!</definedName>
    <definedName name="total_costs_per_ASM_1985" localSheetId="17">[15]Global!#REF!</definedName>
    <definedName name="total_costs_per_ASM_1985" localSheetId="5">[15]Global!#REF!</definedName>
    <definedName name="total_costs_per_ASM_1985" localSheetId="9">[15]Global!#REF!</definedName>
    <definedName name="total_costs_per_ASM_1985" localSheetId="2">[15]Global!#REF!</definedName>
    <definedName name="total_costs_per_ASM_1985" localSheetId="25">[15]Global!#REF!</definedName>
    <definedName name="total_costs_per_ASM_1985">[15]Global!#REF!</definedName>
    <definedName name="total_costs_per_ASM_1986" localSheetId="4">[15]Global!#REF!</definedName>
    <definedName name="total_costs_per_ASM_1986" localSheetId="17">[15]Global!#REF!</definedName>
    <definedName name="total_costs_per_ASM_1986" localSheetId="5">[15]Global!#REF!</definedName>
    <definedName name="total_costs_per_ASM_1986" localSheetId="9">[15]Global!#REF!</definedName>
    <definedName name="total_costs_per_ASM_1986" localSheetId="2">[15]Global!#REF!</definedName>
    <definedName name="total_costs_per_ASM_1986" localSheetId="25">[15]Global!#REF!</definedName>
    <definedName name="total_costs_per_ASM_1986">[15]Global!#REF!</definedName>
    <definedName name="total_costs_per_ASM_1987" localSheetId="4">[15]Global!#REF!</definedName>
    <definedName name="total_costs_per_ASM_1987" localSheetId="17">[15]Global!#REF!</definedName>
    <definedName name="total_costs_per_ASM_1987" localSheetId="5">[15]Global!#REF!</definedName>
    <definedName name="total_costs_per_ASM_1987" localSheetId="9">[15]Global!#REF!</definedName>
    <definedName name="total_costs_per_ASM_1987" localSheetId="2">[15]Global!#REF!</definedName>
    <definedName name="total_costs_per_ASM_1987" localSheetId="25">[15]Global!#REF!</definedName>
    <definedName name="total_costs_per_ASM_1987">[15]Global!#REF!</definedName>
    <definedName name="total_costs_per_ASM_1988" localSheetId="4">[15]Global!#REF!</definedName>
    <definedName name="total_costs_per_ASM_1988" localSheetId="17">[15]Global!#REF!</definedName>
    <definedName name="total_costs_per_ASM_1988" localSheetId="5">[15]Global!#REF!</definedName>
    <definedName name="total_costs_per_ASM_1988" localSheetId="9">[15]Global!#REF!</definedName>
    <definedName name="total_costs_per_ASM_1988" localSheetId="2">[15]Global!#REF!</definedName>
    <definedName name="total_costs_per_ASM_1988" localSheetId="25">[15]Global!#REF!</definedName>
    <definedName name="total_costs_per_ASM_1988">[15]Global!#REF!</definedName>
    <definedName name="total_costs_per_ASM_1989" localSheetId="4">[15]Global!#REF!</definedName>
    <definedName name="total_costs_per_ASM_1989" localSheetId="17">[15]Global!#REF!</definedName>
    <definedName name="total_costs_per_ASM_1989" localSheetId="5">[15]Global!#REF!</definedName>
    <definedName name="total_costs_per_ASM_1989" localSheetId="9">[15]Global!#REF!</definedName>
    <definedName name="total_costs_per_ASM_1989" localSheetId="2">[15]Global!#REF!</definedName>
    <definedName name="total_costs_per_ASM_1989" localSheetId="25">[15]Global!#REF!</definedName>
    <definedName name="total_costs_per_ASM_1989">[15]Global!#REF!</definedName>
    <definedName name="total_costs_per_ASM_1990" localSheetId="4">[15]Global!#REF!</definedName>
    <definedName name="total_costs_per_ASM_1990" localSheetId="17">[15]Global!#REF!</definedName>
    <definedName name="total_costs_per_ASM_1990" localSheetId="5">[15]Global!#REF!</definedName>
    <definedName name="total_costs_per_ASM_1990" localSheetId="9">[15]Global!#REF!</definedName>
    <definedName name="total_costs_per_ASM_1990" localSheetId="2">[15]Global!#REF!</definedName>
    <definedName name="total_costs_per_ASM_1990" localSheetId="25">[15]Global!#REF!</definedName>
    <definedName name="total_costs_per_ASM_1990">[15]Global!#REF!</definedName>
    <definedName name="total_costs_per_ASM_1991" localSheetId="4">[15]Global!#REF!</definedName>
    <definedName name="total_costs_per_ASM_1991" localSheetId="17">[15]Global!#REF!</definedName>
    <definedName name="total_costs_per_ASM_1991" localSheetId="5">[15]Global!#REF!</definedName>
    <definedName name="total_costs_per_ASM_1991" localSheetId="9">[15]Global!#REF!</definedName>
    <definedName name="total_costs_per_ASM_1991" localSheetId="2">[15]Global!#REF!</definedName>
    <definedName name="total_costs_per_ASM_1991" localSheetId="25">[15]Global!#REF!</definedName>
    <definedName name="total_costs_per_ASM_1991">[15]Global!#REF!</definedName>
    <definedName name="total_costs_per_ASM_1992" localSheetId="4">[15]Global!#REF!</definedName>
    <definedName name="total_costs_per_ASM_1992" localSheetId="17">[15]Global!#REF!</definedName>
    <definedName name="total_costs_per_ASM_1992" localSheetId="5">[15]Global!#REF!</definedName>
    <definedName name="total_costs_per_ASM_1992" localSheetId="9">[15]Global!#REF!</definedName>
    <definedName name="total_costs_per_ASM_1992" localSheetId="2">[15]Global!#REF!</definedName>
    <definedName name="total_costs_per_ASM_1992" localSheetId="25">[15]Global!#REF!</definedName>
    <definedName name="total_costs_per_ASM_1992">[15]Global!#REF!</definedName>
    <definedName name="total_costs_per_ASM_1993" localSheetId="4">[15]Global!#REF!</definedName>
    <definedName name="total_costs_per_ASM_1993" localSheetId="17">[15]Global!#REF!</definedName>
    <definedName name="total_costs_per_ASM_1993" localSheetId="5">[15]Global!#REF!</definedName>
    <definedName name="total_costs_per_ASM_1993" localSheetId="9">[15]Global!#REF!</definedName>
    <definedName name="total_costs_per_ASM_1993" localSheetId="2">[15]Global!#REF!</definedName>
    <definedName name="total_costs_per_ASM_1993" localSheetId="25">[15]Global!#REF!</definedName>
    <definedName name="total_costs_per_ASM_1993">[15]Global!#REF!</definedName>
    <definedName name="total_costs_per_ASM_1994" localSheetId="4">[15]Global!#REF!</definedName>
    <definedName name="total_costs_per_ASM_1994" localSheetId="17">[15]Global!#REF!</definedName>
    <definedName name="total_costs_per_ASM_1994" localSheetId="5">[15]Global!#REF!</definedName>
    <definedName name="total_costs_per_ASM_1994" localSheetId="9">[15]Global!#REF!</definedName>
    <definedName name="total_costs_per_ASM_1994" localSheetId="2">[15]Global!#REF!</definedName>
    <definedName name="total_costs_per_ASM_1994" localSheetId="25">[15]Global!#REF!</definedName>
    <definedName name="total_costs_per_ASM_1994">[15]Global!#REF!</definedName>
    <definedName name="total_costs_per_ASM_1995" localSheetId="4">[15]Global!#REF!</definedName>
    <definedName name="total_costs_per_ASM_1995" localSheetId="17">[15]Global!#REF!</definedName>
    <definedName name="total_costs_per_ASM_1995" localSheetId="5">[15]Global!#REF!</definedName>
    <definedName name="total_costs_per_ASM_1995" localSheetId="9">[15]Global!#REF!</definedName>
    <definedName name="total_costs_per_ASM_1995" localSheetId="2">[15]Global!#REF!</definedName>
    <definedName name="total_costs_per_ASM_1995" localSheetId="25">[15]Global!#REF!</definedName>
    <definedName name="total_costs_per_ASM_1995">[15]Global!#REF!</definedName>
    <definedName name="total_costs_per_ASM_1996" localSheetId="4">[15]Global!#REF!</definedName>
    <definedName name="total_costs_per_ASM_1996" localSheetId="17">[15]Global!#REF!</definedName>
    <definedName name="total_costs_per_ASM_1996" localSheetId="5">[15]Global!#REF!</definedName>
    <definedName name="total_costs_per_ASM_1996" localSheetId="9">[15]Global!#REF!</definedName>
    <definedName name="total_costs_per_ASM_1996" localSheetId="2">[15]Global!#REF!</definedName>
    <definedName name="total_costs_per_ASM_1996" localSheetId="25">[15]Global!#REF!</definedName>
    <definedName name="total_costs_per_ASM_1996">[15]Global!#REF!</definedName>
    <definedName name="total_costs_per_ASM_1997" localSheetId="4">[15]Global!#REF!</definedName>
    <definedName name="total_costs_per_ASM_1997" localSheetId="17">[15]Global!#REF!</definedName>
    <definedName name="total_costs_per_ASM_1997" localSheetId="5">[15]Global!#REF!</definedName>
    <definedName name="total_costs_per_ASM_1997" localSheetId="9">[15]Global!#REF!</definedName>
    <definedName name="total_costs_per_ASM_1997" localSheetId="2">[15]Global!#REF!</definedName>
    <definedName name="total_costs_per_ASM_1997" localSheetId="25">[15]Global!#REF!</definedName>
    <definedName name="total_costs_per_ASM_1997">[15]Global!#REF!</definedName>
    <definedName name="total_costs_per_ASM_1998" localSheetId="4">[15]Global!#REF!</definedName>
    <definedName name="total_costs_per_ASM_1998" localSheetId="17">[15]Global!#REF!</definedName>
    <definedName name="total_costs_per_ASM_1998" localSheetId="5">[15]Global!#REF!</definedName>
    <definedName name="total_costs_per_ASM_1998" localSheetId="9">[15]Global!#REF!</definedName>
    <definedName name="total_costs_per_ASM_1998" localSheetId="2">[15]Global!#REF!</definedName>
    <definedName name="total_costs_per_ASM_1998" localSheetId="25">[15]Global!#REF!</definedName>
    <definedName name="total_costs_per_ASM_1998">[15]Global!#REF!</definedName>
    <definedName name="total_costs_per_ASM_1999" localSheetId="4">[15]Global!#REF!</definedName>
    <definedName name="total_costs_per_ASM_1999" localSheetId="17">[15]Global!#REF!</definedName>
    <definedName name="total_costs_per_ASM_1999" localSheetId="5">[15]Global!#REF!</definedName>
    <definedName name="total_costs_per_ASM_1999" localSheetId="9">[15]Global!#REF!</definedName>
    <definedName name="total_costs_per_ASM_1999" localSheetId="2">[15]Global!#REF!</definedName>
    <definedName name="total_costs_per_ASM_1999" localSheetId="25">[15]Global!#REF!</definedName>
    <definedName name="total_costs_per_ASM_1999">[15]Global!#REF!</definedName>
    <definedName name="total_costs_per_ASM_2000" localSheetId="4">[15]Global!#REF!</definedName>
    <definedName name="total_costs_per_ASM_2000" localSheetId="17">[15]Global!#REF!</definedName>
    <definedName name="total_costs_per_ASM_2000" localSheetId="5">[15]Global!#REF!</definedName>
    <definedName name="total_costs_per_ASM_2000" localSheetId="9">[15]Global!#REF!</definedName>
    <definedName name="total_costs_per_ASM_2000" localSheetId="2">[15]Global!#REF!</definedName>
    <definedName name="total_costs_per_ASM_2000" localSheetId="25">[15]Global!#REF!</definedName>
    <definedName name="total_costs_per_ASM_2000">[15]Global!#REF!</definedName>
    <definedName name="total_costs_per_ASM_2001" localSheetId="4">[15]Global!#REF!</definedName>
    <definedName name="total_costs_per_ASM_2001" localSheetId="17">[15]Global!#REF!</definedName>
    <definedName name="total_costs_per_ASM_2001" localSheetId="5">[15]Global!#REF!</definedName>
    <definedName name="total_costs_per_ASM_2001" localSheetId="9">[15]Global!#REF!</definedName>
    <definedName name="total_costs_per_ASM_2001" localSheetId="2">[15]Global!#REF!</definedName>
    <definedName name="total_costs_per_ASM_2001" localSheetId="25">[15]Global!#REF!</definedName>
    <definedName name="total_costs_per_ASM_2001">[15]Global!#REF!</definedName>
    <definedName name="total_costs_per_ASM_2002" localSheetId="4">[15]Global!#REF!</definedName>
    <definedName name="total_costs_per_ASM_2002" localSheetId="17">[15]Global!#REF!</definedName>
    <definedName name="total_costs_per_ASM_2002" localSheetId="5">[15]Global!#REF!</definedName>
    <definedName name="total_costs_per_ASM_2002" localSheetId="9">[15]Global!#REF!</definedName>
    <definedName name="total_costs_per_ASM_2002" localSheetId="2">[15]Global!#REF!</definedName>
    <definedName name="total_costs_per_ASM_2002" localSheetId="25">[15]Global!#REF!</definedName>
    <definedName name="total_costs_per_ASM_2002">[15]Global!#REF!</definedName>
    <definedName name="total_costs_per_ASM_2003" localSheetId="4">[15]Global!#REF!</definedName>
    <definedName name="total_costs_per_ASM_2003" localSheetId="17">[15]Global!#REF!</definedName>
    <definedName name="total_costs_per_ASM_2003" localSheetId="5">[15]Global!#REF!</definedName>
    <definedName name="total_costs_per_ASM_2003" localSheetId="9">[15]Global!#REF!</definedName>
    <definedName name="total_costs_per_ASM_2003" localSheetId="2">[15]Global!#REF!</definedName>
    <definedName name="total_costs_per_ASM_2003" localSheetId="25">[15]Global!#REF!</definedName>
    <definedName name="total_costs_per_ASM_2003">[15]Global!#REF!</definedName>
    <definedName name="total_costs_per_ASM_2004" localSheetId="4">[15]Global!#REF!</definedName>
    <definedName name="total_costs_per_ASM_2004" localSheetId="17">[15]Global!#REF!</definedName>
    <definedName name="total_costs_per_ASM_2004" localSheetId="5">[15]Global!#REF!</definedName>
    <definedName name="total_costs_per_ASM_2004" localSheetId="9">[15]Global!#REF!</definedName>
    <definedName name="total_costs_per_ASM_2004" localSheetId="2">[15]Global!#REF!</definedName>
    <definedName name="total_costs_per_ASM_2004" localSheetId="25">[15]Global!#REF!</definedName>
    <definedName name="total_costs_per_ASM_2004">[15]Global!#REF!</definedName>
    <definedName name="total_costs_per_ASM_2005" localSheetId="4">[15]Global!#REF!</definedName>
    <definedName name="total_costs_per_ASM_2005" localSheetId="17">[15]Global!#REF!</definedName>
    <definedName name="total_costs_per_ASM_2005" localSheetId="5">[15]Global!#REF!</definedName>
    <definedName name="total_costs_per_ASM_2005" localSheetId="9">[15]Global!#REF!</definedName>
    <definedName name="total_costs_per_ASM_2005" localSheetId="2">[15]Global!#REF!</definedName>
    <definedName name="total_costs_per_ASM_2005" localSheetId="25">[15]Global!#REF!</definedName>
    <definedName name="total_costs_per_ASM_2005">[15]Global!#REF!</definedName>
    <definedName name="total_costs_per_ASM_2006" localSheetId="4">[15]Global!#REF!</definedName>
    <definedName name="total_costs_per_ASM_2006" localSheetId="17">[15]Global!#REF!</definedName>
    <definedName name="total_costs_per_ASM_2006" localSheetId="5">[15]Global!#REF!</definedName>
    <definedName name="total_costs_per_ASM_2006" localSheetId="9">[15]Global!#REF!</definedName>
    <definedName name="total_costs_per_ASM_2006" localSheetId="2">[15]Global!#REF!</definedName>
    <definedName name="total_costs_per_ASM_2006" localSheetId="25">[15]Global!#REF!</definedName>
    <definedName name="total_costs_per_ASM_2006">[15]Global!#REF!</definedName>
    <definedName name="total_costs_per_ASM_2007" localSheetId="4">[15]Global!#REF!</definedName>
    <definedName name="total_costs_per_ASM_2007" localSheetId="17">[15]Global!#REF!</definedName>
    <definedName name="total_costs_per_ASM_2007" localSheetId="5">[15]Global!#REF!</definedName>
    <definedName name="total_costs_per_ASM_2007" localSheetId="9">[15]Global!#REF!</definedName>
    <definedName name="total_costs_per_ASM_2007" localSheetId="2">[15]Global!#REF!</definedName>
    <definedName name="total_costs_per_ASM_2007" localSheetId="25">[15]Global!#REF!</definedName>
    <definedName name="total_costs_per_ASM_2007">[15]Global!#REF!</definedName>
    <definedName name="total_costs_per_ASM_2008" localSheetId="4">[15]Global!#REF!</definedName>
    <definedName name="total_costs_per_ASM_2008" localSheetId="17">[15]Global!#REF!</definedName>
    <definedName name="total_costs_per_ASM_2008" localSheetId="5">[15]Global!#REF!</definedName>
    <definedName name="total_costs_per_ASM_2008" localSheetId="9">[15]Global!#REF!</definedName>
    <definedName name="total_costs_per_ASM_2008" localSheetId="2">[15]Global!#REF!</definedName>
    <definedName name="total_costs_per_ASM_2008" localSheetId="25">[15]Global!#REF!</definedName>
    <definedName name="total_costs_per_ASM_2008">[15]Global!#REF!</definedName>
    <definedName name="total_costs_per_ASM_2009" localSheetId="4">[15]Global!#REF!</definedName>
    <definedName name="total_costs_per_ASM_2009" localSheetId="17">[15]Global!#REF!</definedName>
    <definedName name="total_costs_per_ASM_2009" localSheetId="5">[15]Global!#REF!</definedName>
    <definedName name="total_costs_per_ASM_2009" localSheetId="9">[15]Global!#REF!</definedName>
    <definedName name="total_costs_per_ASM_2009" localSheetId="2">[15]Global!#REF!</definedName>
    <definedName name="total_costs_per_ASM_2009" localSheetId="25">[15]Global!#REF!</definedName>
    <definedName name="total_costs_per_ASM_2009">[15]Global!#REF!</definedName>
    <definedName name="total_costs_per_ASM_2010" localSheetId="4">[15]Global!#REF!</definedName>
    <definedName name="total_costs_per_ASM_2010" localSheetId="17">[15]Global!#REF!</definedName>
    <definedName name="total_costs_per_ASM_2010" localSheetId="5">[15]Global!#REF!</definedName>
    <definedName name="total_costs_per_ASM_2010" localSheetId="9">[15]Global!#REF!</definedName>
    <definedName name="total_costs_per_ASM_2010" localSheetId="2">[15]Global!#REF!</definedName>
    <definedName name="total_costs_per_ASM_2010" localSheetId="25">[15]Global!#REF!</definedName>
    <definedName name="total_costs_per_ASM_2010">[15]Global!#REF!</definedName>
    <definedName name="total_costs_per_ASM_comm" localSheetId="4">[15]Global!#REF!</definedName>
    <definedName name="total_costs_per_ASM_comm" localSheetId="17">[15]Global!#REF!</definedName>
    <definedName name="total_costs_per_ASM_comm" localSheetId="5">[15]Global!#REF!</definedName>
    <definedName name="total_costs_per_ASM_comm" localSheetId="9">[15]Global!#REF!</definedName>
    <definedName name="total_costs_per_ASM_comm" localSheetId="2">[15]Global!#REF!</definedName>
    <definedName name="total_costs_per_ASM_comm" localSheetId="25">[15]Global!#REF!</definedName>
    <definedName name="total_costs_per_ASM_comm">[15]Global!#REF!</definedName>
    <definedName name="total_costs_per_ATK_1985" localSheetId="4">[15]Global!#REF!</definedName>
    <definedName name="total_costs_per_ATK_1985" localSheetId="17">[15]Global!#REF!</definedName>
    <definedName name="total_costs_per_ATK_1985" localSheetId="5">[15]Global!#REF!</definedName>
    <definedName name="total_costs_per_ATK_1985" localSheetId="9">[15]Global!#REF!</definedName>
    <definedName name="total_costs_per_ATK_1985" localSheetId="2">[15]Global!#REF!</definedName>
    <definedName name="total_costs_per_ATK_1985" localSheetId="25">[15]Global!#REF!</definedName>
    <definedName name="total_costs_per_ATK_1985">[15]Global!#REF!</definedName>
    <definedName name="total_costs_per_ATK_1986" localSheetId="4">[15]Global!#REF!</definedName>
    <definedName name="total_costs_per_ATK_1986" localSheetId="17">[15]Global!#REF!</definedName>
    <definedName name="total_costs_per_ATK_1986" localSheetId="5">[15]Global!#REF!</definedName>
    <definedName name="total_costs_per_ATK_1986" localSheetId="9">[15]Global!#REF!</definedName>
    <definedName name="total_costs_per_ATK_1986" localSheetId="2">[15]Global!#REF!</definedName>
    <definedName name="total_costs_per_ATK_1986" localSheetId="25">[15]Global!#REF!</definedName>
    <definedName name="total_costs_per_ATK_1986">[15]Global!#REF!</definedName>
    <definedName name="total_costs_per_ATK_1987" localSheetId="4">[15]Global!#REF!</definedName>
    <definedName name="total_costs_per_ATK_1987" localSheetId="17">[15]Global!#REF!</definedName>
    <definedName name="total_costs_per_ATK_1987" localSheetId="5">[15]Global!#REF!</definedName>
    <definedName name="total_costs_per_ATK_1987" localSheetId="9">[15]Global!#REF!</definedName>
    <definedName name="total_costs_per_ATK_1987" localSheetId="2">[15]Global!#REF!</definedName>
    <definedName name="total_costs_per_ATK_1987" localSheetId="25">[15]Global!#REF!</definedName>
    <definedName name="total_costs_per_ATK_1987">[15]Global!#REF!</definedName>
    <definedName name="total_costs_per_ATK_1988" localSheetId="4">[15]Global!#REF!</definedName>
    <definedName name="total_costs_per_ATK_1988" localSheetId="17">[15]Global!#REF!</definedName>
    <definedName name="total_costs_per_ATK_1988" localSheetId="5">[15]Global!#REF!</definedName>
    <definedName name="total_costs_per_ATK_1988" localSheetId="9">[15]Global!#REF!</definedName>
    <definedName name="total_costs_per_ATK_1988" localSheetId="2">[15]Global!#REF!</definedName>
    <definedName name="total_costs_per_ATK_1988" localSheetId="25">[15]Global!#REF!</definedName>
    <definedName name="total_costs_per_ATK_1988">[15]Global!#REF!</definedName>
    <definedName name="total_costs_per_ATK_1989" localSheetId="4">[15]Global!#REF!</definedName>
    <definedName name="total_costs_per_ATK_1989" localSheetId="17">[15]Global!#REF!</definedName>
    <definedName name="total_costs_per_ATK_1989" localSheetId="5">[15]Global!#REF!</definedName>
    <definedName name="total_costs_per_ATK_1989" localSheetId="9">[15]Global!#REF!</definedName>
    <definedName name="total_costs_per_ATK_1989" localSheetId="2">[15]Global!#REF!</definedName>
    <definedName name="total_costs_per_ATK_1989" localSheetId="25">[15]Global!#REF!</definedName>
    <definedName name="total_costs_per_ATK_1989">[15]Global!#REF!</definedName>
    <definedName name="total_costs_per_ATK_1990" localSheetId="4">[15]Global!#REF!</definedName>
    <definedName name="total_costs_per_ATK_1990" localSheetId="17">[15]Global!#REF!</definedName>
    <definedName name="total_costs_per_ATK_1990" localSheetId="5">[15]Global!#REF!</definedName>
    <definedName name="total_costs_per_ATK_1990" localSheetId="9">[15]Global!#REF!</definedName>
    <definedName name="total_costs_per_ATK_1990" localSheetId="2">[15]Global!#REF!</definedName>
    <definedName name="total_costs_per_ATK_1990" localSheetId="25">[15]Global!#REF!</definedName>
    <definedName name="total_costs_per_ATK_1990">[15]Global!#REF!</definedName>
    <definedName name="total_costs_per_ATK_1991" localSheetId="4">[15]Global!#REF!</definedName>
    <definedName name="total_costs_per_ATK_1991" localSheetId="17">[15]Global!#REF!</definedName>
    <definedName name="total_costs_per_ATK_1991" localSheetId="5">[15]Global!#REF!</definedName>
    <definedName name="total_costs_per_ATK_1991" localSheetId="9">[15]Global!#REF!</definedName>
    <definedName name="total_costs_per_ATK_1991" localSheetId="2">[15]Global!#REF!</definedName>
    <definedName name="total_costs_per_ATK_1991" localSheetId="25">[15]Global!#REF!</definedName>
    <definedName name="total_costs_per_ATK_1991">[15]Global!#REF!</definedName>
    <definedName name="total_costs_per_ATK_1992" localSheetId="4">[15]Global!#REF!</definedName>
    <definedName name="total_costs_per_ATK_1992" localSheetId="17">[15]Global!#REF!</definedName>
    <definedName name="total_costs_per_ATK_1992" localSheetId="5">[15]Global!#REF!</definedName>
    <definedName name="total_costs_per_ATK_1992" localSheetId="9">[15]Global!#REF!</definedName>
    <definedName name="total_costs_per_ATK_1992" localSheetId="2">[15]Global!#REF!</definedName>
    <definedName name="total_costs_per_ATK_1992" localSheetId="25">[15]Global!#REF!</definedName>
    <definedName name="total_costs_per_ATK_1992">[15]Global!#REF!</definedName>
    <definedName name="total_costs_per_ATK_1993" localSheetId="4">[15]Global!#REF!</definedName>
    <definedName name="total_costs_per_ATK_1993" localSheetId="17">[15]Global!#REF!</definedName>
    <definedName name="total_costs_per_ATK_1993" localSheetId="5">[15]Global!#REF!</definedName>
    <definedName name="total_costs_per_ATK_1993" localSheetId="9">[15]Global!#REF!</definedName>
    <definedName name="total_costs_per_ATK_1993" localSheetId="2">[15]Global!#REF!</definedName>
    <definedName name="total_costs_per_ATK_1993" localSheetId="25">[15]Global!#REF!</definedName>
    <definedName name="total_costs_per_ATK_1993">[15]Global!#REF!</definedName>
    <definedName name="total_costs_per_ATK_1994" localSheetId="4">[15]Global!#REF!</definedName>
    <definedName name="total_costs_per_ATK_1994" localSheetId="17">[15]Global!#REF!</definedName>
    <definedName name="total_costs_per_ATK_1994" localSheetId="5">[15]Global!#REF!</definedName>
    <definedName name="total_costs_per_ATK_1994" localSheetId="9">[15]Global!#REF!</definedName>
    <definedName name="total_costs_per_ATK_1994" localSheetId="2">[15]Global!#REF!</definedName>
    <definedName name="total_costs_per_ATK_1994" localSheetId="25">[15]Global!#REF!</definedName>
    <definedName name="total_costs_per_ATK_1994">[15]Global!#REF!</definedName>
    <definedName name="total_costs_per_ATK_1995" localSheetId="4">[15]Global!#REF!</definedName>
    <definedName name="total_costs_per_ATK_1995" localSheetId="17">[15]Global!#REF!</definedName>
    <definedName name="total_costs_per_ATK_1995" localSheetId="5">[15]Global!#REF!</definedName>
    <definedName name="total_costs_per_ATK_1995" localSheetId="9">[15]Global!#REF!</definedName>
    <definedName name="total_costs_per_ATK_1995" localSheetId="2">[15]Global!#REF!</definedName>
    <definedName name="total_costs_per_ATK_1995" localSheetId="25">[15]Global!#REF!</definedName>
    <definedName name="total_costs_per_ATK_1995">[15]Global!#REF!</definedName>
    <definedName name="total_costs_per_ATK_1996" localSheetId="4">[15]Global!#REF!</definedName>
    <definedName name="total_costs_per_ATK_1996" localSheetId="17">[15]Global!#REF!</definedName>
    <definedName name="total_costs_per_ATK_1996" localSheetId="5">[15]Global!#REF!</definedName>
    <definedName name="total_costs_per_ATK_1996" localSheetId="9">[15]Global!#REF!</definedName>
    <definedName name="total_costs_per_ATK_1996" localSheetId="2">[15]Global!#REF!</definedName>
    <definedName name="total_costs_per_ATK_1996" localSheetId="25">[15]Global!#REF!</definedName>
    <definedName name="total_costs_per_ATK_1996">[15]Global!#REF!</definedName>
    <definedName name="total_costs_per_ATK_1997" localSheetId="4">[15]Global!#REF!</definedName>
    <definedName name="total_costs_per_ATK_1997" localSheetId="17">[15]Global!#REF!</definedName>
    <definedName name="total_costs_per_ATK_1997" localSheetId="5">[15]Global!#REF!</definedName>
    <definedName name="total_costs_per_ATK_1997" localSheetId="9">[15]Global!#REF!</definedName>
    <definedName name="total_costs_per_ATK_1997" localSheetId="2">[15]Global!#REF!</definedName>
    <definedName name="total_costs_per_ATK_1997" localSheetId="25">[15]Global!#REF!</definedName>
    <definedName name="total_costs_per_ATK_1997">[15]Global!#REF!</definedName>
    <definedName name="total_costs_per_ATK_1998" localSheetId="4">[15]Global!#REF!</definedName>
    <definedName name="total_costs_per_ATK_1998" localSheetId="17">[15]Global!#REF!</definedName>
    <definedName name="total_costs_per_ATK_1998" localSheetId="5">[15]Global!#REF!</definedName>
    <definedName name="total_costs_per_ATK_1998" localSheetId="9">[15]Global!#REF!</definedName>
    <definedName name="total_costs_per_ATK_1998" localSheetId="2">[15]Global!#REF!</definedName>
    <definedName name="total_costs_per_ATK_1998" localSheetId="25">[15]Global!#REF!</definedName>
    <definedName name="total_costs_per_ATK_1998">[15]Global!#REF!</definedName>
    <definedName name="total_costs_per_ATK_1999" localSheetId="4">[15]Global!#REF!</definedName>
    <definedName name="total_costs_per_ATK_1999" localSheetId="17">[15]Global!#REF!</definedName>
    <definedName name="total_costs_per_ATK_1999" localSheetId="5">[15]Global!#REF!</definedName>
    <definedName name="total_costs_per_ATK_1999" localSheetId="9">[15]Global!#REF!</definedName>
    <definedName name="total_costs_per_ATK_1999" localSheetId="2">[15]Global!#REF!</definedName>
    <definedName name="total_costs_per_ATK_1999" localSheetId="25">[15]Global!#REF!</definedName>
    <definedName name="total_costs_per_ATK_1999">[15]Global!#REF!</definedName>
    <definedName name="total_costs_per_ATK_2000" localSheetId="4">[15]Global!#REF!</definedName>
    <definedName name="total_costs_per_ATK_2000" localSheetId="17">[15]Global!#REF!</definedName>
    <definedName name="total_costs_per_ATK_2000" localSheetId="5">[15]Global!#REF!</definedName>
    <definedName name="total_costs_per_ATK_2000" localSheetId="9">[15]Global!#REF!</definedName>
    <definedName name="total_costs_per_ATK_2000" localSheetId="2">[15]Global!#REF!</definedName>
    <definedName name="total_costs_per_ATK_2000" localSheetId="25">[15]Global!#REF!</definedName>
    <definedName name="total_costs_per_ATK_2000">[15]Global!#REF!</definedName>
    <definedName name="total_costs_per_ATK_2001" localSheetId="4">[15]Global!#REF!</definedName>
    <definedName name="total_costs_per_ATK_2001" localSheetId="17">[15]Global!#REF!</definedName>
    <definedName name="total_costs_per_ATK_2001" localSheetId="5">[15]Global!#REF!</definedName>
    <definedName name="total_costs_per_ATK_2001" localSheetId="9">[15]Global!#REF!</definedName>
    <definedName name="total_costs_per_ATK_2001" localSheetId="2">[15]Global!#REF!</definedName>
    <definedName name="total_costs_per_ATK_2001" localSheetId="25">[15]Global!#REF!</definedName>
    <definedName name="total_costs_per_ATK_2001">[15]Global!#REF!</definedName>
    <definedName name="total_costs_per_ATK_2002" localSheetId="4">[15]Global!#REF!</definedName>
    <definedName name="total_costs_per_ATK_2002" localSheetId="17">[15]Global!#REF!</definedName>
    <definedName name="total_costs_per_ATK_2002" localSheetId="5">[15]Global!#REF!</definedName>
    <definedName name="total_costs_per_ATK_2002" localSheetId="9">[15]Global!#REF!</definedName>
    <definedName name="total_costs_per_ATK_2002" localSheetId="2">[15]Global!#REF!</definedName>
    <definedName name="total_costs_per_ATK_2002" localSheetId="25">[15]Global!#REF!</definedName>
    <definedName name="total_costs_per_ATK_2002">[15]Global!#REF!</definedName>
    <definedName name="total_costs_per_ATK_2003" localSheetId="4">[15]Global!#REF!</definedName>
    <definedName name="total_costs_per_ATK_2003" localSheetId="17">[15]Global!#REF!</definedName>
    <definedName name="total_costs_per_ATK_2003" localSheetId="5">[15]Global!#REF!</definedName>
    <definedName name="total_costs_per_ATK_2003" localSheetId="9">[15]Global!#REF!</definedName>
    <definedName name="total_costs_per_ATK_2003" localSheetId="2">[15]Global!#REF!</definedName>
    <definedName name="total_costs_per_ATK_2003" localSheetId="25">[15]Global!#REF!</definedName>
    <definedName name="total_costs_per_ATK_2003">[15]Global!#REF!</definedName>
    <definedName name="total_costs_per_ATK_2004" localSheetId="4">[15]Global!#REF!</definedName>
    <definedName name="total_costs_per_ATK_2004" localSheetId="17">[15]Global!#REF!</definedName>
    <definedName name="total_costs_per_ATK_2004" localSheetId="5">[15]Global!#REF!</definedName>
    <definedName name="total_costs_per_ATK_2004" localSheetId="9">[15]Global!#REF!</definedName>
    <definedName name="total_costs_per_ATK_2004" localSheetId="2">[15]Global!#REF!</definedName>
    <definedName name="total_costs_per_ATK_2004" localSheetId="25">[15]Global!#REF!</definedName>
    <definedName name="total_costs_per_ATK_2004">[15]Global!#REF!</definedName>
    <definedName name="total_costs_per_ATK_2005" localSheetId="4">[15]Global!#REF!</definedName>
    <definedName name="total_costs_per_ATK_2005" localSheetId="17">[15]Global!#REF!</definedName>
    <definedName name="total_costs_per_ATK_2005" localSheetId="5">[15]Global!#REF!</definedName>
    <definedName name="total_costs_per_ATK_2005" localSheetId="9">[15]Global!#REF!</definedName>
    <definedName name="total_costs_per_ATK_2005" localSheetId="2">[15]Global!#REF!</definedName>
    <definedName name="total_costs_per_ATK_2005" localSheetId="25">[15]Global!#REF!</definedName>
    <definedName name="total_costs_per_ATK_2005">[15]Global!#REF!</definedName>
    <definedName name="total_costs_per_ATK_2006" localSheetId="4">[15]Global!#REF!</definedName>
    <definedName name="total_costs_per_ATK_2006" localSheetId="17">[15]Global!#REF!</definedName>
    <definedName name="total_costs_per_ATK_2006" localSheetId="5">[15]Global!#REF!</definedName>
    <definedName name="total_costs_per_ATK_2006" localSheetId="9">[15]Global!#REF!</definedName>
    <definedName name="total_costs_per_ATK_2006" localSheetId="2">[15]Global!#REF!</definedName>
    <definedName name="total_costs_per_ATK_2006" localSheetId="25">[15]Global!#REF!</definedName>
    <definedName name="total_costs_per_ATK_2006">[15]Global!#REF!</definedName>
    <definedName name="total_costs_per_ATK_2007" localSheetId="4">[15]Global!#REF!</definedName>
    <definedName name="total_costs_per_ATK_2007" localSheetId="17">[15]Global!#REF!</definedName>
    <definedName name="total_costs_per_ATK_2007" localSheetId="5">[15]Global!#REF!</definedName>
    <definedName name="total_costs_per_ATK_2007" localSheetId="9">[15]Global!#REF!</definedName>
    <definedName name="total_costs_per_ATK_2007" localSheetId="2">[15]Global!#REF!</definedName>
    <definedName name="total_costs_per_ATK_2007" localSheetId="25">[15]Global!#REF!</definedName>
    <definedName name="total_costs_per_ATK_2007">[15]Global!#REF!</definedName>
    <definedName name="total_costs_per_ATK_2008" localSheetId="4">[15]Global!#REF!</definedName>
    <definedName name="total_costs_per_ATK_2008" localSheetId="17">[15]Global!#REF!</definedName>
    <definedName name="total_costs_per_ATK_2008" localSheetId="5">[15]Global!#REF!</definedName>
    <definedName name="total_costs_per_ATK_2008" localSheetId="9">[15]Global!#REF!</definedName>
    <definedName name="total_costs_per_ATK_2008" localSheetId="2">[15]Global!#REF!</definedName>
    <definedName name="total_costs_per_ATK_2008" localSheetId="25">[15]Global!#REF!</definedName>
    <definedName name="total_costs_per_ATK_2008">[15]Global!#REF!</definedName>
    <definedName name="total_costs_per_ATK_2009" localSheetId="4">[15]Global!#REF!</definedName>
    <definedName name="total_costs_per_ATK_2009" localSheetId="17">[15]Global!#REF!</definedName>
    <definedName name="total_costs_per_ATK_2009" localSheetId="5">[15]Global!#REF!</definedName>
    <definedName name="total_costs_per_ATK_2009" localSheetId="9">[15]Global!#REF!</definedName>
    <definedName name="total_costs_per_ATK_2009" localSheetId="2">[15]Global!#REF!</definedName>
    <definedName name="total_costs_per_ATK_2009" localSheetId="25">[15]Global!#REF!</definedName>
    <definedName name="total_costs_per_ATK_2009">[15]Global!#REF!</definedName>
    <definedName name="total_costs_per_ATK_2010" localSheetId="4">[15]Global!#REF!</definedName>
    <definedName name="total_costs_per_ATK_2010" localSheetId="17">[15]Global!#REF!</definedName>
    <definedName name="total_costs_per_ATK_2010" localSheetId="5">[15]Global!#REF!</definedName>
    <definedName name="total_costs_per_ATK_2010" localSheetId="9">[15]Global!#REF!</definedName>
    <definedName name="total_costs_per_ATK_2010" localSheetId="2">[15]Global!#REF!</definedName>
    <definedName name="total_costs_per_ATK_2010" localSheetId="25">[15]Global!#REF!</definedName>
    <definedName name="total_costs_per_ATK_2010">[15]Global!#REF!</definedName>
    <definedName name="total_costs_per_ATK_comm" localSheetId="4">[15]Global!#REF!</definedName>
    <definedName name="total_costs_per_ATK_comm" localSheetId="17">[15]Global!#REF!</definedName>
    <definedName name="total_costs_per_ATK_comm" localSheetId="5">[15]Global!#REF!</definedName>
    <definedName name="total_costs_per_ATK_comm" localSheetId="9">[15]Global!#REF!</definedName>
    <definedName name="total_costs_per_ATK_comm" localSheetId="2">[15]Global!#REF!</definedName>
    <definedName name="total_costs_per_ATK_comm" localSheetId="25">[15]Global!#REF!</definedName>
    <definedName name="total_costs_per_ATK_comm">[15]Global!#REF!</definedName>
    <definedName name="total_costs_per_ATM_1985" localSheetId="4">[15]Global!#REF!</definedName>
    <definedName name="total_costs_per_ATM_1985" localSheetId="17">[15]Global!#REF!</definedName>
    <definedName name="total_costs_per_ATM_1985" localSheetId="5">[15]Global!#REF!</definedName>
    <definedName name="total_costs_per_ATM_1985" localSheetId="9">[15]Global!#REF!</definedName>
    <definedName name="total_costs_per_ATM_1985" localSheetId="2">[15]Global!#REF!</definedName>
    <definedName name="total_costs_per_ATM_1985" localSheetId="25">[15]Global!#REF!</definedName>
    <definedName name="total_costs_per_ATM_1985">[15]Global!#REF!</definedName>
    <definedName name="total_costs_per_ATM_1986" localSheetId="4">[15]Global!#REF!</definedName>
    <definedName name="total_costs_per_ATM_1986" localSheetId="17">[15]Global!#REF!</definedName>
    <definedName name="total_costs_per_ATM_1986" localSheetId="5">[15]Global!#REF!</definedName>
    <definedName name="total_costs_per_ATM_1986" localSheetId="9">[15]Global!#REF!</definedName>
    <definedName name="total_costs_per_ATM_1986" localSheetId="2">[15]Global!#REF!</definedName>
    <definedName name="total_costs_per_ATM_1986" localSheetId="25">[15]Global!#REF!</definedName>
    <definedName name="total_costs_per_ATM_1986">[15]Global!#REF!</definedName>
    <definedName name="total_costs_per_ATM_1987" localSheetId="4">[15]Global!#REF!</definedName>
    <definedName name="total_costs_per_ATM_1987" localSheetId="17">[15]Global!#REF!</definedName>
    <definedName name="total_costs_per_ATM_1987" localSheetId="5">[15]Global!#REF!</definedName>
    <definedName name="total_costs_per_ATM_1987" localSheetId="9">[15]Global!#REF!</definedName>
    <definedName name="total_costs_per_ATM_1987" localSheetId="2">[15]Global!#REF!</definedName>
    <definedName name="total_costs_per_ATM_1987" localSheetId="25">[15]Global!#REF!</definedName>
    <definedName name="total_costs_per_ATM_1987">[15]Global!#REF!</definedName>
    <definedName name="total_costs_per_ATM_1988" localSheetId="4">[15]Global!#REF!</definedName>
    <definedName name="total_costs_per_ATM_1988" localSheetId="17">[15]Global!#REF!</definedName>
    <definedName name="total_costs_per_ATM_1988" localSheetId="5">[15]Global!#REF!</definedName>
    <definedName name="total_costs_per_ATM_1988" localSheetId="9">[15]Global!#REF!</definedName>
    <definedName name="total_costs_per_ATM_1988" localSheetId="2">[15]Global!#REF!</definedName>
    <definedName name="total_costs_per_ATM_1988" localSheetId="25">[15]Global!#REF!</definedName>
    <definedName name="total_costs_per_ATM_1988">[15]Global!#REF!</definedName>
    <definedName name="total_costs_per_ATM_1989" localSheetId="4">[15]Global!#REF!</definedName>
    <definedName name="total_costs_per_ATM_1989" localSheetId="17">[15]Global!#REF!</definedName>
    <definedName name="total_costs_per_ATM_1989" localSheetId="5">[15]Global!#REF!</definedName>
    <definedName name="total_costs_per_ATM_1989" localSheetId="9">[15]Global!#REF!</definedName>
    <definedName name="total_costs_per_ATM_1989" localSheetId="2">[15]Global!#REF!</definedName>
    <definedName name="total_costs_per_ATM_1989" localSheetId="25">[15]Global!#REF!</definedName>
    <definedName name="total_costs_per_ATM_1989">[15]Global!#REF!</definedName>
    <definedName name="total_costs_per_ATM_1990" localSheetId="4">[15]Global!#REF!</definedName>
    <definedName name="total_costs_per_ATM_1990" localSheetId="17">[15]Global!#REF!</definedName>
    <definedName name="total_costs_per_ATM_1990" localSheetId="5">[15]Global!#REF!</definedName>
    <definedName name="total_costs_per_ATM_1990" localSheetId="9">[15]Global!#REF!</definedName>
    <definedName name="total_costs_per_ATM_1990" localSheetId="2">[15]Global!#REF!</definedName>
    <definedName name="total_costs_per_ATM_1990" localSheetId="25">[15]Global!#REF!</definedName>
    <definedName name="total_costs_per_ATM_1990">[15]Global!#REF!</definedName>
    <definedName name="total_costs_per_ATM_1991" localSheetId="4">[15]Global!#REF!</definedName>
    <definedName name="total_costs_per_ATM_1991" localSheetId="17">[15]Global!#REF!</definedName>
    <definedName name="total_costs_per_ATM_1991" localSheetId="5">[15]Global!#REF!</definedName>
    <definedName name="total_costs_per_ATM_1991" localSheetId="9">[15]Global!#REF!</definedName>
    <definedName name="total_costs_per_ATM_1991" localSheetId="2">[15]Global!#REF!</definedName>
    <definedName name="total_costs_per_ATM_1991" localSheetId="25">[15]Global!#REF!</definedName>
    <definedName name="total_costs_per_ATM_1991">[15]Global!#REF!</definedName>
    <definedName name="total_costs_per_ATM_1992" localSheetId="4">[15]Global!#REF!</definedName>
    <definedName name="total_costs_per_ATM_1992" localSheetId="17">[15]Global!#REF!</definedName>
    <definedName name="total_costs_per_ATM_1992" localSheetId="5">[15]Global!#REF!</definedName>
    <definedName name="total_costs_per_ATM_1992" localSheetId="9">[15]Global!#REF!</definedName>
    <definedName name="total_costs_per_ATM_1992" localSheetId="2">[15]Global!#REF!</definedName>
    <definedName name="total_costs_per_ATM_1992" localSheetId="25">[15]Global!#REF!</definedName>
    <definedName name="total_costs_per_ATM_1992">[15]Global!#REF!</definedName>
    <definedName name="total_costs_per_ATM_1993" localSheetId="4">[15]Global!#REF!</definedName>
    <definedName name="total_costs_per_ATM_1993" localSheetId="17">[15]Global!#REF!</definedName>
    <definedName name="total_costs_per_ATM_1993" localSheetId="5">[15]Global!#REF!</definedName>
    <definedName name="total_costs_per_ATM_1993" localSheetId="9">[15]Global!#REF!</definedName>
    <definedName name="total_costs_per_ATM_1993" localSheetId="2">[15]Global!#REF!</definedName>
    <definedName name="total_costs_per_ATM_1993" localSheetId="25">[15]Global!#REF!</definedName>
    <definedName name="total_costs_per_ATM_1993">[15]Global!#REF!</definedName>
    <definedName name="total_costs_per_ATM_1994" localSheetId="4">[15]Global!#REF!</definedName>
    <definedName name="total_costs_per_ATM_1994" localSheetId="17">[15]Global!#REF!</definedName>
    <definedName name="total_costs_per_ATM_1994" localSheetId="5">[15]Global!#REF!</definedName>
    <definedName name="total_costs_per_ATM_1994" localSheetId="9">[15]Global!#REF!</definedName>
    <definedName name="total_costs_per_ATM_1994" localSheetId="2">[15]Global!#REF!</definedName>
    <definedName name="total_costs_per_ATM_1994" localSheetId="25">[15]Global!#REF!</definedName>
    <definedName name="total_costs_per_ATM_1994">[15]Global!#REF!</definedName>
    <definedName name="total_costs_per_ATM_1995" localSheetId="4">[15]Global!#REF!</definedName>
    <definedName name="total_costs_per_ATM_1995" localSheetId="17">[15]Global!#REF!</definedName>
    <definedName name="total_costs_per_ATM_1995" localSheetId="5">[15]Global!#REF!</definedName>
    <definedName name="total_costs_per_ATM_1995" localSheetId="9">[15]Global!#REF!</definedName>
    <definedName name="total_costs_per_ATM_1995" localSheetId="2">[15]Global!#REF!</definedName>
    <definedName name="total_costs_per_ATM_1995" localSheetId="25">[15]Global!#REF!</definedName>
    <definedName name="total_costs_per_ATM_1995">[15]Global!#REF!</definedName>
    <definedName name="total_costs_per_ATM_1996" localSheetId="4">[15]Global!#REF!</definedName>
    <definedName name="total_costs_per_ATM_1996" localSheetId="17">[15]Global!#REF!</definedName>
    <definedName name="total_costs_per_ATM_1996" localSheetId="5">[15]Global!#REF!</definedName>
    <definedName name="total_costs_per_ATM_1996" localSheetId="9">[15]Global!#REF!</definedName>
    <definedName name="total_costs_per_ATM_1996" localSheetId="2">[15]Global!#REF!</definedName>
    <definedName name="total_costs_per_ATM_1996" localSheetId="25">[15]Global!#REF!</definedName>
    <definedName name="total_costs_per_ATM_1996">[15]Global!#REF!</definedName>
    <definedName name="total_costs_per_ATM_1997" localSheetId="4">[15]Global!#REF!</definedName>
    <definedName name="total_costs_per_ATM_1997" localSheetId="17">[15]Global!#REF!</definedName>
    <definedName name="total_costs_per_ATM_1997" localSheetId="5">[15]Global!#REF!</definedName>
    <definedName name="total_costs_per_ATM_1997" localSheetId="9">[15]Global!#REF!</definedName>
    <definedName name="total_costs_per_ATM_1997" localSheetId="2">[15]Global!#REF!</definedName>
    <definedName name="total_costs_per_ATM_1997" localSheetId="25">[15]Global!#REF!</definedName>
    <definedName name="total_costs_per_ATM_1997">[15]Global!#REF!</definedName>
    <definedName name="total_costs_per_ATM_1998" localSheetId="4">[15]Global!#REF!</definedName>
    <definedName name="total_costs_per_ATM_1998" localSheetId="17">[15]Global!#REF!</definedName>
    <definedName name="total_costs_per_ATM_1998" localSheetId="5">[15]Global!#REF!</definedName>
    <definedName name="total_costs_per_ATM_1998" localSheetId="9">[15]Global!#REF!</definedName>
    <definedName name="total_costs_per_ATM_1998" localSheetId="2">[15]Global!#REF!</definedName>
    <definedName name="total_costs_per_ATM_1998" localSheetId="25">[15]Global!#REF!</definedName>
    <definedName name="total_costs_per_ATM_1998">[15]Global!#REF!</definedName>
    <definedName name="total_costs_per_ATM_1999" localSheetId="4">[15]Global!#REF!</definedName>
    <definedName name="total_costs_per_ATM_1999" localSheetId="17">[15]Global!#REF!</definedName>
    <definedName name="total_costs_per_ATM_1999" localSheetId="5">[15]Global!#REF!</definedName>
    <definedName name="total_costs_per_ATM_1999" localSheetId="9">[15]Global!#REF!</definedName>
    <definedName name="total_costs_per_ATM_1999" localSheetId="2">[15]Global!#REF!</definedName>
    <definedName name="total_costs_per_ATM_1999" localSheetId="25">[15]Global!#REF!</definedName>
    <definedName name="total_costs_per_ATM_1999">[15]Global!#REF!</definedName>
    <definedName name="total_costs_per_ATM_2000" localSheetId="4">[15]Global!#REF!</definedName>
    <definedName name="total_costs_per_ATM_2000" localSheetId="17">[15]Global!#REF!</definedName>
    <definedName name="total_costs_per_ATM_2000" localSheetId="5">[15]Global!#REF!</definedName>
    <definedName name="total_costs_per_ATM_2000" localSheetId="9">[15]Global!#REF!</definedName>
    <definedName name="total_costs_per_ATM_2000" localSheetId="2">[15]Global!#REF!</definedName>
    <definedName name="total_costs_per_ATM_2000" localSheetId="25">[15]Global!#REF!</definedName>
    <definedName name="total_costs_per_ATM_2000">[15]Global!#REF!</definedName>
    <definedName name="total_costs_per_ATM_2001" localSheetId="4">[15]Global!#REF!</definedName>
    <definedName name="total_costs_per_ATM_2001" localSheetId="17">[15]Global!#REF!</definedName>
    <definedName name="total_costs_per_ATM_2001" localSheetId="5">[15]Global!#REF!</definedName>
    <definedName name="total_costs_per_ATM_2001" localSheetId="9">[15]Global!#REF!</definedName>
    <definedName name="total_costs_per_ATM_2001" localSheetId="2">[15]Global!#REF!</definedName>
    <definedName name="total_costs_per_ATM_2001" localSheetId="25">[15]Global!#REF!</definedName>
    <definedName name="total_costs_per_ATM_2001">[15]Global!#REF!</definedName>
    <definedName name="total_costs_per_ATM_2002" localSheetId="4">[15]Global!#REF!</definedName>
    <definedName name="total_costs_per_ATM_2002" localSheetId="17">[15]Global!#REF!</definedName>
    <definedName name="total_costs_per_ATM_2002" localSheetId="5">[15]Global!#REF!</definedName>
    <definedName name="total_costs_per_ATM_2002" localSheetId="9">[15]Global!#REF!</definedName>
    <definedName name="total_costs_per_ATM_2002" localSheetId="2">[15]Global!#REF!</definedName>
    <definedName name="total_costs_per_ATM_2002" localSheetId="25">[15]Global!#REF!</definedName>
    <definedName name="total_costs_per_ATM_2002">[15]Global!#REF!</definedName>
    <definedName name="total_costs_per_ATM_2003" localSheetId="4">[15]Global!#REF!</definedName>
    <definedName name="total_costs_per_ATM_2003" localSheetId="17">[15]Global!#REF!</definedName>
    <definedName name="total_costs_per_ATM_2003" localSheetId="5">[15]Global!#REF!</definedName>
    <definedName name="total_costs_per_ATM_2003" localSheetId="9">[15]Global!#REF!</definedName>
    <definedName name="total_costs_per_ATM_2003" localSheetId="2">[15]Global!#REF!</definedName>
    <definedName name="total_costs_per_ATM_2003" localSheetId="25">[15]Global!#REF!</definedName>
    <definedName name="total_costs_per_ATM_2003">[15]Global!#REF!</definedName>
    <definedName name="total_costs_per_ATM_2004" localSheetId="4">[15]Global!#REF!</definedName>
    <definedName name="total_costs_per_ATM_2004" localSheetId="17">[15]Global!#REF!</definedName>
    <definedName name="total_costs_per_ATM_2004" localSheetId="5">[15]Global!#REF!</definedName>
    <definedName name="total_costs_per_ATM_2004" localSheetId="9">[15]Global!#REF!</definedName>
    <definedName name="total_costs_per_ATM_2004" localSheetId="2">[15]Global!#REF!</definedName>
    <definedName name="total_costs_per_ATM_2004" localSheetId="25">[15]Global!#REF!</definedName>
    <definedName name="total_costs_per_ATM_2004">[15]Global!#REF!</definedName>
    <definedName name="total_costs_per_ATM_2005" localSheetId="4">[15]Global!#REF!</definedName>
    <definedName name="total_costs_per_ATM_2005" localSheetId="17">[15]Global!#REF!</definedName>
    <definedName name="total_costs_per_ATM_2005" localSheetId="5">[15]Global!#REF!</definedName>
    <definedName name="total_costs_per_ATM_2005" localSheetId="9">[15]Global!#REF!</definedName>
    <definedName name="total_costs_per_ATM_2005" localSheetId="2">[15]Global!#REF!</definedName>
    <definedName name="total_costs_per_ATM_2005" localSheetId="25">[15]Global!#REF!</definedName>
    <definedName name="total_costs_per_ATM_2005">[15]Global!#REF!</definedName>
    <definedName name="total_costs_per_ATM_2006" localSheetId="4">[15]Global!#REF!</definedName>
    <definedName name="total_costs_per_ATM_2006" localSheetId="17">[15]Global!#REF!</definedName>
    <definedName name="total_costs_per_ATM_2006" localSheetId="5">[15]Global!#REF!</definedName>
    <definedName name="total_costs_per_ATM_2006" localSheetId="9">[15]Global!#REF!</definedName>
    <definedName name="total_costs_per_ATM_2006" localSheetId="2">[15]Global!#REF!</definedName>
    <definedName name="total_costs_per_ATM_2006" localSheetId="25">[15]Global!#REF!</definedName>
    <definedName name="total_costs_per_ATM_2006">[15]Global!#REF!</definedName>
    <definedName name="total_costs_per_ATM_2007" localSheetId="4">[15]Global!#REF!</definedName>
    <definedName name="total_costs_per_ATM_2007" localSheetId="17">[15]Global!#REF!</definedName>
    <definedName name="total_costs_per_ATM_2007" localSheetId="5">[15]Global!#REF!</definedName>
    <definedName name="total_costs_per_ATM_2007" localSheetId="9">[15]Global!#REF!</definedName>
    <definedName name="total_costs_per_ATM_2007" localSheetId="2">[15]Global!#REF!</definedName>
    <definedName name="total_costs_per_ATM_2007" localSheetId="25">[15]Global!#REF!</definedName>
    <definedName name="total_costs_per_ATM_2007">[15]Global!#REF!</definedName>
    <definedName name="total_costs_per_ATM_2008" localSheetId="4">[15]Global!#REF!</definedName>
    <definedName name="total_costs_per_ATM_2008" localSheetId="17">[15]Global!#REF!</definedName>
    <definedName name="total_costs_per_ATM_2008" localSheetId="5">[15]Global!#REF!</definedName>
    <definedName name="total_costs_per_ATM_2008" localSheetId="9">[15]Global!#REF!</definedName>
    <definedName name="total_costs_per_ATM_2008" localSheetId="2">[15]Global!#REF!</definedName>
    <definedName name="total_costs_per_ATM_2008" localSheetId="25">[15]Global!#REF!</definedName>
    <definedName name="total_costs_per_ATM_2008">[15]Global!#REF!</definedName>
    <definedName name="total_costs_per_ATM_2009" localSheetId="4">[15]Global!#REF!</definedName>
    <definedName name="total_costs_per_ATM_2009" localSheetId="17">[15]Global!#REF!</definedName>
    <definedName name="total_costs_per_ATM_2009" localSheetId="5">[15]Global!#REF!</definedName>
    <definedName name="total_costs_per_ATM_2009" localSheetId="9">[15]Global!#REF!</definedName>
    <definedName name="total_costs_per_ATM_2009" localSheetId="2">[15]Global!#REF!</definedName>
    <definedName name="total_costs_per_ATM_2009" localSheetId="25">[15]Global!#REF!</definedName>
    <definedName name="total_costs_per_ATM_2009">[15]Global!#REF!</definedName>
    <definedName name="total_costs_per_ATM_2010" localSheetId="4">[15]Global!#REF!</definedName>
    <definedName name="total_costs_per_ATM_2010" localSheetId="17">[15]Global!#REF!</definedName>
    <definedName name="total_costs_per_ATM_2010" localSheetId="5">[15]Global!#REF!</definedName>
    <definedName name="total_costs_per_ATM_2010" localSheetId="9">[15]Global!#REF!</definedName>
    <definedName name="total_costs_per_ATM_2010" localSheetId="2">[15]Global!#REF!</definedName>
    <definedName name="total_costs_per_ATM_2010" localSheetId="25">[15]Global!#REF!</definedName>
    <definedName name="total_costs_per_ATM_2010">[15]Global!#REF!</definedName>
    <definedName name="total_costs_per_ATM_comm" localSheetId="4">[15]Global!#REF!</definedName>
    <definedName name="total_costs_per_ATM_comm" localSheetId="17">[15]Global!#REF!</definedName>
    <definedName name="total_costs_per_ATM_comm" localSheetId="5">[15]Global!#REF!</definedName>
    <definedName name="total_costs_per_ATM_comm" localSheetId="9">[15]Global!#REF!</definedName>
    <definedName name="total_costs_per_ATM_comm" localSheetId="2">[15]Global!#REF!</definedName>
    <definedName name="total_costs_per_ATM_comm" localSheetId="25">[15]Global!#REF!</definedName>
    <definedName name="total_costs_per_ATM_comm">[15]Global!#REF!</definedName>
    <definedName name="Total_debt">'[8]Invested capital_VDF'!$C$61:$AU$61</definedName>
    <definedName name="Total_debt_DCF">[8]DCF_VDF!$C$35:$AZ$35</definedName>
    <definedName name="Total_debt_fore">[8]Forecasts_VDF!$E$46:$W$46</definedName>
    <definedName name="Total_debt_growth_fore">[8]Forecasts_VDF!$E$58:$W$58</definedName>
    <definedName name="total_ic_breakup_1985" localSheetId="4">[15]Global!#REF!</definedName>
    <definedName name="total_ic_breakup_1985" localSheetId="17">[15]Global!#REF!</definedName>
    <definedName name="total_ic_breakup_1985" localSheetId="5">[15]Global!#REF!</definedName>
    <definedName name="total_ic_breakup_1985" localSheetId="9">[15]Global!#REF!</definedName>
    <definedName name="total_ic_breakup_1985" localSheetId="2">[15]Global!#REF!</definedName>
    <definedName name="total_ic_breakup_1985" localSheetId="25">[15]Global!#REF!</definedName>
    <definedName name="total_ic_breakup_1985">[15]Global!#REF!</definedName>
    <definedName name="total_ic_breakup_1986" localSheetId="4">[15]Global!#REF!</definedName>
    <definedName name="total_ic_breakup_1986" localSheetId="17">[15]Global!#REF!</definedName>
    <definedName name="total_ic_breakup_1986" localSheetId="5">[15]Global!#REF!</definedName>
    <definedName name="total_ic_breakup_1986" localSheetId="9">[15]Global!#REF!</definedName>
    <definedName name="total_ic_breakup_1986" localSheetId="2">[15]Global!#REF!</definedName>
    <definedName name="total_ic_breakup_1986" localSheetId="25">[15]Global!#REF!</definedName>
    <definedName name="total_ic_breakup_1986">[15]Global!#REF!</definedName>
    <definedName name="total_ic_breakup_1987" localSheetId="4">[15]Global!#REF!</definedName>
    <definedName name="total_ic_breakup_1987" localSheetId="17">[15]Global!#REF!</definedName>
    <definedName name="total_ic_breakup_1987" localSheetId="5">[15]Global!#REF!</definedName>
    <definedName name="total_ic_breakup_1987" localSheetId="9">[15]Global!#REF!</definedName>
    <definedName name="total_ic_breakup_1987" localSheetId="2">[15]Global!#REF!</definedName>
    <definedName name="total_ic_breakup_1987" localSheetId="25">[15]Global!#REF!</definedName>
    <definedName name="total_ic_breakup_1987">[15]Global!#REF!</definedName>
    <definedName name="total_ic_breakup_1988" localSheetId="4">[15]Global!#REF!</definedName>
    <definedName name="total_ic_breakup_1988" localSheetId="17">[15]Global!#REF!</definedName>
    <definedName name="total_ic_breakup_1988" localSheetId="5">[15]Global!#REF!</definedName>
    <definedName name="total_ic_breakup_1988" localSheetId="9">[15]Global!#REF!</definedName>
    <definedName name="total_ic_breakup_1988" localSheetId="2">[15]Global!#REF!</definedName>
    <definedName name="total_ic_breakup_1988" localSheetId="25">[15]Global!#REF!</definedName>
    <definedName name="total_ic_breakup_1988">[15]Global!#REF!</definedName>
    <definedName name="total_ic_breakup_1989" localSheetId="4">[15]Global!#REF!</definedName>
    <definedName name="total_ic_breakup_1989" localSheetId="17">[15]Global!#REF!</definedName>
    <definedName name="total_ic_breakup_1989" localSheetId="5">[15]Global!#REF!</definedName>
    <definedName name="total_ic_breakup_1989" localSheetId="9">[15]Global!#REF!</definedName>
    <definedName name="total_ic_breakup_1989" localSheetId="2">[15]Global!#REF!</definedName>
    <definedName name="total_ic_breakup_1989" localSheetId="25">[15]Global!#REF!</definedName>
    <definedName name="total_ic_breakup_1989">[15]Global!#REF!</definedName>
    <definedName name="total_ic_breakup_1990" localSheetId="4">[15]Global!#REF!</definedName>
    <definedName name="total_ic_breakup_1990" localSheetId="17">[15]Global!#REF!</definedName>
    <definedName name="total_ic_breakup_1990" localSheetId="5">[15]Global!#REF!</definedName>
    <definedName name="total_ic_breakup_1990" localSheetId="9">[15]Global!#REF!</definedName>
    <definedName name="total_ic_breakup_1990" localSheetId="2">[15]Global!#REF!</definedName>
    <definedName name="total_ic_breakup_1990" localSheetId="25">[15]Global!#REF!</definedName>
    <definedName name="total_ic_breakup_1990">[15]Global!#REF!</definedName>
    <definedName name="total_ic_breakup_1991" localSheetId="4">[15]Global!#REF!</definedName>
    <definedName name="total_ic_breakup_1991" localSheetId="17">[15]Global!#REF!</definedName>
    <definedName name="total_ic_breakup_1991" localSheetId="5">[15]Global!#REF!</definedName>
    <definedName name="total_ic_breakup_1991" localSheetId="9">[15]Global!#REF!</definedName>
    <definedName name="total_ic_breakup_1991" localSheetId="2">[15]Global!#REF!</definedName>
    <definedName name="total_ic_breakup_1991" localSheetId="25">[15]Global!#REF!</definedName>
    <definedName name="total_ic_breakup_1991">[15]Global!#REF!</definedName>
    <definedName name="total_ic_breakup_1992" localSheetId="4">[15]Global!#REF!</definedName>
    <definedName name="total_ic_breakup_1992" localSheetId="17">[15]Global!#REF!</definedName>
    <definedName name="total_ic_breakup_1992" localSheetId="5">[15]Global!#REF!</definedName>
    <definedName name="total_ic_breakup_1992" localSheetId="9">[15]Global!#REF!</definedName>
    <definedName name="total_ic_breakup_1992" localSheetId="2">[15]Global!#REF!</definedName>
    <definedName name="total_ic_breakup_1992" localSheetId="25">[15]Global!#REF!</definedName>
    <definedName name="total_ic_breakup_1992">[15]Global!#REF!</definedName>
    <definedName name="total_ic_breakup_1993" localSheetId="4">[15]Global!#REF!</definedName>
    <definedName name="total_ic_breakup_1993" localSheetId="17">[15]Global!#REF!</definedName>
    <definedName name="total_ic_breakup_1993" localSheetId="5">[15]Global!#REF!</definedName>
    <definedName name="total_ic_breakup_1993" localSheetId="9">[15]Global!#REF!</definedName>
    <definedName name="total_ic_breakup_1993" localSheetId="2">[15]Global!#REF!</definedName>
    <definedName name="total_ic_breakup_1993" localSheetId="25">[15]Global!#REF!</definedName>
    <definedName name="total_ic_breakup_1993">[15]Global!#REF!</definedName>
    <definedName name="total_ic_breakup_1994" localSheetId="4">[15]Global!#REF!</definedName>
    <definedName name="total_ic_breakup_1994" localSheetId="17">[15]Global!#REF!</definedName>
    <definedName name="total_ic_breakup_1994" localSheetId="5">[15]Global!#REF!</definedName>
    <definedName name="total_ic_breakup_1994" localSheetId="9">[15]Global!#REF!</definedName>
    <definedName name="total_ic_breakup_1994" localSheetId="2">[15]Global!#REF!</definedName>
    <definedName name="total_ic_breakup_1994" localSheetId="25">[15]Global!#REF!</definedName>
    <definedName name="total_ic_breakup_1994">[15]Global!#REF!</definedName>
    <definedName name="total_ic_breakup_1995" localSheetId="4">[15]Global!#REF!</definedName>
    <definedName name="total_ic_breakup_1995" localSheetId="17">[15]Global!#REF!</definedName>
    <definedName name="total_ic_breakup_1995" localSheetId="5">[15]Global!#REF!</definedName>
    <definedName name="total_ic_breakup_1995" localSheetId="9">[15]Global!#REF!</definedName>
    <definedName name="total_ic_breakup_1995" localSheetId="2">[15]Global!#REF!</definedName>
    <definedName name="total_ic_breakup_1995" localSheetId="25">[15]Global!#REF!</definedName>
    <definedName name="total_ic_breakup_1995">[15]Global!#REF!</definedName>
    <definedName name="total_ic_breakup_1996" localSheetId="4">[15]Global!#REF!</definedName>
    <definedName name="total_ic_breakup_1996" localSheetId="17">[15]Global!#REF!</definedName>
    <definedName name="total_ic_breakup_1996" localSheetId="5">[15]Global!#REF!</definedName>
    <definedName name="total_ic_breakup_1996" localSheetId="9">[15]Global!#REF!</definedName>
    <definedName name="total_ic_breakup_1996" localSheetId="2">[15]Global!#REF!</definedName>
    <definedName name="total_ic_breakup_1996" localSheetId="25">[15]Global!#REF!</definedName>
    <definedName name="total_ic_breakup_1996">[15]Global!#REF!</definedName>
    <definedName name="total_ic_breakup_1997" localSheetId="4">[15]Global!#REF!</definedName>
    <definedName name="total_ic_breakup_1997" localSheetId="17">[15]Global!#REF!</definedName>
    <definedName name="total_ic_breakup_1997" localSheetId="5">[15]Global!#REF!</definedName>
    <definedName name="total_ic_breakup_1997" localSheetId="9">[15]Global!#REF!</definedName>
    <definedName name="total_ic_breakup_1997" localSheetId="2">[15]Global!#REF!</definedName>
    <definedName name="total_ic_breakup_1997" localSheetId="25">[15]Global!#REF!</definedName>
    <definedName name="total_ic_breakup_1997">[15]Global!#REF!</definedName>
    <definedName name="total_ic_breakup_1998" localSheetId="4">[15]Global!#REF!</definedName>
    <definedName name="total_ic_breakup_1998" localSheetId="17">[15]Global!#REF!</definedName>
    <definedName name="total_ic_breakup_1998" localSheetId="5">[15]Global!#REF!</definedName>
    <definedName name="total_ic_breakup_1998" localSheetId="9">[15]Global!#REF!</definedName>
    <definedName name="total_ic_breakup_1998" localSheetId="2">[15]Global!#REF!</definedName>
    <definedName name="total_ic_breakup_1998" localSheetId="25">[15]Global!#REF!</definedName>
    <definedName name="total_ic_breakup_1998">[15]Global!#REF!</definedName>
    <definedName name="total_ic_breakup_1999" localSheetId="4">[15]Global!#REF!</definedName>
    <definedName name="total_ic_breakup_1999" localSheetId="17">[15]Global!#REF!</definedName>
    <definedName name="total_ic_breakup_1999" localSheetId="5">[15]Global!#REF!</definedName>
    <definedName name="total_ic_breakup_1999" localSheetId="9">[15]Global!#REF!</definedName>
    <definedName name="total_ic_breakup_1999" localSheetId="2">[15]Global!#REF!</definedName>
    <definedName name="total_ic_breakup_1999" localSheetId="25">[15]Global!#REF!</definedName>
    <definedName name="total_ic_breakup_1999">[15]Global!#REF!</definedName>
    <definedName name="total_ic_breakup_2000" localSheetId="4">[15]Global!#REF!</definedName>
    <definedName name="total_ic_breakup_2000" localSheetId="17">[15]Global!#REF!</definedName>
    <definedName name="total_ic_breakup_2000" localSheetId="5">[15]Global!#REF!</definedName>
    <definedName name="total_ic_breakup_2000" localSheetId="9">[15]Global!#REF!</definedName>
    <definedName name="total_ic_breakup_2000" localSheetId="2">[15]Global!#REF!</definedName>
    <definedName name="total_ic_breakup_2000" localSheetId="25">[15]Global!#REF!</definedName>
    <definedName name="total_ic_breakup_2000">[15]Global!#REF!</definedName>
    <definedName name="total_ic_breakup_2001" localSheetId="4">[15]Global!#REF!</definedName>
    <definedName name="total_ic_breakup_2001" localSheetId="17">[15]Global!#REF!</definedName>
    <definedName name="total_ic_breakup_2001" localSheetId="5">[15]Global!#REF!</definedName>
    <definedName name="total_ic_breakup_2001" localSheetId="9">[15]Global!#REF!</definedName>
    <definedName name="total_ic_breakup_2001" localSheetId="2">[15]Global!#REF!</definedName>
    <definedName name="total_ic_breakup_2001" localSheetId="25">[15]Global!#REF!</definedName>
    <definedName name="total_ic_breakup_2001">[15]Global!#REF!</definedName>
    <definedName name="total_ic_breakup_2002" localSheetId="4">[15]Global!#REF!</definedName>
    <definedName name="total_ic_breakup_2002" localSheetId="17">[15]Global!#REF!</definedName>
    <definedName name="total_ic_breakup_2002" localSheetId="5">[15]Global!#REF!</definedName>
    <definedName name="total_ic_breakup_2002" localSheetId="9">[15]Global!#REF!</definedName>
    <definedName name="total_ic_breakup_2002" localSheetId="2">[15]Global!#REF!</definedName>
    <definedName name="total_ic_breakup_2002" localSheetId="25">[15]Global!#REF!</definedName>
    <definedName name="total_ic_breakup_2002">[15]Global!#REF!</definedName>
    <definedName name="total_ic_breakup_2003" localSheetId="4">[15]Global!#REF!</definedName>
    <definedName name="total_ic_breakup_2003" localSheetId="17">[15]Global!#REF!</definedName>
    <definedName name="total_ic_breakup_2003" localSheetId="5">[15]Global!#REF!</definedName>
    <definedName name="total_ic_breakup_2003" localSheetId="9">[15]Global!#REF!</definedName>
    <definedName name="total_ic_breakup_2003" localSheetId="2">[15]Global!#REF!</definedName>
    <definedName name="total_ic_breakup_2003" localSheetId="25">[15]Global!#REF!</definedName>
    <definedName name="total_ic_breakup_2003">[15]Global!#REF!</definedName>
    <definedName name="total_ic_breakup_2004" localSheetId="4">[15]Global!#REF!</definedName>
    <definedName name="total_ic_breakup_2004" localSheetId="17">[15]Global!#REF!</definedName>
    <definedName name="total_ic_breakup_2004" localSheetId="5">[15]Global!#REF!</definedName>
    <definedName name="total_ic_breakup_2004" localSheetId="9">[15]Global!#REF!</definedName>
    <definedName name="total_ic_breakup_2004" localSheetId="2">[15]Global!#REF!</definedName>
    <definedName name="total_ic_breakup_2004" localSheetId="25">[15]Global!#REF!</definedName>
    <definedName name="total_ic_breakup_2004">[15]Global!#REF!</definedName>
    <definedName name="total_ic_breakup_2005" localSheetId="4">[15]Global!#REF!</definedName>
    <definedName name="total_ic_breakup_2005" localSheetId="17">[15]Global!#REF!</definedName>
    <definedName name="total_ic_breakup_2005" localSheetId="5">[15]Global!#REF!</definedName>
    <definedName name="total_ic_breakup_2005" localSheetId="9">[15]Global!#REF!</definedName>
    <definedName name="total_ic_breakup_2005" localSheetId="2">[15]Global!#REF!</definedName>
    <definedName name="total_ic_breakup_2005" localSheetId="25">[15]Global!#REF!</definedName>
    <definedName name="total_ic_breakup_2005">[15]Global!#REF!</definedName>
    <definedName name="total_ic_breakup_2006" localSheetId="4">[15]Global!#REF!</definedName>
    <definedName name="total_ic_breakup_2006" localSheetId="17">[15]Global!#REF!</definedName>
    <definedName name="total_ic_breakup_2006" localSheetId="5">[15]Global!#REF!</definedName>
    <definedName name="total_ic_breakup_2006" localSheetId="9">[15]Global!#REF!</definedName>
    <definedName name="total_ic_breakup_2006" localSheetId="2">[15]Global!#REF!</definedName>
    <definedName name="total_ic_breakup_2006" localSheetId="25">[15]Global!#REF!</definedName>
    <definedName name="total_ic_breakup_2006">[15]Global!#REF!</definedName>
    <definedName name="total_ic_breakup_2007" localSheetId="4">[15]Global!#REF!</definedName>
    <definedName name="total_ic_breakup_2007" localSheetId="17">[15]Global!#REF!</definedName>
    <definedName name="total_ic_breakup_2007" localSheetId="5">[15]Global!#REF!</definedName>
    <definedName name="total_ic_breakup_2007" localSheetId="9">[15]Global!#REF!</definedName>
    <definedName name="total_ic_breakup_2007" localSheetId="2">[15]Global!#REF!</definedName>
    <definedName name="total_ic_breakup_2007" localSheetId="25">[15]Global!#REF!</definedName>
    <definedName name="total_ic_breakup_2007">[15]Global!#REF!</definedName>
    <definedName name="total_ic_breakup_2008" localSheetId="4">[15]Global!#REF!</definedName>
    <definedName name="total_ic_breakup_2008" localSheetId="17">[15]Global!#REF!</definedName>
    <definedName name="total_ic_breakup_2008" localSheetId="5">[15]Global!#REF!</definedName>
    <definedName name="total_ic_breakup_2008" localSheetId="9">[15]Global!#REF!</definedName>
    <definedName name="total_ic_breakup_2008" localSheetId="2">[15]Global!#REF!</definedName>
    <definedName name="total_ic_breakup_2008" localSheetId="25">[15]Global!#REF!</definedName>
    <definedName name="total_ic_breakup_2008">[15]Global!#REF!</definedName>
    <definedName name="total_ic_breakup_2009" localSheetId="4">[15]Global!#REF!</definedName>
    <definedName name="total_ic_breakup_2009" localSheetId="17">[15]Global!#REF!</definedName>
    <definedName name="total_ic_breakup_2009" localSheetId="5">[15]Global!#REF!</definedName>
    <definedName name="total_ic_breakup_2009" localSheetId="9">[15]Global!#REF!</definedName>
    <definedName name="total_ic_breakup_2009" localSheetId="2">[15]Global!#REF!</definedName>
    <definedName name="total_ic_breakup_2009" localSheetId="25">[15]Global!#REF!</definedName>
    <definedName name="total_ic_breakup_2009">[15]Global!#REF!</definedName>
    <definedName name="total_ic_breakup_2010" localSheetId="4">[15]Global!#REF!</definedName>
    <definedName name="total_ic_breakup_2010" localSheetId="17">[15]Global!#REF!</definedName>
    <definedName name="total_ic_breakup_2010" localSheetId="5">[15]Global!#REF!</definedName>
    <definedName name="total_ic_breakup_2010" localSheetId="9">[15]Global!#REF!</definedName>
    <definedName name="total_ic_breakup_2010" localSheetId="2">[15]Global!#REF!</definedName>
    <definedName name="total_ic_breakup_2010" localSheetId="25">[15]Global!#REF!</definedName>
    <definedName name="total_ic_breakup_2010">[15]Global!#REF!</definedName>
    <definedName name="total_ic_breakup_comm" localSheetId="4">[15]Global!#REF!</definedName>
    <definedName name="total_ic_breakup_comm" localSheetId="17">[15]Global!#REF!</definedName>
    <definedName name="total_ic_breakup_comm" localSheetId="5">[15]Global!#REF!</definedName>
    <definedName name="total_ic_breakup_comm" localSheetId="9">[15]Global!#REF!</definedName>
    <definedName name="total_ic_breakup_comm" localSheetId="2">[15]Global!#REF!</definedName>
    <definedName name="total_ic_breakup_comm" localSheetId="25">[15]Global!#REF!</definedName>
    <definedName name="total_ic_breakup_comm">[15]Global!#REF!</definedName>
    <definedName name="total_ic_replacement_1985" localSheetId="4">[15]Global!#REF!</definedName>
    <definedName name="total_ic_replacement_1985" localSheetId="17">[15]Global!#REF!</definedName>
    <definedName name="total_ic_replacement_1985" localSheetId="5">[15]Global!#REF!</definedName>
    <definedName name="total_ic_replacement_1985" localSheetId="9">[15]Global!#REF!</definedName>
    <definedName name="total_ic_replacement_1985" localSheetId="2">[15]Global!#REF!</definedName>
    <definedName name="total_ic_replacement_1985" localSheetId="25">[15]Global!#REF!</definedName>
    <definedName name="total_ic_replacement_1985">[15]Global!#REF!</definedName>
    <definedName name="total_ic_replacement_1986" localSheetId="4">[15]Global!#REF!</definedName>
    <definedName name="total_ic_replacement_1986" localSheetId="17">[15]Global!#REF!</definedName>
    <definedName name="total_ic_replacement_1986" localSheetId="5">[15]Global!#REF!</definedName>
    <definedName name="total_ic_replacement_1986" localSheetId="9">[15]Global!#REF!</definedName>
    <definedName name="total_ic_replacement_1986" localSheetId="2">[15]Global!#REF!</definedName>
    <definedName name="total_ic_replacement_1986" localSheetId="25">[15]Global!#REF!</definedName>
    <definedName name="total_ic_replacement_1986">[15]Global!#REF!</definedName>
    <definedName name="total_ic_replacement_1987" localSheetId="4">[15]Global!#REF!</definedName>
    <definedName name="total_ic_replacement_1987" localSheetId="17">[15]Global!#REF!</definedName>
    <definedName name="total_ic_replacement_1987" localSheetId="5">[15]Global!#REF!</definedName>
    <definedName name="total_ic_replacement_1987" localSheetId="9">[15]Global!#REF!</definedName>
    <definedName name="total_ic_replacement_1987" localSheetId="2">[15]Global!#REF!</definedName>
    <definedName name="total_ic_replacement_1987" localSheetId="25">[15]Global!#REF!</definedName>
    <definedName name="total_ic_replacement_1987">[15]Global!#REF!</definedName>
    <definedName name="total_ic_replacement_1988" localSheetId="4">[15]Global!#REF!</definedName>
    <definedName name="total_ic_replacement_1988" localSheetId="17">[15]Global!#REF!</definedName>
    <definedName name="total_ic_replacement_1988" localSheetId="5">[15]Global!#REF!</definedName>
    <definedName name="total_ic_replacement_1988" localSheetId="9">[15]Global!#REF!</definedName>
    <definedName name="total_ic_replacement_1988" localSheetId="2">[15]Global!#REF!</definedName>
    <definedName name="total_ic_replacement_1988" localSheetId="25">[15]Global!#REF!</definedName>
    <definedName name="total_ic_replacement_1988">[15]Global!#REF!</definedName>
    <definedName name="total_ic_replacement_1989" localSheetId="4">[15]Global!#REF!</definedName>
    <definedName name="total_ic_replacement_1989" localSheetId="17">[15]Global!#REF!</definedName>
    <definedName name="total_ic_replacement_1989" localSheetId="5">[15]Global!#REF!</definedName>
    <definedName name="total_ic_replacement_1989" localSheetId="9">[15]Global!#REF!</definedName>
    <definedName name="total_ic_replacement_1989" localSheetId="2">[15]Global!#REF!</definedName>
    <definedName name="total_ic_replacement_1989" localSheetId="25">[15]Global!#REF!</definedName>
    <definedName name="total_ic_replacement_1989">[15]Global!#REF!</definedName>
    <definedName name="total_ic_replacement_1990" localSheetId="4">[15]Global!#REF!</definedName>
    <definedName name="total_ic_replacement_1990" localSheetId="17">[15]Global!#REF!</definedName>
    <definedName name="total_ic_replacement_1990" localSheetId="5">[15]Global!#REF!</definedName>
    <definedName name="total_ic_replacement_1990" localSheetId="9">[15]Global!#REF!</definedName>
    <definedName name="total_ic_replacement_1990" localSheetId="2">[15]Global!#REF!</definedName>
    <definedName name="total_ic_replacement_1990" localSheetId="25">[15]Global!#REF!</definedName>
    <definedName name="total_ic_replacement_1990">[15]Global!#REF!</definedName>
    <definedName name="total_ic_replacement_1991" localSheetId="4">[15]Global!#REF!</definedName>
    <definedName name="total_ic_replacement_1991" localSheetId="17">[15]Global!#REF!</definedName>
    <definedName name="total_ic_replacement_1991" localSheetId="5">[15]Global!#REF!</definedName>
    <definedName name="total_ic_replacement_1991" localSheetId="9">[15]Global!#REF!</definedName>
    <definedName name="total_ic_replacement_1991" localSheetId="2">[15]Global!#REF!</definedName>
    <definedName name="total_ic_replacement_1991" localSheetId="25">[15]Global!#REF!</definedName>
    <definedName name="total_ic_replacement_1991">[15]Global!#REF!</definedName>
    <definedName name="total_ic_replacement_1992" localSheetId="4">[15]Global!#REF!</definedName>
    <definedName name="total_ic_replacement_1992" localSheetId="17">[15]Global!#REF!</definedName>
    <definedName name="total_ic_replacement_1992" localSheetId="5">[15]Global!#REF!</definedName>
    <definedName name="total_ic_replacement_1992" localSheetId="9">[15]Global!#REF!</definedName>
    <definedName name="total_ic_replacement_1992" localSheetId="2">[15]Global!#REF!</definedName>
    <definedName name="total_ic_replacement_1992" localSheetId="25">[15]Global!#REF!</definedName>
    <definedName name="total_ic_replacement_1992">[15]Global!#REF!</definedName>
    <definedName name="total_ic_replacement_1993" localSheetId="4">[15]Global!#REF!</definedName>
    <definedName name="total_ic_replacement_1993" localSheetId="17">[15]Global!#REF!</definedName>
    <definedName name="total_ic_replacement_1993" localSheetId="5">[15]Global!#REF!</definedName>
    <definedName name="total_ic_replacement_1993" localSheetId="9">[15]Global!#REF!</definedName>
    <definedName name="total_ic_replacement_1993" localSheetId="2">[15]Global!#REF!</definedName>
    <definedName name="total_ic_replacement_1993" localSheetId="25">[15]Global!#REF!</definedName>
    <definedName name="total_ic_replacement_1993">[15]Global!#REF!</definedName>
    <definedName name="total_ic_replacement_1994" localSheetId="4">[15]Global!#REF!</definedName>
    <definedName name="total_ic_replacement_1994" localSheetId="17">[15]Global!#REF!</definedName>
    <definedName name="total_ic_replacement_1994" localSheetId="5">[15]Global!#REF!</definedName>
    <definedName name="total_ic_replacement_1994" localSheetId="9">[15]Global!#REF!</definedName>
    <definedName name="total_ic_replacement_1994" localSheetId="2">[15]Global!#REF!</definedName>
    <definedName name="total_ic_replacement_1994" localSheetId="25">[15]Global!#REF!</definedName>
    <definedName name="total_ic_replacement_1994">[15]Global!#REF!</definedName>
    <definedName name="total_ic_replacement_1995" localSheetId="4">[15]Global!#REF!</definedName>
    <definedName name="total_ic_replacement_1995" localSheetId="17">[15]Global!#REF!</definedName>
    <definedName name="total_ic_replacement_1995" localSheetId="5">[15]Global!#REF!</definedName>
    <definedName name="total_ic_replacement_1995" localSheetId="9">[15]Global!#REF!</definedName>
    <definedName name="total_ic_replacement_1995" localSheetId="2">[15]Global!#REF!</definedName>
    <definedName name="total_ic_replacement_1995" localSheetId="25">[15]Global!#REF!</definedName>
    <definedName name="total_ic_replacement_1995">[15]Global!#REF!</definedName>
    <definedName name="total_ic_replacement_1996" localSheetId="4">[15]Global!#REF!</definedName>
    <definedName name="total_ic_replacement_1996" localSheetId="17">[15]Global!#REF!</definedName>
    <definedName name="total_ic_replacement_1996" localSheetId="5">[15]Global!#REF!</definedName>
    <definedName name="total_ic_replacement_1996" localSheetId="9">[15]Global!#REF!</definedName>
    <definedName name="total_ic_replacement_1996" localSheetId="2">[15]Global!#REF!</definedName>
    <definedName name="total_ic_replacement_1996" localSheetId="25">[15]Global!#REF!</definedName>
    <definedName name="total_ic_replacement_1996">[15]Global!#REF!</definedName>
    <definedName name="total_ic_replacement_1997" localSheetId="4">[15]Global!#REF!</definedName>
    <definedName name="total_ic_replacement_1997" localSheetId="17">[15]Global!#REF!</definedName>
    <definedName name="total_ic_replacement_1997" localSheetId="5">[15]Global!#REF!</definedName>
    <definedName name="total_ic_replacement_1997" localSheetId="9">[15]Global!#REF!</definedName>
    <definedName name="total_ic_replacement_1997" localSheetId="2">[15]Global!#REF!</definedName>
    <definedName name="total_ic_replacement_1997" localSheetId="25">[15]Global!#REF!</definedName>
    <definedName name="total_ic_replacement_1997">[15]Global!#REF!</definedName>
    <definedName name="total_ic_replacement_1998" localSheetId="4">[15]Global!#REF!</definedName>
    <definedName name="total_ic_replacement_1998" localSheetId="17">[15]Global!#REF!</definedName>
    <definedName name="total_ic_replacement_1998" localSheetId="5">[15]Global!#REF!</definedName>
    <definedName name="total_ic_replacement_1998" localSheetId="9">[15]Global!#REF!</definedName>
    <definedName name="total_ic_replacement_1998" localSheetId="2">[15]Global!#REF!</definedName>
    <definedName name="total_ic_replacement_1998" localSheetId="25">[15]Global!#REF!</definedName>
    <definedName name="total_ic_replacement_1998">[15]Global!#REF!</definedName>
    <definedName name="total_ic_replacement_1999" localSheetId="4">[15]Global!#REF!</definedName>
    <definedName name="total_ic_replacement_1999" localSheetId="17">[15]Global!#REF!</definedName>
    <definedName name="total_ic_replacement_1999" localSheetId="5">[15]Global!#REF!</definedName>
    <definedName name="total_ic_replacement_1999" localSheetId="9">[15]Global!#REF!</definedName>
    <definedName name="total_ic_replacement_1999" localSheetId="2">[15]Global!#REF!</definedName>
    <definedName name="total_ic_replacement_1999" localSheetId="25">[15]Global!#REF!</definedName>
    <definedName name="total_ic_replacement_1999">[15]Global!#REF!</definedName>
    <definedName name="total_ic_replacement_2000" localSheetId="4">[15]Global!#REF!</definedName>
    <definedName name="total_ic_replacement_2000" localSheetId="17">[15]Global!#REF!</definedName>
    <definedName name="total_ic_replacement_2000" localSheetId="5">[15]Global!#REF!</definedName>
    <definedName name="total_ic_replacement_2000" localSheetId="9">[15]Global!#REF!</definedName>
    <definedName name="total_ic_replacement_2000" localSheetId="2">[15]Global!#REF!</definedName>
    <definedName name="total_ic_replacement_2000" localSheetId="25">[15]Global!#REF!</definedName>
    <definedName name="total_ic_replacement_2000">[15]Global!#REF!</definedName>
    <definedName name="total_ic_replacement_2001" localSheetId="4">[15]Global!#REF!</definedName>
    <definedName name="total_ic_replacement_2001" localSheetId="17">[15]Global!#REF!</definedName>
    <definedName name="total_ic_replacement_2001" localSheetId="5">[15]Global!#REF!</definedName>
    <definedName name="total_ic_replacement_2001" localSheetId="9">[15]Global!#REF!</definedName>
    <definedName name="total_ic_replacement_2001" localSheetId="2">[15]Global!#REF!</definedName>
    <definedName name="total_ic_replacement_2001" localSheetId="25">[15]Global!#REF!</definedName>
    <definedName name="total_ic_replacement_2001">[15]Global!#REF!</definedName>
    <definedName name="total_ic_replacement_2002" localSheetId="4">[15]Global!#REF!</definedName>
    <definedName name="total_ic_replacement_2002" localSheetId="17">[15]Global!#REF!</definedName>
    <definedName name="total_ic_replacement_2002" localSheetId="5">[15]Global!#REF!</definedName>
    <definedName name="total_ic_replacement_2002" localSheetId="9">[15]Global!#REF!</definedName>
    <definedName name="total_ic_replacement_2002" localSheetId="2">[15]Global!#REF!</definedName>
    <definedName name="total_ic_replacement_2002" localSheetId="25">[15]Global!#REF!</definedName>
    <definedName name="total_ic_replacement_2002">[15]Global!#REF!</definedName>
    <definedName name="total_ic_replacement_2003" localSheetId="4">[15]Global!#REF!</definedName>
    <definedName name="total_ic_replacement_2003" localSheetId="17">[15]Global!#REF!</definedName>
    <definedName name="total_ic_replacement_2003" localSheetId="5">[15]Global!#REF!</definedName>
    <definedName name="total_ic_replacement_2003" localSheetId="9">[15]Global!#REF!</definedName>
    <definedName name="total_ic_replacement_2003" localSheetId="2">[15]Global!#REF!</definedName>
    <definedName name="total_ic_replacement_2003" localSheetId="25">[15]Global!#REF!</definedName>
    <definedName name="total_ic_replacement_2003">[15]Global!#REF!</definedName>
    <definedName name="total_ic_replacement_2004" localSheetId="4">[15]Global!#REF!</definedName>
    <definedName name="total_ic_replacement_2004" localSheetId="17">[15]Global!#REF!</definedName>
    <definedName name="total_ic_replacement_2004" localSheetId="5">[15]Global!#REF!</definedName>
    <definedName name="total_ic_replacement_2004" localSheetId="9">[15]Global!#REF!</definedName>
    <definedName name="total_ic_replacement_2004" localSheetId="2">[15]Global!#REF!</definedName>
    <definedName name="total_ic_replacement_2004" localSheetId="25">[15]Global!#REF!</definedName>
    <definedName name="total_ic_replacement_2004">[15]Global!#REF!</definedName>
    <definedName name="total_ic_replacement_2005" localSheetId="4">[15]Global!#REF!</definedName>
    <definedName name="total_ic_replacement_2005" localSheetId="17">[15]Global!#REF!</definedName>
    <definedName name="total_ic_replacement_2005" localSheetId="5">[15]Global!#REF!</definedName>
    <definedName name="total_ic_replacement_2005" localSheetId="9">[15]Global!#REF!</definedName>
    <definedName name="total_ic_replacement_2005" localSheetId="2">[15]Global!#REF!</definedName>
    <definedName name="total_ic_replacement_2005" localSheetId="25">[15]Global!#REF!</definedName>
    <definedName name="total_ic_replacement_2005">[15]Global!#REF!</definedName>
    <definedName name="total_ic_replacement_2006" localSheetId="4">[15]Global!#REF!</definedName>
    <definedName name="total_ic_replacement_2006" localSheetId="17">[15]Global!#REF!</definedName>
    <definedName name="total_ic_replacement_2006" localSheetId="5">[15]Global!#REF!</definedName>
    <definedName name="total_ic_replacement_2006" localSheetId="9">[15]Global!#REF!</definedName>
    <definedName name="total_ic_replacement_2006" localSheetId="2">[15]Global!#REF!</definedName>
    <definedName name="total_ic_replacement_2006" localSheetId="25">[15]Global!#REF!</definedName>
    <definedName name="total_ic_replacement_2006">[15]Global!#REF!</definedName>
    <definedName name="total_ic_replacement_2007" localSheetId="4">[15]Global!#REF!</definedName>
    <definedName name="total_ic_replacement_2007" localSheetId="17">[15]Global!#REF!</definedName>
    <definedName name="total_ic_replacement_2007" localSheetId="5">[15]Global!#REF!</definedName>
    <definedName name="total_ic_replacement_2007" localSheetId="9">[15]Global!#REF!</definedName>
    <definedName name="total_ic_replacement_2007" localSheetId="2">[15]Global!#REF!</definedName>
    <definedName name="total_ic_replacement_2007" localSheetId="25">[15]Global!#REF!</definedName>
    <definedName name="total_ic_replacement_2007">[15]Global!#REF!</definedName>
    <definedName name="total_ic_replacement_2008" localSheetId="4">[15]Global!#REF!</definedName>
    <definedName name="total_ic_replacement_2008" localSheetId="17">[15]Global!#REF!</definedName>
    <definedName name="total_ic_replacement_2008" localSheetId="5">[15]Global!#REF!</definedName>
    <definedName name="total_ic_replacement_2008" localSheetId="9">[15]Global!#REF!</definedName>
    <definedName name="total_ic_replacement_2008" localSheetId="2">[15]Global!#REF!</definedName>
    <definedName name="total_ic_replacement_2008" localSheetId="25">[15]Global!#REF!</definedName>
    <definedName name="total_ic_replacement_2008">[15]Global!#REF!</definedName>
    <definedName name="total_ic_replacement_2009" localSheetId="4">[15]Global!#REF!</definedName>
    <definedName name="total_ic_replacement_2009" localSheetId="17">[15]Global!#REF!</definedName>
    <definedName name="total_ic_replacement_2009" localSheetId="5">[15]Global!#REF!</definedName>
    <definedName name="total_ic_replacement_2009" localSheetId="9">[15]Global!#REF!</definedName>
    <definedName name="total_ic_replacement_2009" localSheetId="2">[15]Global!#REF!</definedName>
    <definedName name="total_ic_replacement_2009" localSheetId="25">[15]Global!#REF!</definedName>
    <definedName name="total_ic_replacement_2009">[15]Global!#REF!</definedName>
    <definedName name="total_ic_replacement_2010" localSheetId="4">[15]Global!#REF!</definedName>
    <definedName name="total_ic_replacement_2010" localSheetId="17">[15]Global!#REF!</definedName>
    <definedName name="total_ic_replacement_2010" localSheetId="5">[15]Global!#REF!</definedName>
    <definedName name="total_ic_replacement_2010" localSheetId="9">[15]Global!#REF!</definedName>
    <definedName name="total_ic_replacement_2010" localSheetId="2">[15]Global!#REF!</definedName>
    <definedName name="total_ic_replacement_2010" localSheetId="25">[15]Global!#REF!</definedName>
    <definedName name="total_ic_replacement_2010">[15]Global!#REF!</definedName>
    <definedName name="total_ic_replacement_comm" localSheetId="4">[15]Global!#REF!</definedName>
    <definedName name="total_ic_replacement_comm" localSheetId="17">[15]Global!#REF!</definedName>
    <definedName name="total_ic_replacement_comm" localSheetId="5">[15]Global!#REF!</definedName>
    <definedName name="total_ic_replacement_comm" localSheetId="9">[15]Global!#REF!</definedName>
    <definedName name="total_ic_replacement_comm" localSheetId="2">[15]Global!#REF!</definedName>
    <definedName name="total_ic_replacement_comm" localSheetId="25">[15]Global!#REF!</definedName>
    <definedName name="total_ic_replacement_comm">[15]Global!#REF!</definedName>
    <definedName name="Total_increase_in_EEs">[8]NOPAT_VDF!$C$55:$AZ$55</definedName>
    <definedName name="Total_Increase_in_EEs_fore">[8]Forecasts_VDF!$B$26:$AX$26</definedName>
    <definedName name="Total_other_assets">'[8]Invested capital_VDF'!$C$47:$Z$47</definedName>
    <definedName name="total_yield_per_RTK_1985" localSheetId="4">[15]Global!#REF!</definedName>
    <definedName name="total_yield_per_RTK_1985" localSheetId="17">[15]Global!#REF!</definedName>
    <definedName name="total_yield_per_RTK_1985" localSheetId="5">[15]Global!#REF!</definedName>
    <definedName name="total_yield_per_RTK_1985" localSheetId="9">[15]Global!#REF!</definedName>
    <definedName name="total_yield_per_RTK_1985" localSheetId="2">[15]Global!#REF!</definedName>
    <definedName name="total_yield_per_RTK_1985" localSheetId="25">[15]Global!#REF!</definedName>
    <definedName name="total_yield_per_RTK_1985">[15]Global!#REF!</definedName>
    <definedName name="total_yield_per_RTK_1986" localSheetId="4">[15]Global!#REF!</definedName>
    <definedName name="total_yield_per_RTK_1986" localSheetId="17">[15]Global!#REF!</definedName>
    <definedName name="total_yield_per_RTK_1986" localSheetId="5">[15]Global!#REF!</definedName>
    <definedName name="total_yield_per_RTK_1986" localSheetId="9">[15]Global!#REF!</definedName>
    <definedName name="total_yield_per_RTK_1986" localSheetId="2">[15]Global!#REF!</definedName>
    <definedName name="total_yield_per_RTK_1986" localSheetId="25">[15]Global!#REF!</definedName>
    <definedName name="total_yield_per_RTK_1986">[15]Global!#REF!</definedName>
    <definedName name="total_yield_per_RTK_1987" localSheetId="4">[15]Global!#REF!</definedName>
    <definedName name="total_yield_per_RTK_1987" localSheetId="17">[15]Global!#REF!</definedName>
    <definedName name="total_yield_per_RTK_1987" localSheetId="5">[15]Global!#REF!</definedName>
    <definedName name="total_yield_per_RTK_1987" localSheetId="9">[15]Global!#REF!</definedName>
    <definedName name="total_yield_per_RTK_1987" localSheetId="2">[15]Global!#REF!</definedName>
    <definedName name="total_yield_per_RTK_1987" localSheetId="25">[15]Global!#REF!</definedName>
    <definedName name="total_yield_per_RTK_1987">[15]Global!#REF!</definedName>
    <definedName name="total_yield_per_RTK_1988" localSheetId="4">[15]Global!#REF!</definedName>
    <definedName name="total_yield_per_RTK_1988" localSheetId="17">[15]Global!#REF!</definedName>
    <definedName name="total_yield_per_RTK_1988" localSheetId="5">[15]Global!#REF!</definedName>
    <definedName name="total_yield_per_RTK_1988" localSheetId="9">[15]Global!#REF!</definedName>
    <definedName name="total_yield_per_RTK_1988" localSheetId="2">[15]Global!#REF!</definedName>
    <definedName name="total_yield_per_RTK_1988" localSheetId="25">[15]Global!#REF!</definedName>
    <definedName name="total_yield_per_RTK_1988">[15]Global!#REF!</definedName>
    <definedName name="total_yield_per_RTK_1989" localSheetId="4">[15]Global!#REF!</definedName>
    <definedName name="total_yield_per_RTK_1989" localSheetId="17">[15]Global!#REF!</definedName>
    <definedName name="total_yield_per_RTK_1989" localSheetId="5">[15]Global!#REF!</definedName>
    <definedName name="total_yield_per_RTK_1989" localSheetId="9">[15]Global!#REF!</definedName>
    <definedName name="total_yield_per_RTK_1989" localSheetId="2">[15]Global!#REF!</definedName>
    <definedName name="total_yield_per_RTK_1989" localSheetId="25">[15]Global!#REF!</definedName>
    <definedName name="total_yield_per_RTK_1989">[15]Global!#REF!</definedName>
    <definedName name="total_yield_per_RTK_1990" localSheetId="4">[15]Global!#REF!</definedName>
    <definedName name="total_yield_per_RTK_1990" localSheetId="17">[15]Global!#REF!</definedName>
    <definedName name="total_yield_per_RTK_1990" localSheetId="5">[15]Global!#REF!</definedName>
    <definedName name="total_yield_per_RTK_1990" localSheetId="9">[15]Global!#REF!</definedName>
    <definedName name="total_yield_per_RTK_1990" localSheetId="2">[15]Global!#REF!</definedName>
    <definedName name="total_yield_per_RTK_1990" localSheetId="25">[15]Global!#REF!</definedName>
    <definedName name="total_yield_per_RTK_1990">[15]Global!#REF!</definedName>
    <definedName name="total_yield_per_RTK_1991" localSheetId="4">[15]Global!#REF!</definedName>
    <definedName name="total_yield_per_RTK_1991" localSheetId="17">[15]Global!#REF!</definedName>
    <definedName name="total_yield_per_RTK_1991" localSheetId="5">[15]Global!#REF!</definedName>
    <definedName name="total_yield_per_RTK_1991" localSheetId="9">[15]Global!#REF!</definedName>
    <definedName name="total_yield_per_RTK_1991" localSheetId="2">[15]Global!#REF!</definedName>
    <definedName name="total_yield_per_RTK_1991" localSheetId="25">[15]Global!#REF!</definedName>
    <definedName name="total_yield_per_RTK_1991">[15]Global!#REF!</definedName>
    <definedName name="total_yield_per_RTK_1992" localSheetId="4">[15]Global!#REF!</definedName>
    <definedName name="total_yield_per_RTK_1992" localSheetId="17">[15]Global!#REF!</definedName>
    <definedName name="total_yield_per_RTK_1992" localSheetId="5">[15]Global!#REF!</definedName>
    <definedName name="total_yield_per_RTK_1992" localSheetId="9">[15]Global!#REF!</definedName>
    <definedName name="total_yield_per_RTK_1992" localSheetId="2">[15]Global!#REF!</definedName>
    <definedName name="total_yield_per_RTK_1992" localSheetId="25">[15]Global!#REF!</definedName>
    <definedName name="total_yield_per_RTK_1992">[15]Global!#REF!</definedName>
    <definedName name="total_yield_per_RTK_1993" localSheetId="4">[15]Global!#REF!</definedName>
    <definedName name="total_yield_per_RTK_1993" localSheetId="17">[15]Global!#REF!</definedName>
    <definedName name="total_yield_per_RTK_1993" localSheetId="5">[15]Global!#REF!</definedName>
    <definedName name="total_yield_per_RTK_1993" localSheetId="9">[15]Global!#REF!</definedName>
    <definedName name="total_yield_per_RTK_1993" localSheetId="2">[15]Global!#REF!</definedName>
    <definedName name="total_yield_per_RTK_1993" localSheetId="25">[15]Global!#REF!</definedName>
    <definedName name="total_yield_per_RTK_1993">[15]Global!#REF!</definedName>
    <definedName name="total_yield_per_RTK_1994" localSheetId="4">[15]Global!#REF!</definedName>
    <definedName name="total_yield_per_RTK_1994" localSheetId="17">[15]Global!#REF!</definedName>
    <definedName name="total_yield_per_RTK_1994" localSheetId="5">[15]Global!#REF!</definedName>
    <definedName name="total_yield_per_RTK_1994" localSheetId="9">[15]Global!#REF!</definedName>
    <definedName name="total_yield_per_RTK_1994" localSheetId="2">[15]Global!#REF!</definedName>
    <definedName name="total_yield_per_RTK_1994" localSheetId="25">[15]Global!#REF!</definedName>
    <definedName name="total_yield_per_RTK_1994">[15]Global!#REF!</definedName>
    <definedName name="total_yield_per_RTK_1995" localSheetId="4">[15]Global!#REF!</definedName>
    <definedName name="total_yield_per_RTK_1995" localSheetId="17">[15]Global!#REF!</definedName>
    <definedName name="total_yield_per_RTK_1995" localSheetId="5">[15]Global!#REF!</definedName>
    <definedName name="total_yield_per_RTK_1995" localSheetId="9">[15]Global!#REF!</definedName>
    <definedName name="total_yield_per_RTK_1995" localSheetId="2">[15]Global!#REF!</definedName>
    <definedName name="total_yield_per_RTK_1995" localSheetId="25">[15]Global!#REF!</definedName>
    <definedName name="total_yield_per_RTK_1995">[15]Global!#REF!</definedName>
    <definedName name="total_yield_per_RTK_1996" localSheetId="4">[15]Global!#REF!</definedName>
    <definedName name="total_yield_per_RTK_1996" localSheetId="17">[15]Global!#REF!</definedName>
    <definedName name="total_yield_per_RTK_1996" localSheetId="5">[15]Global!#REF!</definedName>
    <definedName name="total_yield_per_RTK_1996" localSheetId="9">[15]Global!#REF!</definedName>
    <definedName name="total_yield_per_RTK_1996" localSheetId="2">[15]Global!#REF!</definedName>
    <definedName name="total_yield_per_RTK_1996" localSheetId="25">[15]Global!#REF!</definedName>
    <definedName name="total_yield_per_RTK_1996">[15]Global!#REF!</definedName>
    <definedName name="total_yield_per_RTK_1997" localSheetId="4">[15]Global!#REF!</definedName>
    <definedName name="total_yield_per_RTK_1997" localSheetId="17">[15]Global!#REF!</definedName>
    <definedName name="total_yield_per_RTK_1997" localSheetId="5">[15]Global!#REF!</definedName>
    <definedName name="total_yield_per_RTK_1997" localSheetId="9">[15]Global!#REF!</definedName>
    <definedName name="total_yield_per_RTK_1997" localSheetId="2">[15]Global!#REF!</definedName>
    <definedName name="total_yield_per_RTK_1997" localSheetId="25">[15]Global!#REF!</definedName>
    <definedName name="total_yield_per_RTK_1997">[15]Global!#REF!</definedName>
    <definedName name="total_yield_per_RTK_1998" localSheetId="4">[15]Global!#REF!</definedName>
    <definedName name="total_yield_per_RTK_1998" localSheetId="17">[15]Global!#REF!</definedName>
    <definedName name="total_yield_per_RTK_1998" localSheetId="5">[15]Global!#REF!</definedName>
    <definedName name="total_yield_per_RTK_1998" localSheetId="9">[15]Global!#REF!</definedName>
    <definedName name="total_yield_per_RTK_1998" localSheetId="2">[15]Global!#REF!</definedName>
    <definedName name="total_yield_per_RTK_1998" localSheetId="25">[15]Global!#REF!</definedName>
    <definedName name="total_yield_per_RTK_1998">[15]Global!#REF!</definedName>
    <definedName name="total_yield_per_RTK_1999" localSheetId="4">[15]Global!#REF!</definedName>
    <definedName name="total_yield_per_RTK_1999" localSheetId="17">[15]Global!#REF!</definedName>
    <definedName name="total_yield_per_RTK_1999" localSheetId="5">[15]Global!#REF!</definedName>
    <definedName name="total_yield_per_RTK_1999" localSheetId="9">[15]Global!#REF!</definedName>
    <definedName name="total_yield_per_RTK_1999" localSheetId="2">[15]Global!#REF!</definedName>
    <definedName name="total_yield_per_RTK_1999" localSheetId="25">[15]Global!#REF!</definedName>
    <definedName name="total_yield_per_RTK_1999">[15]Global!#REF!</definedName>
    <definedName name="total_yield_per_RTK_2000" localSheetId="4">[15]Global!#REF!</definedName>
    <definedName name="total_yield_per_RTK_2000" localSheetId="17">[15]Global!#REF!</definedName>
    <definedName name="total_yield_per_RTK_2000" localSheetId="5">[15]Global!#REF!</definedName>
    <definedName name="total_yield_per_RTK_2000" localSheetId="9">[15]Global!#REF!</definedName>
    <definedName name="total_yield_per_RTK_2000" localSheetId="2">[15]Global!#REF!</definedName>
    <definedName name="total_yield_per_RTK_2000" localSheetId="25">[15]Global!#REF!</definedName>
    <definedName name="total_yield_per_RTK_2000">[15]Global!#REF!</definedName>
    <definedName name="total_yield_per_RTK_2001" localSheetId="4">[15]Global!#REF!</definedName>
    <definedName name="total_yield_per_RTK_2001" localSheetId="17">[15]Global!#REF!</definedName>
    <definedName name="total_yield_per_RTK_2001" localSheetId="5">[15]Global!#REF!</definedName>
    <definedName name="total_yield_per_RTK_2001" localSheetId="9">[15]Global!#REF!</definedName>
    <definedName name="total_yield_per_RTK_2001" localSheetId="2">[15]Global!#REF!</definedName>
    <definedName name="total_yield_per_RTK_2001" localSheetId="25">[15]Global!#REF!</definedName>
    <definedName name="total_yield_per_RTK_2001">[15]Global!#REF!</definedName>
    <definedName name="total_yield_per_RTK_2002" localSheetId="4">[15]Global!#REF!</definedName>
    <definedName name="total_yield_per_RTK_2002" localSheetId="17">[15]Global!#REF!</definedName>
    <definedName name="total_yield_per_RTK_2002" localSheetId="5">[15]Global!#REF!</definedName>
    <definedName name="total_yield_per_RTK_2002" localSheetId="9">[15]Global!#REF!</definedName>
    <definedName name="total_yield_per_RTK_2002" localSheetId="2">[15]Global!#REF!</definedName>
    <definedName name="total_yield_per_RTK_2002" localSheetId="25">[15]Global!#REF!</definedName>
    <definedName name="total_yield_per_RTK_2002">[15]Global!#REF!</definedName>
    <definedName name="total_yield_per_RTK_2003" localSheetId="4">[15]Global!#REF!</definedName>
    <definedName name="total_yield_per_RTK_2003" localSheetId="17">[15]Global!#REF!</definedName>
    <definedName name="total_yield_per_RTK_2003" localSheetId="5">[15]Global!#REF!</definedName>
    <definedName name="total_yield_per_RTK_2003" localSheetId="9">[15]Global!#REF!</definedName>
    <definedName name="total_yield_per_RTK_2003" localSheetId="2">[15]Global!#REF!</definedName>
    <definedName name="total_yield_per_RTK_2003" localSheetId="25">[15]Global!#REF!</definedName>
    <definedName name="total_yield_per_RTK_2003">[15]Global!#REF!</definedName>
    <definedName name="total_yield_per_RTK_2004" localSheetId="4">[15]Global!#REF!</definedName>
    <definedName name="total_yield_per_RTK_2004" localSheetId="17">[15]Global!#REF!</definedName>
    <definedName name="total_yield_per_RTK_2004" localSheetId="5">[15]Global!#REF!</definedName>
    <definedName name="total_yield_per_RTK_2004" localSheetId="9">[15]Global!#REF!</definedName>
    <definedName name="total_yield_per_RTK_2004" localSheetId="2">[15]Global!#REF!</definedName>
    <definedName name="total_yield_per_RTK_2004" localSheetId="25">[15]Global!#REF!</definedName>
    <definedName name="total_yield_per_RTK_2004">[15]Global!#REF!</definedName>
    <definedName name="total_yield_per_RTK_2005" localSheetId="4">[15]Global!#REF!</definedName>
    <definedName name="total_yield_per_RTK_2005" localSheetId="17">[15]Global!#REF!</definedName>
    <definedName name="total_yield_per_RTK_2005" localSheetId="5">[15]Global!#REF!</definedName>
    <definedName name="total_yield_per_RTK_2005" localSheetId="9">[15]Global!#REF!</definedName>
    <definedName name="total_yield_per_RTK_2005" localSheetId="2">[15]Global!#REF!</definedName>
    <definedName name="total_yield_per_RTK_2005" localSheetId="25">[15]Global!#REF!</definedName>
    <definedName name="total_yield_per_RTK_2005">[15]Global!#REF!</definedName>
    <definedName name="total_yield_per_RTK_2006" localSheetId="4">[15]Global!#REF!</definedName>
    <definedName name="total_yield_per_RTK_2006" localSheetId="17">[15]Global!#REF!</definedName>
    <definedName name="total_yield_per_RTK_2006" localSheetId="5">[15]Global!#REF!</definedName>
    <definedName name="total_yield_per_RTK_2006" localSheetId="9">[15]Global!#REF!</definedName>
    <definedName name="total_yield_per_RTK_2006" localSheetId="2">[15]Global!#REF!</definedName>
    <definedName name="total_yield_per_RTK_2006" localSheetId="25">[15]Global!#REF!</definedName>
    <definedName name="total_yield_per_RTK_2006">[15]Global!#REF!</definedName>
    <definedName name="total_yield_per_RTK_2007" localSheetId="4">[15]Global!#REF!</definedName>
    <definedName name="total_yield_per_RTK_2007" localSheetId="17">[15]Global!#REF!</definedName>
    <definedName name="total_yield_per_RTK_2007" localSheetId="5">[15]Global!#REF!</definedName>
    <definedName name="total_yield_per_RTK_2007" localSheetId="9">[15]Global!#REF!</definedName>
    <definedName name="total_yield_per_RTK_2007" localSheetId="2">[15]Global!#REF!</definedName>
    <definedName name="total_yield_per_RTK_2007" localSheetId="25">[15]Global!#REF!</definedName>
    <definedName name="total_yield_per_RTK_2007">[15]Global!#REF!</definedName>
    <definedName name="total_yield_per_RTK_2008" localSheetId="4">[15]Global!#REF!</definedName>
    <definedName name="total_yield_per_RTK_2008" localSheetId="17">[15]Global!#REF!</definedName>
    <definedName name="total_yield_per_RTK_2008" localSheetId="5">[15]Global!#REF!</definedName>
    <definedName name="total_yield_per_RTK_2008" localSheetId="9">[15]Global!#REF!</definedName>
    <definedName name="total_yield_per_RTK_2008" localSheetId="2">[15]Global!#REF!</definedName>
    <definedName name="total_yield_per_RTK_2008" localSheetId="25">[15]Global!#REF!</definedName>
    <definedName name="total_yield_per_RTK_2008">[15]Global!#REF!</definedName>
    <definedName name="total_yield_per_RTK_2009" localSheetId="4">[15]Global!#REF!</definedName>
    <definedName name="total_yield_per_RTK_2009" localSheetId="17">[15]Global!#REF!</definedName>
    <definedName name="total_yield_per_RTK_2009" localSheetId="5">[15]Global!#REF!</definedName>
    <definedName name="total_yield_per_RTK_2009" localSheetId="9">[15]Global!#REF!</definedName>
    <definedName name="total_yield_per_RTK_2009" localSheetId="2">[15]Global!#REF!</definedName>
    <definedName name="total_yield_per_RTK_2009" localSheetId="25">[15]Global!#REF!</definedName>
    <definedName name="total_yield_per_RTK_2009">[15]Global!#REF!</definedName>
    <definedName name="total_yield_per_RTK_2010" localSheetId="4">[15]Global!#REF!</definedName>
    <definedName name="total_yield_per_RTK_2010" localSheetId="17">[15]Global!#REF!</definedName>
    <definedName name="total_yield_per_RTK_2010" localSheetId="5">[15]Global!#REF!</definedName>
    <definedName name="total_yield_per_RTK_2010" localSheetId="9">[15]Global!#REF!</definedName>
    <definedName name="total_yield_per_RTK_2010" localSheetId="2">[15]Global!#REF!</definedName>
    <definedName name="total_yield_per_RTK_2010" localSheetId="25">[15]Global!#REF!</definedName>
    <definedName name="total_yield_per_RTK_2010">[15]Global!#REF!</definedName>
    <definedName name="total_yield_per_RTK_comm" localSheetId="4">[15]Global!#REF!</definedName>
    <definedName name="total_yield_per_RTK_comm" localSheetId="17">[15]Global!#REF!</definedName>
    <definedName name="total_yield_per_RTK_comm" localSheetId="5">[15]Global!#REF!</definedName>
    <definedName name="total_yield_per_RTK_comm" localSheetId="9">[15]Global!#REF!</definedName>
    <definedName name="total_yield_per_RTK_comm" localSheetId="2">[15]Global!#REF!</definedName>
    <definedName name="total_yield_per_RTK_comm" localSheetId="25">[15]Global!#REF!</definedName>
    <definedName name="total_yield_per_RTK_comm">[15]Global!#REF!</definedName>
    <definedName name="total_yield_RTM_1985" localSheetId="4">[15]Global!#REF!</definedName>
    <definedName name="total_yield_RTM_1985" localSheetId="17">[15]Global!#REF!</definedName>
    <definedName name="total_yield_RTM_1985" localSheetId="5">[15]Global!#REF!</definedName>
    <definedName name="total_yield_RTM_1985" localSheetId="9">[15]Global!#REF!</definedName>
    <definedName name="total_yield_RTM_1985" localSheetId="2">[15]Global!#REF!</definedName>
    <definedName name="total_yield_RTM_1985" localSheetId="25">[15]Global!#REF!</definedName>
    <definedName name="total_yield_RTM_1985">[15]Global!#REF!</definedName>
    <definedName name="total_yield_RTM_1986" localSheetId="4">[15]Global!#REF!</definedName>
    <definedName name="total_yield_RTM_1986" localSheetId="17">[15]Global!#REF!</definedName>
    <definedName name="total_yield_RTM_1986" localSheetId="5">[15]Global!#REF!</definedName>
    <definedName name="total_yield_RTM_1986" localSheetId="9">[15]Global!#REF!</definedName>
    <definedName name="total_yield_RTM_1986" localSheetId="2">[15]Global!#REF!</definedName>
    <definedName name="total_yield_RTM_1986" localSheetId="25">[15]Global!#REF!</definedName>
    <definedName name="total_yield_RTM_1986">[15]Global!#REF!</definedName>
    <definedName name="total_yield_RTM_1987" localSheetId="4">[15]Global!#REF!</definedName>
    <definedName name="total_yield_RTM_1987" localSheetId="17">[15]Global!#REF!</definedName>
    <definedName name="total_yield_RTM_1987" localSheetId="5">[15]Global!#REF!</definedName>
    <definedName name="total_yield_RTM_1987" localSheetId="9">[15]Global!#REF!</definedName>
    <definedName name="total_yield_RTM_1987" localSheetId="2">[15]Global!#REF!</definedName>
    <definedName name="total_yield_RTM_1987" localSheetId="25">[15]Global!#REF!</definedName>
    <definedName name="total_yield_RTM_1987">[15]Global!#REF!</definedName>
    <definedName name="total_yield_RTM_1988" localSheetId="4">[15]Global!#REF!</definedName>
    <definedName name="total_yield_RTM_1988" localSheetId="17">[15]Global!#REF!</definedName>
    <definedName name="total_yield_RTM_1988" localSheetId="5">[15]Global!#REF!</definedName>
    <definedName name="total_yield_RTM_1988" localSheetId="9">[15]Global!#REF!</definedName>
    <definedName name="total_yield_RTM_1988" localSheetId="2">[15]Global!#REF!</definedName>
    <definedName name="total_yield_RTM_1988" localSheetId="25">[15]Global!#REF!</definedName>
    <definedName name="total_yield_RTM_1988">[15]Global!#REF!</definedName>
    <definedName name="total_yield_RTM_1989" localSheetId="4">[15]Global!#REF!</definedName>
    <definedName name="total_yield_RTM_1989" localSheetId="17">[15]Global!#REF!</definedName>
    <definedName name="total_yield_RTM_1989" localSheetId="5">[15]Global!#REF!</definedName>
    <definedName name="total_yield_RTM_1989" localSheetId="9">[15]Global!#REF!</definedName>
    <definedName name="total_yield_RTM_1989" localSheetId="2">[15]Global!#REF!</definedName>
    <definedName name="total_yield_RTM_1989" localSheetId="25">[15]Global!#REF!</definedName>
    <definedName name="total_yield_RTM_1989">[15]Global!#REF!</definedName>
    <definedName name="total_yield_RTM_1990" localSheetId="4">[15]Global!#REF!</definedName>
    <definedName name="total_yield_RTM_1990" localSheetId="17">[15]Global!#REF!</definedName>
    <definedName name="total_yield_RTM_1990" localSheetId="5">[15]Global!#REF!</definedName>
    <definedName name="total_yield_RTM_1990" localSheetId="9">[15]Global!#REF!</definedName>
    <definedName name="total_yield_RTM_1990" localSheetId="2">[15]Global!#REF!</definedName>
    <definedName name="total_yield_RTM_1990" localSheetId="25">[15]Global!#REF!</definedName>
    <definedName name="total_yield_RTM_1990">[15]Global!#REF!</definedName>
    <definedName name="total_yield_RTM_1991" localSheetId="4">[15]Global!#REF!</definedName>
    <definedName name="total_yield_RTM_1991" localSheetId="17">[15]Global!#REF!</definedName>
    <definedName name="total_yield_RTM_1991" localSheetId="5">[15]Global!#REF!</definedName>
    <definedName name="total_yield_RTM_1991" localSheetId="9">[15]Global!#REF!</definedName>
    <definedName name="total_yield_RTM_1991" localSheetId="2">[15]Global!#REF!</definedName>
    <definedName name="total_yield_RTM_1991" localSheetId="25">[15]Global!#REF!</definedName>
    <definedName name="total_yield_RTM_1991">[15]Global!#REF!</definedName>
    <definedName name="total_yield_RTM_1992" localSheetId="4">[15]Global!#REF!</definedName>
    <definedName name="total_yield_RTM_1992" localSheetId="17">[15]Global!#REF!</definedName>
    <definedName name="total_yield_RTM_1992" localSheetId="5">[15]Global!#REF!</definedName>
    <definedName name="total_yield_RTM_1992" localSheetId="9">[15]Global!#REF!</definedName>
    <definedName name="total_yield_RTM_1992" localSheetId="2">[15]Global!#REF!</definedName>
    <definedName name="total_yield_RTM_1992" localSheetId="25">[15]Global!#REF!</definedName>
    <definedName name="total_yield_RTM_1992">[15]Global!#REF!</definedName>
    <definedName name="total_yield_RTM_1993" localSheetId="4">[15]Global!#REF!</definedName>
    <definedName name="total_yield_RTM_1993" localSheetId="17">[15]Global!#REF!</definedName>
    <definedName name="total_yield_RTM_1993" localSheetId="5">[15]Global!#REF!</definedName>
    <definedName name="total_yield_RTM_1993" localSheetId="9">[15]Global!#REF!</definedName>
    <definedName name="total_yield_RTM_1993" localSheetId="2">[15]Global!#REF!</definedName>
    <definedName name="total_yield_RTM_1993" localSheetId="25">[15]Global!#REF!</definedName>
    <definedName name="total_yield_RTM_1993">[15]Global!#REF!</definedName>
    <definedName name="total_yield_RTM_1994" localSheetId="4">[15]Global!#REF!</definedName>
    <definedName name="total_yield_RTM_1994" localSheetId="17">[15]Global!#REF!</definedName>
    <definedName name="total_yield_RTM_1994" localSheetId="5">[15]Global!#REF!</definedName>
    <definedName name="total_yield_RTM_1994" localSheetId="9">[15]Global!#REF!</definedName>
    <definedName name="total_yield_RTM_1994" localSheetId="2">[15]Global!#REF!</definedName>
    <definedName name="total_yield_RTM_1994" localSheetId="25">[15]Global!#REF!</definedName>
    <definedName name="total_yield_RTM_1994">[15]Global!#REF!</definedName>
    <definedName name="total_yield_RTM_1995" localSheetId="4">[15]Global!#REF!</definedName>
    <definedName name="total_yield_RTM_1995" localSheetId="17">[15]Global!#REF!</definedName>
    <definedName name="total_yield_RTM_1995" localSheetId="5">[15]Global!#REF!</definedName>
    <definedName name="total_yield_RTM_1995" localSheetId="9">[15]Global!#REF!</definedName>
    <definedName name="total_yield_RTM_1995" localSheetId="2">[15]Global!#REF!</definedName>
    <definedName name="total_yield_RTM_1995" localSheetId="25">[15]Global!#REF!</definedName>
    <definedName name="total_yield_RTM_1995">[15]Global!#REF!</definedName>
    <definedName name="total_yield_RTM_1996" localSheetId="4">[15]Global!#REF!</definedName>
    <definedName name="total_yield_RTM_1996" localSheetId="17">[15]Global!#REF!</definedName>
    <definedName name="total_yield_RTM_1996" localSheetId="5">[15]Global!#REF!</definedName>
    <definedName name="total_yield_RTM_1996" localSheetId="9">[15]Global!#REF!</definedName>
    <definedName name="total_yield_RTM_1996" localSheetId="2">[15]Global!#REF!</definedName>
    <definedName name="total_yield_RTM_1996" localSheetId="25">[15]Global!#REF!</definedName>
    <definedName name="total_yield_RTM_1996">[15]Global!#REF!</definedName>
    <definedName name="total_yield_RTM_1997" localSheetId="4">[15]Global!#REF!</definedName>
    <definedName name="total_yield_RTM_1997" localSheetId="17">[15]Global!#REF!</definedName>
    <definedName name="total_yield_RTM_1997" localSheetId="5">[15]Global!#REF!</definedName>
    <definedName name="total_yield_RTM_1997" localSheetId="9">[15]Global!#REF!</definedName>
    <definedName name="total_yield_RTM_1997" localSheetId="2">[15]Global!#REF!</definedName>
    <definedName name="total_yield_RTM_1997" localSheetId="25">[15]Global!#REF!</definedName>
    <definedName name="total_yield_RTM_1997">[15]Global!#REF!</definedName>
    <definedName name="total_yield_RTM_1998" localSheetId="4">[15]Global!#REF!</definedName>
    <definedName name="total_yield_RTM_1998" localSheetId="17">[15]Global!#REF!</definedName>
    <definedName name="total_yield_RTM_1998" localSheetId="5">[15]Global!#REF!</definedName>
    <definedName name="total_yield_RTM_1998" localSheetId="9">[15]Global!#REF!</definedName>
    <definedName name="total_yield_RTM_1998" localSheetId="2">[15]Global!#REF!</definedName>
    <definedName name="total_yield_RTM_1998" localSheetId="25">[15]Global!#REF!</definedName>
    <definedName name="total_yield_RTM_1998">[15]Global!#REF!</definedName>
    <definedName name="total_yield_RTM_1999" localSheetId="4">[15]Global!#REF!</definedName>
    <definedName name="total_yield_RTM_1999" localSheetId="17">[15]Global!#REF!</definedName>
    <definedName name="total_yield_RTM_1999" localSheetId="5">[15]Global!#REF!</definedName>
    <definedName name="total_yield_RTM_1999" localSheetId="9">[15]Global!#REF!</definedName>
    <definedName name="total_yield_RTM_1999" localSheetId="2">[15]Global!#REF!</definedName>
    <definedName name="total_yield_RTM_1999" localSheetId="25">[15]Global!#REF!</definedName>
    <definedName name="total_yield_RTM_1999">[15]Global!#REF!</definedName>
    <definedName name="total_yield_RTM_2000" localSheetId="4">[15]Global!#REF!</definedName>
    <definedName name="total_yield_RTM_2000" localSheetId="17">[15]Global!#REF!</definedName>
    <definedName name="total_yield_RTM_2000" localSheetId="5">[15]Global!#REF!</definedName>
    <definedName name="total_yield_RTM_2000" localSheetId="9">[15]Global!#REF!</definedName>
    <definedName name="total_yield_RTM_2000" localSheetId="2">[15]Global!#REF!</definedName>
    <definedName name="total_yield_RTM_2000" localSheetId="25">[15]Global!#REF!</definedName>
    <definedName name="total_yield_RTM_2000">[15]Global!#REF!</definedName>
    <definedName name="total_yield_RTM_2001" localSheetId="4">[15]Global!#REF!</definedName>
    <definedName name="total_yield_RTM_2001" localSheetId="17">[15]Global!#REF!</definedName>
    <definedName name="total_yield_RTM_2001" localSheetId="5">[15]Global!#REF!</definedName>
    <definedName name="total_yield_RTM_2001" localSheetId="9">[15]Global!#REF!</definedName>
    <definedName name="total_yield_RTM_2001" localSheetId="2">[15]Global!#REF!</definedName>
    <definedName name="total_yield_RTM_2001" localSheetId="25">[15]Global!#REF!</definedName>
    <definedName name="total_yield_RTM_2001">[15]Global!#REF!</definedName>
    <definedName name="total_yield_RTM_2002" localSheetId="4">[15]Global!#REF!</definedName>
    <definedName name="total_yield_RTM_2002" localSheetId="17">[15]Global!#REF!</definedName>
    <definedName name="total_yield_RTM_2002" localSheetId="5">[15]Global!#REF!</definedName>
    <definedName name="total_yield_RTM_2002" localSheetId="9">[15]Global!#REF!</definedName>
    <definedName name="total_yield_RTM_2002" localSheetId="2">[15]Global!#REF!</definedName>
    <definedName name="total_yield_RTM_2002" localSheetId="25">[15]Global!#REF!</definedName>
    <definedName name="total_yield_RTM_2002">[15]Global!#REF!</definedName>
    <definedName name="total_yield_RTM_2003" localSheetId="4">[15]Global!#REF!</definedName>
    <definedName name="total_yield_RTM_2003" localSheetId="17">[15]Global!#REF!</definedName>
    <definedName name="total_yield_RTM_2003" localSheetId="5">[15]Global!#REF!</definedName>
    <definedName name="total_yield_RTM_2003" localSheetId="9">[15]Global!#REF!</definedName>
    <definedName name="total_yield_RTM_2003" localSheetId="2">[15]Global!#REF!</definedName>
    <definedName name="total_yield_RTM_2003" localSheetId="25">[15]Global!#REF!</definedName>
    <definedName name="total_yield_RTM_2003">[15]Global!#REF!</definedName>
    <definedName name="total_yield_RTM_2004" localSheetId="4">[15]Global!#REF!</definedName>
    <definedName name="total_yield_RTM_2004" localSheetId="17">[15]Global!#REF!</definedName>
    <definedName name="total_yield_RTM_2004" localSheetId="5">[15]Global!#REF!</definedName>
    <definedName name="total_yield_RTM_2004" localSheetId="9">[15]Global!#REF!</definedName>
    <definedName name="total_yield_RTM_2004" localSheetId="2">[15]Global!#REF!</definedName>
    <definedName name="total_yield_RTM_2004" localSheetId="25">[15]Global!#REF!</definedName>
    <definedName name="total_yield_RTM_2004">[15]Global!#REF!</definedName>
    <definedName name="total_yield_RTM_2005" localSheetId="4">[15]Global!#REF!</definedName>
    <definedName name="total_yield_RTM_2005" localSheetId="17">[15]Global!#REF!</definedName>
    <definedName name="total_yield_RTM_2005" localSheetId="5">[15]Global!#REF!</definedName>
    <definedName name="total_yield_RTM_2005" localSheetId="9">[15]Global!#REF!</definedName>
    <definedName name="total_yield_RTM_2005" localSheetId="2">[15]Global!#REF!</definedName>
    <definedName name="total_yield_RTM_2005" localSheetId="25">[15]Global!#REF!</definedName>
    <definedName name="total_yield_RTM_2005">[15]Global!#REF!</definedName>
    <definedName name="total_yield_RTM_2006" localSheetId="4">[15]Global!#REF!</definedName>
    <definedName name="total_yield_RTM_2006" localSheetId="17">[15]Global!#REF!</definedName>
    <definedName name="total_yield_RTM_2006" localSheetId="5">[15]Global!#REF!</definedName>
    <definedName name="total_yield_RTM_2006" localSheetId="9">[15]Global!#REF!</definedName>
    <definedName name="total_yield_RTM_2006" localSheetId="2">[15]Global!#REF!</definedName>
    <definedName name="total_yield_RTM_2006" localSheetId="25">[15]Global!#REF!</definedName>
    <definedName name="total_yield_RTM_2006">[15]Global!#REF!</definedName>
    <definedName name="total_yield_RTM_2007" localSheetId="4">[15]Global!#REF!</definedName>
    <definedName name="total_yield_RTM_2007" localSheetId="17">[15]Global!#REF!</definedName>
    <definedName name="total_yield_RTM_2007" localSheetId="5">[15]Global!#REF!</definedName>
    <definedName name="total_yield_RTM_2007" localSheetId="9">[15]Global!#REF!</definedName>
    <definedName name="total_yield_RTM_2007" localSheetId="2">[15]Global!#REF!</definedName>
    <definedName name="total_yield_RTM_2007" localSheetId="25">[15]Global!#REF!</definedName>
    <definedName name="total_yield_RTM_2007">[15]Global!#REF!</definedName>
    <definedName name="total_yield_RTM_2008" localSheetId="4">[15]Global!#REF!</definedName>
    <definedName name="total_yield_RTM_2008" localSheetId="17">[15]Global!#REF!</definedName>
    <definedName name="total_yield_RTM_2008" localSheetId="5">[15]Global!#REF!</definedName>
    <definedName name="total_yield_RTM_2008" localSheetId="9">[15]Global!#REF!</definedName>
    <definedName name="total_yield_RTM_2008" localSheetId="2">[15]Global!#REF!</definedName>
    <definedName name="total_yield_RTM_2008" localSheetId="25">[15]Global!#REF!</definedName>
    <definedName name="total_yield_RTM_2008">[15]Global!#REF!</definedName>
    <definedName name="total_yield_RTM_2009" localSheetId="4">[15]Global!#REF!</definedName>
    <definedName name="total_yield_RTM_2009" localSheetId="17">[15]Global!#REF!</definedName>
    <definedName name="total_yield_RTM_2009" localSheetId="5">[15]Global!#REF!</definedName>
    <definedName name="total_yield_RTM_2009" localSheetId="9">[15]Global!#REF!</definedName>
    <definedName name="total_yield_RTM_2009" localSheetId="2">[15]Global!#REF!</definedName>
    <definedName name="total_yield_RTM_2009" localSheetId="25">[15]Global!#REF!</definedName>
    <definedName name="total_yield_RTM_2009">[15]Global!#REF!</definedName>
    <definedName name="total_yield_RTM_2010" localSheetId="4">[15]Global!#REF!</definedName>
    <definedName name="total_yield_RTM_2010" localSheetId="17">[15]Global!#REF!</definedName>
    <definedName name="total_yield_RTM_2010" localSheetId="5">[15]Global!#REF!</definedName>
    <definedName name="total_yield_RTM_2010" localSheetId="9">[15]Global!#REF!</definedName>
    <definedName name="total_yield_RTM_2010" localSheetId="2">[15]Global!#REF!</definedName>
    <definedName name="total_yield_RTM_2010" localSheetId="25">[15]Global!#REF!</definedName>
    <definedName name="total_yield_RTM_2010">[15]Global!#REF!</definedName>
    <definedName name="total_yield_RTM_comm" localSheetId="4">[15]Global!#REF!</definedName>
    <definedName name="total_yield_RTM_comm" localSheetId="17">[15]Global!#REF!</definedName>
    <definedName name="total_yield_RTM_comm" localSheetId="5">[15]Global!#REF!</definedName>
    <definedName name="total_yield_RTM_comm" localSheetId="9">[15]Global!#REF!</definedName>
    <definedName name="total_yield_RTM_comm" localSheetId="2">[15]Global!#REF!</definedName>
    <definedName name="total_yield_RTM_comm" localSheetId="25">[15]Global!#REF!</definedName>
    <definedName name="total_yield_RTM_comm">[15]Global!#REF!</definedName>
    <definedName name="TotalDBArea" localSheetId="4">'[11]A table'!$AM$2:$DP$9,'[11]A table'!$AM$16,'[11]A table'!$AM$20:$AU$21,'[11]A table'!#REF!,'[11]A table'!#REF!,'[11]A table'!#REF!,'[11]A table'!#REF!</definedName>
    <definedName name="TotalDBArea" localSheetId="17">'[11]A table'!$AM$2:$DP$9,'[11]A table'!$AM$16,'[11]A table'!$AM$20:$AU$21,'[11]A table'!#REF!,'[11]A table'!#REF!,'[11]A table'!#REF!,'[11]A table'!#REF!</definedName>
    <definedName name="TotalDBArea" localSheetId="5">'[11]A table'!$AM$2:$DP$9,'[11]A table'!$AM$16,'[11]A table'!$AM$20:$AU$21,'[11]A table'!#REF!,'[11]A table'!#REF!,'[11]A table'!#REF!,'[11]A table'!#REF!</definedName>
    <definedName name="TotalDBArea" localSheetId="9">'[11]A table'!$AM$2:$DP$9,'[11]A table'!$AM$16,'[11]A table'!$AM$20:$AU$21,'[11]A table'!#REF!,'[11]A table'!#REF!,'[11]A table'!#REF!,'[11]A table'!#REF!</definedName>
    <definedName name="TotalDBArea" localSheetId="2">'[11]A table'!$AM$2:$DP$9,'[11]A table'!$AM$16,'[11]A table'!$AM$20:$AU$21,'[11]A table'!#REF!,'[11]A table'!#REF!,'[11]A table'!#REF!,'[11]A table'!#REF!</definedName>
    <definedName name="TotalDBArea" localSheetId="25">'[11]A table'!$AM$2:$DP$9,'[11]A table'!$AM$16,'[11]A table'!$AM$20:$AU$21,'[11]A table'!#REF!,'[11]A table'!#REF!,'[11]A table'!#REF!,'[11]A table'!#REF!</definedName>
    <definedName name="TotalDBArea">'[11]A table'!$AM$2:$DP$9,'[11]A table'!$AM$16,'[11]A table'!$AM$20:$AU$21,'[11]A table'!#REF!,'[11]A table'!#REF!,'[11]A table'!#REF!,'[11]A table'!#REF!</definedName>
    <definedName name="TPROF" localSheetId="4">#REF!</definedName>
    <definedName name="TPROF" localSheetId="17">#REF!</definedName>
    <definedName name="TPROF" localSheetId="5">#REF!</definedName>
    <definedName name="TPROF" localSheetId="9">#REF!</definedName>
    <definedName name="TPROF" localSheetId="2">#REF!</definedName>
    <definedName name="TPROF" localSheetId="25">#REF!</definedName>
    <definedName name="TPROF">#REF!</definedName>
    <definedName name="Travel_Retail___USWHS5" localSheetId="4">#REF!</definedName>
    <definedName name="Travel_Retail___USWHS5" localSheetId="17">#REF!</definedName>
    <definedName name="Travel_Retail___USWHS5" localSheetId="5">#REF!</definedName>
    <definedName name="Travel_Retail___USWHS5" localSheetId="9">#REF!</definedName>
    <definedName name="Travel_Retail___USWHS5" localSheetId="2">#REF!</definedName>
    <definedName name="Travel_Retail___USWHS5" localSheetId="25">#REF!</definedName>
    <definedName name="Travel_Retail___USWHS5">#REF!</definedName>
    <definedName name="turnover" localSheetId="4">'[3]DCF old'!#REF!</definedName>
    <definedName name="turnover" localSheetId="17">'[3]DCF old'!#REF!</definedName>
    <definedName name="turnover" localSheetId="5">'[3]DCF old'!#REF!</definedName>
    <definedName name="turnover" localSheetId="9">'[3]DCF old'!#REF!</definedName>
    <definedName name="turnover" localSheetId="2">'[3]DCF old'!#REF!</definedName>
    <definedName name="turnover" localSheetId="25">'[3]DCF old'!#REF!</definedName>
    <definedName name="turnover">'[3]DCF old'!#REF!</definedName>
    <definedName name="TypeOfTable">"Industry"</definedName>
    <definedName name="u" localSheetId="4">#REF!</definedName>
    <definedName name="u" localSheetId="17">#REF!</definedName>
    <definedName name="u" localSheetId="5">#REF!</definedName>
    <definedName name="u" localSheetId="9">#REF!</definedName>
    <definedName name="u" localSheetId="2">#REF!</definedName>
    <definedName name="u" localSheetId="25">#REF!</definedName>
    <definedName name="u">#REF!</definedName>
    <definedName name="UK" localSheetId="4">#REF!</definedName>
    <definedName name="UK" localSheetId="17">#REF!</definedName>
    <definedName name="UK" localSheetId="5">#REF!</definedName>
    <definedName name="UK" localSheetId="9">#REF!</definedName>
    <definedName name="UK" localSheetId="2">#REF!</definedName>
    <definedName name="UK" localSheetId="25">#REF!</definedName>
    <definedName name="UK">#REF!</definedName>
    <definedName name="UK_w" localSheetId="4">#REF!</definedName>
    <definedName name="UK_w" localSheetId="17">#REF!</definedName>
    <definedName name="UK_w" localSheetId="5">#REF!</definedName>
    <definedName name="UK_w" localSheetId="9">#REF!</definedName>
    <definedName name="UK_w" localSheetId="2">#REF!</definedName>
    <definedName name="UK_w" localSheetId="25">#REF!</definedName>
    <definedName name="UK_w">#REF!</definedName>
    <definedName name="unisum" localSheetId="4">#REF!</definedName>
    <definedName name="unisum" localSheetId="17">#REF!</definedName>
    <definedName name="unisum" localSheetId="5">#REF!</definedName>
    <definedName name="unisum" localSheetId="9">#REF!</definedName>
    <definedName name="unisum" localSheetId="2">#REF!</definedName>
    <definedName name="unisum" localSheetId="25">#REF!</definedName>
    <definedName name="unisum">#REF!</definedName>
    <definedName name="unit" localSheetId="4">#REF!</definedName>
    <definedName name="unit" localSheetId="17">#REF!</definedName>
    <definedName name="unit" localSheetId="5">#REF!</definedName>
    <definedName name="unit" localSheetId="9">#REF!</definedName>
    <definedName name="unit" localSheetId="2">#REF!</definedName>
    <definedName name="unit" localSheetId="25">#REF!</definedName>
    <definedName name="unit">#REF!</definedName>
    <definedName name="UNITS" localSheetId="4">#REF!</definedName>
    <definedName name="UNITS" localSheetId="17">#REF!</definedName>
    <definedName name="UNITS" localSheetId="5">#REF!</definedName>
    <definedName name="UNITS" localSheetId="9">#REF!</definedName>
    <definedName name="UNITS" localSheetId="2">#REF!</definedName>
    <definedName name="UNITS" localSheetId="25">#REF!</definedName>
    <definedName name="UNITS">#REF!</definedName>
    <definedName name="Unrestricted_equity" localSheetId="4">#REF!</definedName>
    <definedName name="Unrestricted_equity" localSheetId="17">#REF!</definedName>
    <definedName name="Unrestricted_equity" localSheetId="5">#REF!</definedName>
    <definedName name="Unrestricted_equity" localSheetId="9">#REF!</definedName>
    <definedName name="Unrestricted_equity" localSheetId="2">#REF!</definedName>
    <definedName name="Unrestricted_equity" localSheetId="25">#REF!</definedName>
    <definedName name="Unrestricted_equity">#REF!</definedName>
    <definedName name="Untaxed_reserves" localSheetId="4">#REF!</definedName>
    <definedName name="Untaxed_reserves" localSheetId="17">#REF!</definedName>
    <definedName name="Untaxed_reserves" localSheetId="5">#REF!</definedName>
    <definedName name="Untaxed_reserves" localSheetId="9">#REF!</definedName>
    <definedName name="Untaxed_reserves" localSheetId="2">#REF!</definedName>
    <definedName name="Untaxed_reserves" localSheetId="25">#REF!</definedName>
    <definedName name="Untaxed_reserves">#REF!</definedName>
    <definedName name="UpdateTable" localSheetId="4">#REF!</definedName>
    <definedName name="UpdateTable" localSheetId="17">#REF!</definedName>
    <definedName name="UpdateTable" localSheetId="5">#REF!</definedName>
    <definedName name="UpdateTable" localSheetId="9">#REF!</definedName>
    <definedName name="UpdateTable" localSheetId="2">#REF!</definedName>
    <definedName name="UpdateTable" localSheetId="25">#REF!</definedName>
    <definedName name="UpdateTable">#REF!</definedName>
    <definedName name="UppfTabell" localSheetId="4">#REF!</definedName>
    <definedName name="UppfTabell" localSheetId="17">#REF!</definedName>
    <definedName name="UppfTabell" localSheetId="5">#REF!</definedName>
    <definedName name="UppfTabell" localSheetId="9">#REF!</definedName>
    <definedName name="UppfTabell" localSheetId="2">#REF!</definedName>
    <definedName name="UppfTabell" localSheetId="25">#REF!</definedName>
    <definedName name="UppfTabell">#REF!</definedName>
    <definedName name="USD">[2]CCY!$E$762</definedName>
    <definedName name="v" localSheetId="4">#REF!</definedName>
    <definedName name="v" localSheetId="17">#REF!</definedName>
    <definedName name="v" localSheetId="5">#REF!</definedName>
    <definedName name="v" localSheetId="9">#REF!</definedName>
    <definedName name="v" localSheetId="2">#REF!</definedName>
    <definedName name="v" localSheetId="25">#REF!</definedName>
    <definedName name="v">#REF!</definedName>
    <definedName name="va" localSheetId="4">#REF!</definedName>
    <definedName name="va" localSheetId="17">#REF!</definedName>
    <definedName name="va" localSheetId="5">#REF!</definedName>
    <definedName name="va" localSheetId="9">#REF!</definedName>
    <definedName name="va" localSheetId="2">#REF!</definedName>
    <definedName name="va" localSheetId="25">#REF!</definedName>
    <definedName name="va">#REF!</definedName>
    <definedName name="val_sum" localSheetId="4">#REF!</definedName>
    <definedName name="val_sum" localSheetId="17">#REF!</definedName>
    <definedName name="val_sum" localSheetId="5">#REF!</definedName>
    <definedName name="val_sum" localSheetId="9">#REF!</definedName>
    <definedName name="val_sum" localSheetId="2">#REF!</definedName>
    <definedName name="val_sum" localSheetId="25">#REF!</definedName>
    <definedName name="val_sum">#REF!</definedName>
    <definedName name="VALID_FORMATS" localSheetId="4">#REF!</definedName>
    <definedName name="VALID_FORMATS" localSheetId="17">#REF!</definedName>
    <definedName name="VALID_FORMATS" localSheetId="5">#REF!</definedName>
    <definedName name="VALID_FORMATS" localSheetId="9">#REF!</definedName>
    <definedName name="VALID_FORMATS" localSheetId="2">#REF!</definedName>
    <definedName name="VALID_FORMATS" localSheetId="25">#REF!</definedName>
    <definedName name="VALID_FORMATS">#REF!</definedName>
    <definedName name="Valuation" localSheetId="4">#REF!</definedName>
    <definedName name="Valuation" localSheetId="17">#REF!</definedName>
    <definedName name="Valuation" localSheetId="5">#REF!</definedName>
    <definedName name="Valuation" localSheetId="9">#REF!</definedName>
    <definedName name="Valuation" localSheetId="2">#REF!</definedName>
    <definedName name="Valuation" localSheetId="25">#REF!</definedName>
    <definedName name="Valuation">#REF!</definedName>
    <definedName name="Value_of_Firm">[8]DCF_VDF!$C$58:$BZ$58</definedName>
    <definedName name="Value_of_Unconsol._Subs">[8]DCF_VDF!$C$34:$BL$34</definedName>
    <definedName name="Value_per_share">[8]DCF_VDF!$C$39:$AZ$39</definedName>
    <definedName name="VÄRDE">[4]Börskurser!$B$119</definedName>
    <definedName name="Variation_in_other_provisions" localSheetId="4">#REF!</definedName>
    <definedName name="Variation_in_other_provisions" localSheetId="17">#REF!</definedName>
    <definedName name="Variation_in_other_provisions" localSheetId="5">#REF!</definedName>
    <definedName name="Variation_in_other_provisions" localSheetId="9">#REF!</definedName>
    <definedName name="Variation_in_other_provisions" localSheetId="2">#REF!</definedName>
    <definedName name="Variation_in_other_provisions" localSheetId="25">#REF!</definedName>
    <definedName name="Variation_in_other_provisions">#REF!</definedName>
    <definedName name="Variation_in_Pension_Provisions" localSheetId="4">#REF!</definedName>
    <definedName name="Variation_in_Pension_Provisions" localSheetId="17">#REF!</definedName>
    <definedName name="Variation_in_Pension_Provisions" localSheetId="5">#REF!</definedName>
    <definedName name="Variation_in_Pension_Provisions" localSheetId="9">#REF!</definedName>
    <definedName name="Variation_in_Pension_Provisions" localSheetId="2">#REF!</definedName>
    <definedName name="Variation_in_Pension_Provisions" localSheetId="25">#REF!</definedName>
    <definedName name="Variation_in_Pension_Provisions">#REF!</definedName>
    <definedName name="Variation_Special_reserve" localSheetId="4">#REF!</definedName>
    <definedName name="Variation_Special_reserve" localSheetId="17">#REF!</definedName>
    <definedName name="Variation_Special_reserve" localSheetId="5">#REF!</definedName>
    <definedName name="Variation_Special_reserve" localSheetId="9">#REF!</definedName>
    <definedName name="Variation_Special_reserve" localSheetId="2">#REF!</definedName>
    <definedName name="Variation_Special_reserve" localSheetId="25">#REF!</definedName>
    <definedName name="Variation_Special_reserve">#REF!</definedName>
    <definedName name="vdf_lookup_table">'[9]VDF data'!$A$1:$FW$937</definedName>
    <definedName name="version" localSheetId="4">#REF!</definedName>
    <definedName name="version" localSheetId="17">#REF!</definedName>
    <definedName name="version" localSheetId="5">#REF!</definedName>
    <definedName name="version" localSheetId="9">#REF!</definedName>
    <definedName name="version" localSheetId="2">#REF!</definedName>
    <definedName name="version" localSheetId="25">#REF!</definedName>
    <definedName name="version">#REF!</definedName>
    <definedName name="vite" localSheetId="4">[4]Börskurser!#REF!</definedName>
    <definedName name="vite" localSheetId="17">[4]Börskurser!#REF!</definedName>
    <definedName name="vite" localSheetId="5">[4]Börskurser!#REF!</definedName>
    <definedName name="vite" localSheetId="9">[4]Börskurser!#REF!</definedName>
    <definedName name="vite" localSheetId="2">[4]Börskurser!#REF!</definedName>
    <definedName name="vite" localSheetId="25">[4]Börskurser!#REF!</definedName>
    <definedName name="vite">[4]Börskurser!#REF!</definedName>
    <definedName name="vol00">'[5]BUSINESS AREAS'!$V$69</definedName>
    <definedName name="wacc">'[3]DCF old'!$C$44</definedName>
    <definedName name="WACC_1">'[8]Income Statement_VDF'!$Q$44</definedName>
    <definedName name="WACC_10">'[8]Income Statement_VDF'!$H$44</definedName>
    <definedName name="WACC_11">'[8]Income Statement_VDF'!$G$44</definedName>
    <definedName name="WACC_12">'[8]Income Statement_VDF'!$F$44</definedName>
    <definedName name="WACC_13">'[8]Income Statement_VDF'!$E$44</definedName>
    <definedName name="WACC_14">'[8]Income Statement_VDF'!$D$44</definedName>
    <definedName name="WACC_2">'[8]Income Statement_VDF'!$P$44</definedName>
    <definedName name="WACC_3">'[8]Income Statement_VDF'!$O$44</definedName>
    <definedName name="WACC_4">'[8]Income Statement_VDF'!$N$44</definedName>
    <definedName name="WACC_5">'[8]Income Statement_VDF'!$M$44</definedName>
    <definedName name="WACC_6">'[8]Income Statement_VDF'!$L$44</definedName>
    <definedName name="WACC_7">'[8]Income Statement_VDF'!$K$44</definedName>
    <definedName name="WACC_8">'[8]Income Statement_VDF'!$J$44</definedName>
    <definedName name="WACC_9">'[8]Income Statement_VDF'!$I$44</definedName>
    <definedName name="wacc_d_ratio_mv">'[3]DCF old'!$C$34</definedName>
    <definedName name="wacc_eq_ratio_mv">'[3]DCF old'!$C$35</definedName>
    <definedName name="WACC_fore">[8]WACC_VDF!$J$21</definedName>
    <definedName name="wacc_intb_d">'[3]DCF old'!$C$32</definedName>
    <definedName name="wacc_old" localSheetId="4">'[3]DCF old'!#REF!</definedName>
    <definedName name="wacc_old" localSheetId="17">'[3]DCF old'!#REF!</definedName>
    <definedName name="wacc_old" localSheetId="5">'[3]DCF old'!#REF!</definedName>
    <definedName name="wacc_old" localSheetId="9">'[3]DCF old'!#REF!</definedName>
    <definedName name="wacc_old" localSheetId="2">'[3]DCF old'!#REF!</definedName>
    <definedName name="wacc_old" localSheetId="25">'[3]DCF old'!#REF!</definedName>
    <definedName name="wacc_old">'[3]DCF old'!#REF!</definedName>
    <definedName name="WACC_option" localSheetId="4">#REF!</definedName>
    <definedName name="WACC_option" localSheetId="17">#REF!</definedName>
    <definedName name="WACC_option" localSheetId="5">#REF!</definedName>
    <definedName name="WACC_option" localSheetId="9">#REF!</definedName>
    <definedName name="WACC_option" localSheetId="2">#REF!</definedName>
    <definedName name="WACC_option" localSheetId="25">#REF!</definedName>
    <definedName name="WACC_option">#REF!</definedName>
    <definedName name="WACC_P">'[8]Income Statement_VDF'!$R$44</definedName>
    <definedName name="WACC_P_1">[8]WACC_VDF!$U$23</definedName>
    <definedName name="WACC_P_10">[8]WACC_VDF!$U$11</definedName>
    <definedName name="WACC_P_11">[8]WACC_VDF!$U$10</definedName>
    <definedName name="WACC_P_12">[8]WACC_VDF!$U$9</definedName>
    <definedName name="WACC_P_13">[8]WACC_VDF!$U$8</definedName>
    <definedName name="WACC_P_14">[8]WACC_VDF!$U$7</definedName>
    <definedName name="WACC_P_2">[8]WACC_VDF!$U$19</definedName>
    <definedName name="WACC_P_3">[8]WACC_VDF!$U$18</definedName>
    <definedName name="WACC_P_4">[8]WACC_VDF!$U$17</definedName>
    <definedName name="WACC_P_5">[8]WACC_VDF!$U$16</definedName>
    <definedName name="WACC_P_6">[8]WACC_VDF!$U$15</definedName>
    <definedName name="WACC_P_7">[8]WACC_VDF!$U$14</definedName>
    <definedName name="WACC_P_8" localSheetId="4">[8]WACC_VDF!#REF!</definedName>
    <definedName name="WACC_P_8" localSheetId="17">[8]WACC_VDF!#REF!</definedName>
    <definedName name="WACC_P_8" localSheetId="5">[8]WACC_VDF!#REF!</definedName>
    <definedName name="WACC_P_8" localSheetId="9">[8]WACC_VDF!#REF!</definedName>
    <definedName name="WACC_P_8" localSheetId="2">[8]WACC_VDF!#REF!</definedName>
    <definedName name="WACC_P_8" localSheetId="25">[8]WACC_VDF!#REF!</definedName>
    <definedName name="WACC_P_8">[8]WACC_VDF!#REF!</definedName>
    <definedName name="WACC_P_9">[8]WACC_VDF!$U$12</definedName>
    <definedName name="wacc2">'[3]DCF old'!$E$44</definedName>
    <definedName name="Wages_incl_soc.costs" localSheetId="4">#REF!</definedName>
    <definedName name="Wages_incl_soc.costs" localSheetId="17">#REF!</definedName>
    <definedName name="Wages_incl_soc.costs" localSheetId="5">#REF!</definedName>
    <definedName name="Wages_incl_soc.costs" localSheetId="9">#REF!</definedName>
    <definedName name="Wages_incl_soc.costs" localSheetId="2">#REF!</definedName>
    <definedName name="Wages_incl_soc.costs" localSheetId="25">#REF!</definedName>
    <definedName name="Wages_incl_soc.costs">#REF!</definedName>
    <definedName name="WARRANTSYE" localSheetId="4">'[11]A table'!#REF!</definedName>
    <definedName name="WARRANTSYE" localSheetId="17">'[11]A table'!#REF!</definedName>
    <definedName name="WARRANTSYE" localSheetId="5">'[11]A table'!#REF!</definedName>
    <definedName name="WARRANTSYE" localSheetId="9">'[11]A table'!#REF!</definedName>
    <definedName name="WARRANTSYE" localSheetId="2">'[11]A table'!#REF!</definedName>
    <definedName name="WARRANTSYE" localSheetId="25">'[11]A table'!#REF!</definedName>
    <definedName name="WARRANTSYE">'[11]A table'!#REF!</definedName>
    <definedName name="wc_00" localSheetId="4">#REF!</definedName>
    <definedName name="wc_00" localSheetId="17">#REF!</definedName>
    <definedName name="wc_00" localSheetId="5">#REF!</definedName>
    <definedName name="wc_00" localSheetId="9">#REF!</definedName>
    <definedName name="wc_00" localSheetId="2">#REF!</definedName>
    <definedName name="wc_00" localSheetId="25">#REF!</definedName>
    <definedName name="wc_00">#REF!</definedName>
    <definedName name="wc_01">[1]CASINO2!$U$570</definedName>
    <definedName name="wc_02">[1]CASINO2!$V$570</definedName>
    <definedName name="wc_03">[1]CASINO2!$W$570</definedName>
    <definedName name="wc_99" localSheetId="4">#REF!</definedName>
    <definedName name="wc_99" localSheetId="17">#REF!</definedName>
    <definedName name="wc_99" localSheetId="5">#REF!</definedName>
    <definedName name="wc_99" localSheetId="9">#REF!</definedName>
    <definedName name="wc_99" localSheetId="2">#REF!</definedName>
    <definedName name="wc_99" localSheetId="25">#REF!</definedName>
    <definedName name="wc_99">#REF!</definedName>
    <definedName name="wc_chg" localSheetId="4">'[3]DCF old'!#REF!</definedName>
    <definedName name="wc_chg" localSheetId="17">'[3]DCF old'!#REF!</definedName>
    <definedName name="wc_chg" localSheetId="5">'[3]DCF old'!#REF!</definedName>
    <definedName name="wc_chg" localSheetId="9">'[3]DCF old'!#REF!</definedName>
    <definedName name="wc_chg" localSheetId="2">'[3]DCF old'!#REF!</definedName>
    <definedName name="wc_chg" localSheetId="25">'[3]DCF old'!#REF!</definedName>
    <definedName name="wc_chg">'[3]DCF old'!#REF!</definedName>
    <definedName name="wc_inv_chg">'[3]DCF old'!$I$18:$U$18</definedName>
    <definedName name="wc_s00" localSheetId="4">#REF!</definedName>
    <definedName name="wc_s00" localSheetId="17">#REF!</definedName>
    <definedName name="wc_s00" localSheetId="5">#REF!</definedName>
    <definedName name="wc_s00" localSheetId="9">#REF!</definedName>
    <definedName name="wc_s00" localSheetId="2">#REF!</definedName>
    <definedName name="wc_s00" localSheetId="25">#REF!</definedName>
    <definedName name="wc_s00">#REF!</definedName>
    <definedName name="wc_s01" localSheetId="4">#REF!</definedName>
    <definedName name="wc_s01" localSheetId="17">#REF!</definedName>
    <definedName name="wc_s01" localSheetId="5">#REF!</definedName>
    <definedName name="wc_s01" localSheetId="9">#REF!</definedName>
    <definedName name="wc_s01" localSheetId="2">#REF!</definedName>
    <definedName name="wc_s01" localSheetId="25">#REF!</definedName>
    <definedName name="wc_s01">#REF!</definedName>
    <definedName name="wc_s02" localSheetId="4">#REF!</definedName>
    <definedName name="wc_s02" localSheetId="17">#REF!</definedName>
    <definedName name="wc_s02" localSheetId="5">#REF!</definedName>
    <definedName name="wc_s02" localSheetId="9">#REF!</definedName>
    <definedName name="wc_s02" localSheetId="2">#REF!</definedName>
    <definedName name="wc_s02" localSheetId="25">#REF!</definedName>
    <definedName name="wc_s02">#REF!</definedName>
    <definedName name="wc_s03">[1]CASINO2!$W$571</definedName>
    <definedName name="wc_s99" localSheetId="4">#REF!</definedName>
    <definedName name="wc_s99" localSheetId="17">#REF!</definedName>
    <definedName name="wc_s99" localSheetId="5">#REF!</definedName>
    <definedName name="wc_s99" localSheetId="9">#REF!</definedName>
    <definedName name="wc_s99" localSheetId="2">#REF!</definedName>
    <definedName name="wc_s99" localSheetId="25">#REF!</definedName>
    <definedName name="wc_s99">#REF!</definedName>
    <definedName name="wrn.Annual." localSheetId="3" hidden="1">{"Full annual",#N/A,FALSE,"Master"}</definedName>
    <definedName name="wrn.Annual." localSheetId="2" hidden="1">{"Full annual",#N/A,FALSE,"Master"}</definedName>
    <definedName name="wrn.Annual." hidden="1">{"Full annual",#N/A,FALSE,"Master"}</definedName>
    <definedName name="wrn.Entire._.Model." localSheetId="3" hidden="1">{"Clothing PL",#N/A,FALSE,"H1H2";"Food PL",#N/A,FALSE,"H1H2";"Group PL",#N/A,FALSE,"H1H2";"Home Furnishings PL",#N/A,FALSE,"H1H2";"LFL assumptions",#N/A,FALSE,"H1H2";"Sales by division",#N/A,FALSE,"H1H2";"UK Retail PL",#N/A,FALSE,"H1H2"}</definedName>
    <definedName name="wrn.Entire._.Model." localSheetId="2"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Full._.report." localSheetId="3" hidden="1">{"Full annual",#N/A,FALSE,"Master";"P and L halfyearly",#N/A,FALSE,"Master";"Underlying halfyearly",#N/A,FALSE,"Master"}</definedName>
    <definedName name="wrn.Full._.report." localSheetId="2" hidden="1">{"Full annual",#N/A,FALSE,"Master";"P and L halfyearly",#N/A,FALSE,"Master";"Underlying halfyearly",#N/A,FALSE,"Master"}</definedName>
    <definedName name="wrn.Full._.report." hidden="1">{"Full annual",#N/A,FALSE,"Master";"P and L halfyearly",#N/A,FALSE,"Master";"Underlying halfyearly",#N/A,FALSE,"Master"}</definedName>
    <definedName name="wrn.HM_Hele." localSheetId="3" hidden="1">{"Side 1",#N/A,FALSE,"Hovedark";"Side 2",#N/A,FALSE,"Hovedark";"Cash Flow",#N/A,FALSE,"Hovedark";"Valuation",#N/A,FALSE,"Valuation";"DCF",#N/A,FALSE,"DCF";"Bidrag",#N/A,FALSE,"Bidrag";"Bagside DK",#N/A,FALSE,"Bagside";"Detalje",#N/A,FALSE,"Butikker";"Overblik",#N/A,FALSE,"Butikker";"Investeringer",#N/A,FALSE,"Investeringer"}</definedName>
    <definedName name="wrn.HM_Hele." localSheetId="2" hidden="1">{"Side 1",#N/A,FALSE,"Hovedark";"Side 2",#N/A,FALSE,"Hovedark";"Cash Flow",#N/A,FALSE,"Hovedark";"Valuation",#N/A,FALSE,"Valuation";"DCF",#N/A,FALSE,"DCF";"Bidrag",#N/A,FALSE,"Bidrag";"Bagside DK",#N/A,FALSE,"Bagside";"Detalje",#N/A,FALSE,"Butikker";"Overblik",#N/A,FALSE,"Butikker";"Investeringer",#N/A,FALSE,"Investeringer"}</definedName>
    <definedName name="wrn.HM_Hele." hidden="1">{"Side 1",#N/A,FALSE,"Hovedark";"Side 2",#N/A,FALSE,"Hovedark";"Cash Flow",#N/A,FALSE,"Hovedark";"Valuation",#N/A,FALSE,"Valuation";"DCF",#N/A,FALSE,"DCF";"Bidrag",#N/A,FALSE,"Bidrag";"Bagside DK",#N/A,FALSE,"Bagside";"Detalje",#N/A,FALSE,"Butikker";"Overblik",#N/A,FALSE,"Butikker";"Investeringer",#N/A,FALSE,"Investeringer"}</definedName>
    <definedName name="wrn.P._.and._.L._.halfyearly." localSheetId="3" hidden="1">{"P and L halfyearly",#N/A,FALSE,"Master"}</definedName>
    <definedName name="wrn.P._.and._.L._.halfyearly." localSheetId="2" hidden="1">{"P and L halfyearly",#N/A,FALSE,"Master"}</definedName>
    <definedName name="wrn.P._.and._.L._.halfyearly." hidden="1">{"P and L halfyearly",#N/A,FALSE,"Master"}</definedName>
    <definedName name="wrn.Print._.All._.A4." localSheetId="3"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localSheetId="3"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localSheetId="3" hidden="1">{"Valuation",#N/A,TRUE,"Valuation Summary";"Financial Statements",#N/A,TRUE,"Results";"Results",#N/A,TRUE,"Results";"Ratios",#N/A,TRUE,"Results";"P2 Summary",#N/A,TRUE,"Results"}</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3" hidden="1">{"Valuation - Letter",#N/A,TRUE,"Valuation Summary";"Financial Statements - Letter",#N/A,TRUE,"Results";"Results - Letter",#N/A,TRUE,"Results";"Ratios - Letter",#N/A,TRUE,"Results";"P2 Summary - Letter",#N/A,TRUE,"Results"}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Sales._.and._.LFL._.assumptions." localSheetId="3" hidden="1">{#N/A,#N/A,FALSE,"H1H2";"Sales by division",#N/A,FALSE,"H1H2";"LFL assumptions",#N/A,FALSE,"H1H2"}</definedName>
    <definedName name="wrn.Sales._.and._.LFL._.assumptions." localSheetId="2" hidden="1">{#N/A,#N/A,FALSE,"H1H2";"Sales by division",#N/A,FALSE,"H1H2";"LFL assumptions",#N/A,FALSE,"H1H2"}</definedName>
    <definedName name="wrn.Sales._.and._.LFL._.assumptions." hidden="1">{#N/A,#N/A,FALSE,"H1H2";"Sales by division",#N/A,FALSE,"H1H2";"LFL assumptions",#N/A,FALSE,"H1H2"}</definedName>
    <definedName name="wrn.Temp." localSheetId="3" hidden="1">{"Side 1",#N/A,FALSE,"Main sheet";"Side 2",#N/A,FALSE,"Main sheet";"Cash Flow",#N/A,FALSE,"Main sheet"}</definedName>
    <definedName name="wrn.Temp." localSheetId="2" hidden="1">{"Side 1",#N/A,FALSE,"Main sheet";"Side 2",#N/A,FALSE,"Main sheet";"Cash Flow",#N/A,FALSE,"Main sheet"}</definedName>
    <definedName name="wrn.Temp." hidden="1">{"Side 1",#N/A,FALSE,"Main sheet";"Side 2",#N/A,FALSE,"Main sheet";"Cash Flow",#N/A,FALSE,"Main sheet"}</definedName>
    <definedName name="wrn.UK._.Retail._.PLs." localSheetId="3" hidden="1">{"Clothing PL",#N/A,FALSE,"H1H2";"Food PL",#N/A,FALSE,"H1H2";"Group PL",#N/A,FALSE,"H1H2";"Home Furnishings PL",#N/A,FALSE,"H1H2"}</definedName>
    <definedName name="wrn.UK._.Retail._.PLs." localSheetId="2" hidden="1">{"Clothing PL",#N/A,FALSE,"H1H2";"Food PL",#N/A,FALSE,"H1H2";"Group PL",#N/A,FALSE,"H1H2";"Home Furnishings PL",#N/A,FALSE,"H1H2"}</definedName>
    <definedName name="wrn.UK._.Retail._.PLs." hidden="1">{"Clothing PL",#N/A,FALSE,"H1H2";"Food PL",#N/A,FALSE,"H1H2";"Group PL",#N/A,FALSE,"H1H2";"Home Furnishings PL",#N/A,FALSE,"H1H2"}</definedName>
    <definedName name="wrn.Underlying._.halfyearly." localSheetId="3" hidden="1">{"Underlying halfyearly",#N/A,FALSE,"Master"}</definedName>
    <definedName name="wrn.Underlying._.halfyearly." localSheetId="2" hidden="1">{"Underlying halfyearly",#N/A,FALSE,"Master"}</definedName>
    <definedName name="wrn.Underlying._.halfyearly." hidden="1">{"Underlying halfyearly",#N/A,FALSE,"Master"}</definedName>
    <definedName name="x" localSheetId="3" hidden="1">{"Clothing PL",#N/A,FALSE,"H1H2";"Food PL",#N/A,FALSE,"H1H2";"Group PL",#N/A,FALSE,"H1H2";"Home Furnishings PL",#N/A,FALSE,"H1H2";"LFL assumptions",#N/A,FALSE,"H1H2";"Sales by division",#N/A,FALSE,"H1H2";"UK Retail PL",#N/A,FALSE,"H1H2"}</definedName>
    <definedName name="x" localSheetId="2"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c_99">[1]CASINO2!$S$570</definedName>
    <definedName name="xp_choose_report" localSheetId="4">#REF!</definedName>
    <definedName name="xp_choose_report" localSheetId="17">#REF!</definedName>
    <definedName name="xp_choose_report" localSheetId="5">#REF!</definedName>
    <definedName name="xp_choose_report" localSheetId="9">#REF!</definedName>
    <definedName name="xp_choose_report" localSheetId="2">#REF!</definedName>
    <definedName name="xp_choose_report" localSheetId="25">#REF!</definedName>
    <definedName name="xp_choose_report">#REF!</definedName>
    <definedName name="xp_choose_report_adr" localSheetId="4">#REF!</definedName>
    <definedName name="xp_choose_report_adr" localSheetId="17">#REF!</definedName>
    <definedName name="xp_choose_report_adr" localSheetId="5">#REF!</definedName>
    <definedName name="xp_choose_report_adr" localSheetId="9">#REF!</definedName>
    <definedName name="xp_choose_report_adr" localSheetId="2">#REF!</definedName>
    <definedName name="xp_choose_report_adr" localSheetId="25">#REF!</definedName>
    <definedName name="xp_choose_report_adr">#REF!</definedName>
    <definedName name="xp_ExportFinKeys" localSheetId="4">[3]Export!#REF!</definedName>
    <definedName name="xp_ExportFinKeys" localSheetId="17">[3]Export!#REF!</definedName>
    <definedName name="xp_ExportFinKeys" localSheetId="5">[3]Export!#REF!</definedName>
    <definedName name="xp_ExportFinKeys" localSheetId="9">[3]Export!#REF!</definedName>
    <definedName name="xp_ExportFinKeys" localSheetId="2">[3]Export!#REF!</definedName>
    <definedName name="xp_ExportFinKeys" localSheetId="25">[3]Export!#REF!</definedName>
    <definedName name="xp_ExportFinKeys">[3]Export!#REF!</definedName>
    <definedName name="xp_FinancialData" localSheetId="4">'[3]DCF old'!$H$1:$U$1,'[3]DCF old'!$H$9:$U$10,'[3]DCF old'!$H$12:$U$14,'[3]DCF old'!$H$16:$U$20,'[3]DCF old'!$H$25:$U$40,'[3]DCF old'!#REF!,'[3]DCF old'!#REF!,'[3]DCF old'!#REF!,'[3]DCF old'!#REF!,'[3]DCF old'!#REF!</definedName>
    <definedName name="xp_FinancialData" localSheetId="17">'[3]DCF old'!$H$1:$U$1,'[3]DCF old'!$H$9:$U$10,'[3]DCF old'!$H$12:$U$14,'[3]DCF old'!$H$16:$U$20,'[3]DCF old'!$H$25:$U$40,'[3]DCF old'!#REF!,'[3]DCF old'!#REF!,'[3]DCF old'!#REF!,'[3]DCF old'!#REF!,'[3]DCF old'!#REF!</definedName>
    <definedName name="xp_FinancialData" localSheetId="5">'[3]DCF old'!$H$1:$U$1,'[3]DCF old'!$H$9:$U$10,'[3]DCF old'!$H$12:$U$14,'[3]DCF old'!$H$16:$U$20,'[3]DCF old'!$H$25:$U$40,'[3]DCF old'!#REF!,'[3]DCF old'!#REF!,'[3]DCF old'!#REF!,'[3]DCF old'!#REF!,'[3]DCF old'!#REF!</definedName>
    <definedName name="xp_FinancialData" localSheetId="9">'[3]DCF old'!$H$1:$U$1,'[3]DCF old'!$H$9:$U$10,'[3]DCF old'!$H$12:$U$14,'[3]DCF old'!$H$16:$U$20,'[3]DCF old'!$H$25:$U$40,'[3]DCF old'!#REF!,'[3]DCF old'!#REF!,'[3]DCF old'!#REF!,'[3]DCF old'!#REF!,'[3]DCF old'!#REF!</definedName>
    <definedName name="xp_FinancialData" localSheetId="2">'[3]DCF old'!$H$1:$U$1,'[3]DCF old'!$H$9:$U$10,'[3]DCF old'!$H$12:$U$14,'[3]DCF old'!$H$16:$U$20,'[3]DCF old'!$H$25:$U$40,'[3]DCF old'!#REF!,'[3]DCF old'!#REF!,'[3]DCF old'!#REF!,'[3]DCF old'!#REF!,'[3]DCF old'!#REF!</definedName>
    <definedName name="xp_FinancialData" localSheetId="25">'[3]DCF old'!$H$1:$U$1,'[3]DCF old'!$H$9:$U$10,'[3]DCF old'!$H$12:$U$14,'[3]DCF old'!$H$16:$U$20,'[3]DCF old'!$H$25:$U$40,'[3]DCF old'!#REF!,'[3]DCF old'!#REF!,'[3]DCF old'!#REF!,'[3]DCF old'!#REF!,'[3]DCF old'!#REF!</definedName>
    <definedName name="xp_FinancialData">'[3]DCF old'!$H$1:$U$1,'[3]DCF old'!$H$9:$U$10,'[3]DCF old'!$H$12:$U$14,'[3]DCF old'!$H$16:$U$20,'[3]DCF old'!$H$25:$U$40,'[3]DCF old'!#REF!,'[3]DCF old'!#REF!,'[3]DCF old'!#REF!,'[3]DCF old'!#REF!,'[3]DCF old'!#REF!</definedName>
    <definedName name="xp_FinancialKeys" localSheetId="4">'[3]DCF old'!$H$1:$U$1,'[3]DCF old'!#REF!,'[3]DCF old'!#REF!,'[3]DCF old'!#REF!,'[3]DCF old'!#REF!,'[3]DCF old'!#REF!,'[3]DCF old'!#REF!,'[3]DCF old'!#REF!,'[3]DCF old'!#REF!,'[3]DCF old'!#REF!,'[3]DCF old'!#REF!,'[3]DCF old'!#REF!,'[3]DCF old'!#REF!,'[3]DCF old'!#REF!</definedName>
    <definedName name="xp_FinancialKeys" localSheetId="17">'[3]DCF old'!$H$1:$U$1,'[3]DCF old'!#REF!,'[3]DCF old'!#REF!,'[3]DCF old'!#REF!,'[3]DCF old'!#REF!,'[3]DCF old'!#REF!,'[3]DCF old'!#REF!,'[3]DCF old'!#REF!,'[3]DCF old'!#REF!,'[3]DCF old'!#REF!,'[3]DCF old'!#REF!,'[3]DCF old'!#REF!,'[3]DCF old'!#REF!,'[3]DCF old'!#REF!</definedName>
    <definedName name="xp_FinancialKeys" localSheetId="5">'[3]DCF old'!$H$1:$U$1,'[3]DCF old'!#REF!,'[3]DCF old'!#REF!,'[3]DCF old'!#REF!,'[3]DCF old'!#REF!,'[3]DCF old'!#REF!,'[3]DCF old'!#REF!,'[3]DCF old'!#REF!,'[3]DCF old'!#REF!,'[3]DCF old'!#REF!,'[3]DCF old'!#REF!,'[3]DCF old'!#REF!,'[3]DCF old'!#REF!,'[3]DCF old'!#REF!</definedName>
    <definedName name="xp_FinancialKeys" localSheetId="9">'[3]DCF old'!$H$1:$U$1,'[3]DCF old'!#REF!,'[3]DCF old'!#REF!,'[3]DCF old'!#REF!,'[3]DCF old'!#REF!,'[3]DCF old'!#REF!,'[3]DCF old'!#REF!,'[3]DCF old'!#REF!,'[3]DCF old'!#REF!,'[3]DCF old'!#REF!,'[3]DCF old'!#REF!,'[3]DCF old'!#REF!,'[3]DCF old'!#REF!,'[3]DCF old'!#REF!</definedName>
    <definedName name="xp_FinancialKeys" localSheetId="2">'[3]DCF old'!$H$1:$U$1,'[3]DCF old'!#REF!,'[3]DCF old'!#REF!,'[3]DCF old'!#REF!,'[3]DCF old'!#REF!,'[3]DCF old'!#REF!,'[3]DCF old'!#REF!,'[3]DCF old'!#REF!,'[3]DCF old'!#REF!,'[3]DCF old'!#REF!,'[3]DCF old'!#REF!,'[3]DCF old'!#REF!,'[3]DCF old'!#REF!,'[3]DCF old'!#REF!</definedName>
    <definedName name="xp_FinancialKeys" localSheetId="25">'[3]DCF old'!$H$1:$U$1,'[3]DCF old'!#REF!,'[3]DCF old'!#REF!,'[3]DCF old'!#REF!,'[3]DCF old'!#REF!,'[3]DCF old'!#REF!,'[3]DCF old'!#REF!,'[3]DCF old'!#REF!,'[3]DCF old'!#REF!,'[3]DCF old'!#REF!,'[3]DCF old'!#REF!,'[3]DCF old'!#REF!,'[3]DCF old'!#REF!,'[3]DCF old'!#REF!</definedName>
    <definedName name="xp_FinancialKeys">'[3]DCF old'!$H$1:$U$1,'[3]DCF old'!#REF!,'[3]DCF old'!#REF!,'[3]DCF old'!#REF!,'[3]DCF old'!#REF!,'[3]DCF old'!#REF!,'[3]DCF old'!#REF!,'[3]DCF old'!#REF!,'[3]DCF old'!#REF!,'[3]DCF old'!#REF!,'[3]DCF old'!#REF!,'[3]DCF old'!#REF!,'[3]DCF old'!#REF!,'[3]DCF old'!#REF!</definedName>
    <definedName name="XP_Keyvalues1" localSheetId="4">'[3]DCF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7">'[3]DCF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5">'[3]DCF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9">'[3]DCF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5">'[3]DCF old'!$H$9:$U$9,'[3]DCF old'!$H$10:$U$10,'[3]DCF old'!$H$12:$U$12,'[3]DCF old'!$H$13:$U$18,'[3]DCF old'!#REF!,'[3]DCF old'!$H$19:$U$19,'[3]DCF old'!$H$20:$U$20,'[3]DCF old'!$H$25:$U$40,'[3]DCF old'!#REF!,'[3]DCF old'!#REF!,'[3]DCF old'!#REF!,'[3]DCF old'!#REF!,'[3]DCF old'!#REF!,'[3]DCF old'!#REF!,'[3]DCF old'!#REF!,'[3]DCF old'!#REF!,'[3]DCF old'!#REF!,'[3]DCF old'!#REF!,'[3]DCF old'!#REF!</definedName>
    <definedName name="XP_Keyvalues1">'[3]DCF old'!$H$9:$U$9,'[3]DCF old'!$H$10:$U$10,'[3]DCF old'!$H$12:$U$12,'[3]DCF old'!$H$13:$U$18,'[3]DCF old'!#REF!,'[3]DCF old'!$H$19:$U$19,'[3]DCF old'!$H$20:$U$20,'[3]DCF old'!$H$25:$U$40,'[3]DCF old'!#REF!,'[3]DCF old'!#REF!,'[3]DCF old'!#REF!,'[3]DCF old'!#REF!,'[3]DCF old'!#REF!,'[3]DCF old'!#REF!,'[3]DCF old'!#REF!,'[3]DCF old'!#REF!,'[3]DCF old'!#REF!,'[3]DCF old'!#REF!,'[3]DCF old'!#REF!</definedName>
    <definedName name="xp_menu_report" localSheetId="4">#REF!</definedName>
    <definedName name="xp_menu_report" localSheetId="17">#REF!</definedName>
    <definedName name="xp_menu_report" localSheetId="5">#REF!</definedName>
    <definedName name="xp_menu_report" localSheetId="9">#REF!</definedName>
    <definedName name="xp_menu_report" localSheetId="2">#REF!</definedName>
    <definedName name="xp_menu_report" localSheetId="25">#REF!</definedName>
    <definedName name="xp_menu_report">#REF!</definedName>
    <definedName name="xp_quarter" localSheetId="4">'[3]DCF old'!#REF!,'[3]DCF old'!#REF!</definedName>
    <definedName name="xp_quarter" localSheetId="17">'[3]DCF old'!#REF!,'[3]DCF old'!#REF!</definedName>
    <definedName name="xp_quarter" localSheetId="5">'[3]DCF old'!#REF!,'[3]DCF old'!#REF!</definedName>
    <definedName name="xp_quarter" localSheetId="9">'[3]DCF old'!#REF!,'[3]DCF old'!#REF!</definedName>
    <definedName name="xp_quarter" localSheetId="2">'[3]DCF old'!#REF!,'[3]DCF old'!#REF!</definedName>
    <definedName name="xp_quarter" localSheetId="25">'[3]DCF old'!#REF!,'[3]DCF old'!#REF!</definedName>
    <definedName name="xp_quarter">'[3]DCF old'!#REF!,'[3]DCF old'!#REF!</definedName>
    <definedName name="xp_Yearvalues" localSheetId="4">'[3]DCF old'!$H$1:$U$1,'[3]DCF old'!$H$9:$U$10,'[3]DCF old'!$H$12:$U$14,'[3]DCF old'!$H$16:$U$19,'[3]DCF old'!$H$20:$U$20,'[3]DCF old'!$H$25:$U$26,'[3]DCF old'!$H$28:$U$28,'[3]DCF old'!$H$36:$U$36,'[3]DCF old'!#REF!</definedName>
    <definedName name="xp_Yearvalues" localSheetId="17">'[3]DCF old'!$H$1:$U$1,'[3]DCF old'!$H$9:$U$10,'[3]DCF old'!$H$12:$U$14,'[3]DCF old'!$H$16:$U$19,'[3]DCF old'!$H$20:$U$20,'[3]DCF old'!$H$25:$U$26,'[3]DCF old'!$H$28:$U$28,'[3]DCF old'!$H$36:$U$36,'[3]DCF old'!#REF!</definedName>
    <definedName name="xp_Yearvalues" localSheetId="5">'[3]DCF old'!$H$1:$U$1,'[3]DCF old'!$H$9:$U$10,'[3]DCF old'!$H$12:$U$14,'[3]DCF old'!$H$16:$U$19,'[3]DCF old'!$H$20:$U$20,'[3]DCF old'!$H$25:$U$26,'[3]DCF old'!$H$28:$U$28,'[3]DCF old'!$H$36:$U$36,'[3]DCF old'!#REF!</definedName>
    <definedName name="xp_Yearvalues" localSheetId="9">'[3]DCF old'!$H$1:$U$1,'[3]DCF old'!$H$9:$U$10,'[3]DCF old'!$H$12:$U$14,'[3]DCF old'!$H$16:$U$19,'[3]DCF old'!$H$20:$U$20,'[3]DCF old'!$H$25:$U$26,'[3]DCF old'!$H$28:$U$28,'[3]DCF old'!$H$36:$U$36,'[3]DCF old'!#REF!</definedName>
    <definedName name="xp_Yearvalues" localSheetId="2">'[3]DCF old'!$H$1:$U$1,'[3]DCF old'!$H$9:$U$10,'[3]DCF old'!$H$12:$U$14,'[3]DCF old'!$H$16:$U$19,'[3]DCF old'!$H$20:$U$20,'[3]DCF old'!$H$25:$U$26,'[3]DCF old'!$H$28:$U$28,'[3]DCF old'!$H$36:$U$36,'[3]DCF old'!#REF!</definedName>
    <definedName name="xp_Yearvalues" localSheetId="25">'[3]DCF old'!$H$1:$U$1,'[3]DCF old'!$H$9:$U$10,'[3]DCF old'!$H$12:$U$14,'[3]DCF old'!$H$16:$U$19,'[3]DCF old'!$H$20:$U$20,'[3]DCF old'!$H$25:$U$26,'[3]DCF old'!$H$28:$U$28,'[3]DCF old'!$H$36:$U$36,'[3]DCF old'!#REF!</definedName>
    <definedName name="xp_Yearvalues">'[3]DCF old'!$H$1:$U$1,'[3]DCF old'!$H$9:$U$10,'[3]DCF old'!$H$12:$U$14,'[3]DCF old'!$H$16:$U$19,'[3]DCF old'!$H$20:$U$20,'[3]DCF old'!$H$25:$U$26,'[3]DCF old'!$H$28:$U$28,'[3]DCF old'!$H$36:$U$36,'[3]DCF old'!#REF!</definedName>
    <definedName name="y" localSheetId="4">#REF!</definedName>
    <definedName name="y" localSheetId="17">#REF!</definedName>
    <definedName name="y" localSheetId="5">#REF!</definedName>
    <definedName name="y" localSheetId="9">#REF!</definedName>
    <definedName name="y" localSheetId="2">#REF!</definedName>
    <definedName name="y" localSheetId="25">#REF!</definedName>
    <definedName name="y">#REF!</definedName>
    <definedName name="year">'[3]DCF old'!$H$1:$W$1</definedName>
    <definedName name="Year_End_Net_Cash____Debt" localSheetId="4">#REF!</definedName>
    <definedName name="Year_End_Net_Cash____Debt" localSheetId="17">#REF!</definedName>
    <definedName name="Year_End_Net_Cash____Debt" localSheetId="5">#REF!</definedName>
    <definedName name="Year_End_Net_Cash____Debt" localSheetId="9">#REF!</definedName>
    <definedName name="Year_End_Net_Cash____Debt" localSheetId="2">#REF!</definedName>
    <definedName name="Year_End_Net_Cash____Debt" localSheetId="25">#REF!</definedName>
    <definedName name="Year_End_Net_Cash____Debt">#REF!</definedName>
    <definedName name="Year_End_Number_of_Employees" localSheetId="4">#REF!</definedName>
    <definedName name="Year_End_Number_of_Employees" localSheetId="17">#REF!</definedName>
    <definedName name="Year_End_Number_of_Employees" localSheetId="5">#REF!</definedName>
    <definedName name="Year_End_Number_of_Employees" localSheetId="9">#REF!</definedName>
    <definedName name="Year_End_Number_of_Employees" localSheetId="2">#REF!</definedName>
    <definedName name="Year_End_Number_of_Employees" localSheetId="25">#REF!</definedName>
    <definedName name="Year_End_Number_of_Employees">#REF!</definedName>
    <definedName name="year1" localSheetId="4">#REF!</definedName>
    <definedName name="year1" localSheetId="17">#REF!</definedName>
    <definedName name="year1" localSheetId="5">#REF!</definedName>
    <definedName name="year1" localSheetId="9">#REF!</definedName>
    <definedName name="year1" localSheetId="2">#REF!</definedName>
    <definedName name="year1" localSheetId="25">#REF!</definedName>
    <definedName name="year1">#REF!</definedName>
    <definedName name="year2" localSheetId="4">#REF!</definedName>
    <definedName name="year2" localSheetId="17">#REF!</definedName>
    <definedName name="year2" localSheetId="5">#REF!</definedName>
    <definedName name="year2" localSheetId="9">#REF!</definedName>
    <definedName name="year2" localSheetId="2">#REF!</definedName>
    <definedName name="year2" localSheetId="25">#REF!</definedName>
    <definedName name="year2">#REF!</definedName>
    <definedName name="year3" localSheetId="4">#REF!</definedName>
    <definedName name="year3" localSheetId="17">#REF!</definedName>
    <definedName name="year3" localSheetId="5">#REF!</definedName>
    <definedName name="year3" localSheetId="9">#REF!</definedName>
    <definedName name="year3" localSheetId="2">#REF!</definedName>
    <definedName name="year3" localSheetId="25">#REF!</definedName>
    <definedName name="year3">#REF!</definedName>
    <definedName name="yearnow">'[3]DCF old'!$C$9</definedName>
    <definedName name="Years">13</definedName>
    <definedName name="Years_in_full_stream">'[8]PV of Op Leases_VDF'!$C$15:$AX$15</definedName>
    <definedName name="Years_into_future">[8]DCF_VDF!$A$41:$IV$41</definedName>
    <definedName name="z" localSheetId="4">#REF!</definedName>
    <definedName name="z" localSheetId="17">#REF!</definedName>
    <definedName name="z" localSheetId="5">#REF!</definedName>
    <definedName name="z" localSheetId="9">#REF!</definedName>
    <definedName name="z" localSheetId="2">#REF!</definedName>
    <definedName name="z" localSheetId="25">#REF!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 i="54" l="1"/>
  <c r="Q4" i="54"/>
  <c r="Q39" i="54"/>
  <c r="Q40" i="54"/>
  <c r="Q42" i="54"/>
  <c r="L26" i="69"/>
  <c r="C11" i="90"/>
  <c r="C7" i="90"/>
  <c r="C6" i="90"/>
  <c r="C4" i="90"/>
  <c r="G10" i="90"/>
  <c r="G13" i="90" s="1"/>
  <c r="F8" i="90"/>
  <c r="F14" i="90" s="1"/>
  <c r="D14" i="90"/>
  <c r="B8" i="90"/>
  <c r="B10" i="90" s="1"/>
  <c r="B13" i="90" s="1"/>
  <c r="B14" i="90" s="1"/>
  <c r="E10" i="90"/>
  <c r="E13" i="90" s="1"/>
  <c r="E14" i="90" s="1"/>
  <c r="F31" i="53"/>
  <c r="C8" i="90" l="1"/>
  <c r="C10" i="90"/>
  <c r="C13" i="90" s="1"/>
  <c r="C14" i="90" s="1"/>
  <c r="C40" i="69"/>
  <c r="F4" i="61" l="1"/>
  <c r="I33" i="69" l="1"/>
  <c r="J13" i="83"/>
  <c r="I90" i="50" l="1"/>
  <c r="I92" i="50"/>
  <c r="I86" i="50"/>
  <c r="I85" i="50"/>
  <c r="I77" i="50"/>
  <c r="I75" i="50"/>
  <c r="I63" i="50"/>
  <c r="I64" i="50"/>
  <c r="I65" i="50"/>
  <c r="I66" i="50"/>
  <c r="I67" i="50"/>
  <c r="I69" i="50"/>
  <c r="I70" i="50"/>
  <c r="I71" i="50"/>
  <c r="I72" i="50"/>
  <c r="F62" i="50"/>
  <c r="G62" i="50" s="1"/>
  <c r="H62" i="50" s="1"/>
  <c r="B62" i="50"/>
  <c r="C62" i="50" s="1"/>
  <c r="D62" i="50" s="1"/>
  <c r="E62" i="50" s="1"/>
  <c r="F61" i="50"/>
  <c r="G61" i="50" s="1"/>
  <c r="H61" i="50" s="1"/>
  <c r="B61" i="50"/>
  <c r="C61" i="50" s="1"/>
  <c r="D61" i="50" s="1"/>
  <c r="F60" i="50"/>
  <c r="G60" i="50" s="1"/>
  <c r="H60" i="50" s="1"/>
  <c r="I60" i="50" s="1"/>
  <c r="B60" i="50"/>
  <c r="C60" i="50" s="1"/>
  <c r="D60" i="50" s="1"/>
  <c r="E60" i="50" s="1"/>
  <c r="F59" i="50"/>
  <c r="G59" i="50" s="1"/>
  <c r="H59" i="50" s="1"/>
  <c r="B59" i="50"/>
  <c r="C59" i="50" s="1"/>
  <c r="D59" i="50" s="1"/>
  <c r="E59" i="50" s="1"/>
  <c r="F58" i="50"/>
  <c r="G58" i="50" s="1"/>
  <c r="H58" i="50" s="1"/>
  <c r="B58" i="50"/>
  <c r="C58" i="50" s="1"/>
  <c r="D58" i="50" s="1"/>
  <c r="E58" i="50" s="1"/>
  <c r="F56" i="50"/>
  <c r="G56" i="50" s="1"/>
  <c r="H56" i="50" s="1"/>
  <c r="I56" i="50" s="1"/>
  <c r="F55" i="50"/>
  <c r="F57" i="50" s="1"/>
  <c r="B56" i="50"/>
  <c r="C56" i="50" s="1"/>
  <c r="D56" i="50" s="1"/>
  <c r="B55" i="50"/>
  <c r="C55" i="50" s="1"/>
  <c r="H7" i="50"/>
  <c r="G7" i="50"/>
  <c r="F7" i="50"/>
  <c r="E7" i="50"/>
  <c r="D7" i="50"/>
  <c r="C7" i="50"/>
  <c r="B7" i="50"/>
  <c r="B57" i="50" l="1"/>
  <c r="C57" i="50"/>
  <c r="D55" i="50"/>
  <c r="E55" i="50" s="1"/>
  <c r="E61" i="50"/>
  <c r="E56" i="50"/>
  <c r="G55" i="50"/>
  <c r="H55" i="50" s="1"/>
  <c r="H57" i="50" s="1"/>
  <c r="G57" i="50"/>
  <c r="D57" i="50" l="1"/>
  <c r="E57" i="50"/>
  <c r="I7" i="50" l="1"/>
  <c r="N64" i="54" l="1"/>
  <c r="N40" i="54"/>
  <c r="N39" i="54"/>
  <c r="N41" i="54"/>
  <c r="N42" i="54"/>
  <c r="N43" i="54"/>
  <c r="N44" i="54"/>
  <c r="N46" i="54"/>
  <c r="N47" i="54"/>
  <c r="N48" i="54"/>
  <c r="N49" i="54"/>
  <c r="N50" i="54"/>
  <c r="N52" i="54"/>
  <c r="N53" i="54"/>
  <c r="N54" i="54"/>
  <c r="N55" i="54"/>
  <c r="N56" i="54"/>
  <c r="N57" i="54"/>
  <c r="N58" i="54"/>
  <c r="N59" i="54"/>
  <c r="N62" i="54"/>
  <c r="N38" i="54"/>
  <c r="N30" i="54"/>
  <c r="N26" i="54"/>
  <c r="N60" i="54" s="1"/>
  <c r="K23" i="65"/>
  <c r="K17" i="65"/>
  <c r="J24" i="65" l="1"/>
  <c r="J23" i="65"/>
  <c r="K13" i="65"/>
  <c r="K15" i="65"/>
  <c r="K24" i="65" s="1"/>
  <c r="K18" i="65"/>
  <c r="K19" i="65"/>
  <c r="K6" i="65" l="1"/>
  <c r="K7" i="65"/>
  <c r="K9" i="65"/>
  <c r="F5" i="73" l="1"/>
  <c r="F4" i="73"/>
  <c r="E73" i="43" l="1"/>
  <c r="F33" i="43" l="1"/>
  <c r="D4" i="30" l="1"/>
  <c r="D5" i="30"/>
  <c r="D7" i="30"/>
  <c r="D8" i="30"/>
  <c r="D12" i="30"/>
  <c r="D6" i="30" l="1"/>
  <c r="H15" i="42"/>
  <c r="M15" i="42" s="1"/>
  <c r="G15" i="42"/>
  <c r="B15" i="42"/>
  <c r="J5" i="42"/>
  <c r="I5" i="42"/>
  <c r="H5" i="42"/>
  <c r="G5" i="42"/>
  <c r="Q5" i="42" s="1"/>
  <c r="O6" i="42"/>
  <c r="O8" i="42" s="1"/>
  <c r="Q12" i="42"/>
  <c r="L2" i="42"/>
  <c r="D95" i="30" l="1"/>
  <c r="K92" i="30"/>
  <c r="I10" i="42" s="1"/>
  <c r="I91" i="30"/>
  <c r="G9" i="42" s="1"/>
  <c r="Q9" i="42" s="1"/>
  <c r="K89" i="30"/>
  <c r="I87" i="30"/>
  <c r="K85" i="30"/>
  <c r="I4" i="42" s="1"/>
  <c r="I6" i="42" s="1"/>
  <c r="I8" i="42" s="1"/>
  <c r="M84" i="30"/>
  <c r="K84" i="30"/>
  <c r="J84" i="30"/>
  <c r="I84" i="30"/>
  <c r="F91" i="30"/>
  <c r="E9" i="42" s="1"/>
  <c r="D92" i="30"/>
  <c r="D10" i="42" s="1"/>
  <c r="D91" i="30"/>
  <c r="D9" i="42" s="1"/>
  <c r="D89" i="30"/>
  <c r="D85" i="30"/>
  <c r="D4" i="42" s="1"/>
  <c r="C91" i="30"/>
  <c r="C9" i="42" s="1"/>
  <c r="B91" i="30"/>
  <c r="B9" i="42" s="1"/>
  <c r="B87" i="30"/>
  <c r="B5" i="42" s="1"/>
  <c r="F84" i="30"/>
  <c r="D84" i="30"/>
  <c r="C84" i="30"/>
  <c r="B84" i="30"/>
  <c r="L79" i="30" l="1"/>
  <c r="E79" i="30"/>
  <c r="I62" i="30" l="1"/>
  <c r="I60" i="30"/>
  <c r="K30" i="30" l="1"/>
  <c r="K45" i="30" s="1"/>
  <c r="B30" i="30" l="1"/>
  <c r="F61" i="30"/>
  <c r="M61" i="30"/>
  <c r="D69" i="30"/>
  <c r="K69" i="30"/>
  <c r="B15" i="40" l="1"/>
  <c r="C15" i="40"/>
  <c r="C14" i="40"/>
  <c r="J31" i="30" l="1"/>
  <c r="C28" i="40"/>
  <c r="B28" i="40"/>
  <c r="C21" i="40"/>
  <c r="B21" i="40"/>
  <c r="C12" i="40"/>
  <c r="B12" i="40"/>
  <c r="K31" i="30" l="1"/>
  <c r="M31" i="30" s="1"/>
  <c r="M91" i="30" s="1"/>
  <c r="J9" i="42" s="1"/>
  <c r="J91" i="30"/>
  <c r="H9" i="42" s="1"/>
  <c r="K46" i="30" l="1"/>
  <c r="K87" i="30" s="1"/>
  <c r="K88" i="30" s="1"/>
  <c r="K90" i="30" s="1"/>
  <c r="K91" i="30"/>
  <c r="I9" i="42" s="1"/>
  <c r="I11" i="42" s="1"/>
  <c r="K93" i="30" l="1"/>
  <c r="I76" i="30" l="1"/>
  <c r="M76" i="30" s="1"/>
  <c r="I75" i="30"/>
  <c r="B76" i="30"/>
  <c r="F76" i="30" s="1"/>
  <c r="B75" i="30"/>
  <c r="I74" i="30"/>
  <c r="I71" i="30"/>
  <c r="M71" i="30" s="1"/>
  <c r="I70" i="30"/>
  <c r="I68" i="30"/>
  <c r="I67" i="30"/>
  <c r="I66" i="30"/>
  <c r="I64" i="30"/>
  <c r="I69" i="30" l="1"/>
  <c r="K49" i="30" l="1"/>
  <c r="K42" i="30"/>
  <c r="K35" i="30"/>
  <c r="K36" i="30" s="1"/>
  <c r="K50" i="30" l="1"/>
  <c r="K14" i="30"/>
  <c r="K8" i="30"/>
  <c r="K5" i="30"/>
  <c r="K4" i="30"/>
  <c r="D10" i="34" s="1"/>
  <c r="D10" i="30" l="1"/>
  <c r="K6" i="30"/>
  <c r="K10" i="30" s="1"/>
  <c r="D5" i="34"/>
  <c r="M47" i="30"/>
  <c r="M34" i="30"/>
  <c r="M27" i="30"/>
  <c r="M26" i="30"/>
  <c r="F47" i="30"/>
  <c r="F34" i="30"/>
  <c r="F27" i="30"/>
  <c r="F26" i="30"/>
  <c r="J75" i="30"/>
  <c r="M75" i="30" s="1"/>
  <c r="J66" i="30"/>
  <c r="M66" i="30" s="1"/>
  <c r="J64" i="30"/>
  <c r="M64" i="30" s="1"/>
  <c r="J62" i="30"/>
  <c r="J45" i="30"/>
  <c r="J24" i="30"/>
  <c r="J41" i="30"/>
  <c r="J38" i="30"/>
  <c r="J11" i="30"/>
  <c r="J67" i="30"/>
  <c r="M67" i="30" s="1"/>
  <c r="J8" i="30"/>
  <c r="J70" i="30"/>
  <c r="M70" i="30" s="1"/>
  <c r="J14" i="30"/>
  <c r="J5" i="30"/>
  <c r="J7" i="30"/>
  <c r="J12" i="30"/>
  <c r="J59" i="30"/>
  <c r="J60" i="30"/>
  <c r="M60" i="30" s="1"/>
  <c r="I30" i="30"/>
  <c r="I25" i="30"/>
  <c r="I24" i="30"/>
  <c r="I40" i="30"/>
  <c r="I89" i="30" s="1"/>
  <c r="G7" i="42" s="1"/>
  <c r="I41" i="30"/>
  <c r="I44" i="30"/>
  <c r="I85" i="30" s="1"/>
  <c r="I45" i="30"/>
  <c r="I48" i="30"/>
  <c r="M48" i="30" s="1"/>
  <c r="I38" i="30"/>
  <c r="I32" i="30"/>
  <c r="I92" i="30" s="1"/>
  <c r="G10" i="42" s="1"/>
  <c r="I33" i="30"/>
  <c r="M33" i="30" s="1"/>
  <c r="I4" i="30"/>
  <c r="I5" i="30"/>
  <c r="I7" i="30"/>
  <c r="I8" i="30"/>
  <c r="I9" i="30"/>
  <c r="I11" i="30"/>
  <c r="I12" i="30"/>
  <c r="I14" i="30"/>
  <c r="B45" i="30"/>
  <c r="M58" i="30"/>
  <c r="J58" i="30"/>
  <c r="I58" i="30"/>
  <c r="H15" i="30"/>
  <c r="H14" i="30"/>
  <c r="H13" i="30"/>
  <c r="H12" i="30"/>
  <c r="H11" i="30"/>
  <c r="H10" i="30"/>
  <c r="H9" i="30"/>
  <c r="H8" i="30"/>
  <c r="H7" i="30"/>
  <c r="H6" i="30"/>
  <c r="H5" i="30"/>
  <c r="H4" i="30"/>
  <c r="B4" i="30"/>
  <c r="B5" i="30"/>
  <c r="B7" i="30"/>
  <c r="B8" i="30"/>
  <c r="B9" i="30"/>
  <c r="B11" i="30"/>
  <c r="B12" i="30"/>
  <c r="B14" i="30"/>
  <c r="AE4" i="30"/>
  <c r="AE6" i="30" s="1"/>
  <c r="B62" i="30" s="1"/>
  <c r="B64" i="30"/>
  <c r="B66" i="30"/>
  <c r="B67" i="30"/>
  <c r="B68" i="30"/>
  <c r="B70" i="30"/>
  <c r="B71" i="30"/>
  <c r="F71" i="30" s="1"/>
  <c r="B74" i="30"/>
  <c r="B32" i="30"/>
  <c r="B92" i="30" s="1"/>
  <c r="B10" i="42" s="1"/>
  <c r="B24" i="30"/>
  <c r="B25" i="30"/>
  <c r="B33" i="30"/>
  <c r="F33" i="30" s="1"/>
  <c r="B38" i="30"/>
  <c r="B40" i="30"/>
  <c r="B89" i="30" s="1"/>
  <c r="B7" i="42" s="1"/>
  <c r="B41" i="30"/>
  <c r="B44" i="30"/>
  <c r="B85" i="30" s="1"/>
  <c r="B48" i="30"/>
  <c r="F48" i="30" s="1"/>
  <c r="H21" i="28"/>
  <c r="F21" i="28"/>
  <c r="B88" i="30" l="1"/>
  <c r="B4" i="42"/>
  <c r="B6" i="42" s="1"/>
  <c r="B8" i="42" s="1"/>
  <c r="B11" i="42" s="1"/>
  <c r="I88" i="30"/>
  <c r="I90" i="30" s="1"/>
  <c r="I93" i="30" s="1"/>
  <c r="G4" i="42"/>
  <c r="G6" i="42" s="1"/>
  <c r="G8" i="42" s="1"/>
  <c r="G11" i="42" s="1"/>
  <c r="I95" i="30"/>
  <c r="G13" i="42"/>
  <c r="B95" i="30"/>
  <c r="B13" i="42"/>
  <c r="B6" i="30"/>
  <c r="J95" i="30"/>
  <c r="H13" i="42"/>
  <c r="B90" i="30"/>
  <c r="B93" i="30" s="1"/>
  <c r="J40" i="30"/>
  <c r="J42" i="30" s="1"/>
  <c r="J9" i="30"/>
  <c r="M9" i="30" s="1"/>
  <c r="J44" i="30"/>
  <c r="J46" i="30"/>
  <c r="C10" i="34"/>
  <c r="E10" i="34" s="1"/>
  <c r="C44" i="30"/>
  <c r="C24" i="30"/>
  <c r="F24" i="30" s="1"/>
  <c r="K13" i="30"/>
  <c r="K15" i="30" s="1"/>
  <c r="D12" i="34"/>
  <c r="D11" i="34"/>
  <c r="D13" i="30"/>
  <c r="D6" i="34"/>
  <c r="J32" i="30"/>
  <c r="J25" i="30"/>
  <c r="J28" i="30" s="1"/>
  <c r="C60" i="30"/>
  <c r="C32" i="30"/>
  <c r="J68" i="30"/>
  <c r="J4" i="30"/>
  <c r="M4" i="30" s="1"/>
  <c r="J30" i="30"/>
  <c r="M30" i="30" s="1"/>
  <c r="M7" i="30"/>
  <c r="M24" i="30"/>
  <c r="M11" i="30"/>
  <c r="M5" i="30"/>
  <c r="O5" i="30" s="1"/>
  <c r="M41" i="30"/>
  <c r="I42" i="30"/>
  <c r="B42" i="30"/>
  <c r="B28" i="30"/>
  <c r="M14" i="30"/>
  <c r="M45" i="30"/>
  <c r="B35" i="30"/>
  <c r="B10" i="30"/>
  <c r="B13" i="30" s="1"/>
  <c r="B15" i="30" s="1"/>
  <c r="B59" i="30" s="1"/>
  <c r="I35" i="30"/>
  <c r="I6" i="30"/>
  <c r="B69" i="30"/>
  <c r="M8" i="30"/>
  <c r="J63" i="30"/>
  <c r="J65" i="30" s="1"/>
  <c r="M12" i="30"/>
  <c r="I28" i="30"/>
  <c r="B49" i="30"/>
  <c r="I49" i="30"/>
  <c r="B60" i="30"/>
  <c r="G21" i="28"/>
  <c r="F22" i="28"/>
  <c r="E11" i="34" l="1"/>
  <c r="J15" i="42" s="1"/>
  <c r="O15" i="42" s="1"/>
  <c r="I15" i="42"/>
  <c r="F60" i="30"/>
  <c r="C71" i="43"/>
  <c r="C73" i="43" s="1"/>
  <c r="D15" i="30"/>
  <c r="D7" i="34"/>
  <c r="D15" i="42"/>
  <c r="K59" i="30"/>
  <c r="K38" i="30"/>
  <c r="I13" i="42" s="1"/>
  <c r="M46" i="30"/>
  <c r="M87" i="30" s="1"/>
  <c r="J87" i="30"/>
  <c r="F32" i="30"/>
  <c r="F92" i="30" s="1"/>
  <c r="E10" i="42" s="1"/>
  <c r="C92" i="30"/>
  <c r="C10" i="42" s="1"/>
  <c r="F44" i="30"/>
  <c r="F85" i="30" s="1"/>
  <c r="E4" i="42" s="1"/>
  <c r="C85" i="30"/>
  <c r="C4" i="42" s="1"/>
  <c r="M32" i="30"/>
  <c r="M92" i="30" s="1"/>
  <c r="J10" i="42" s="1"/>
  <c r="O10" i="42" s="1"/>
  <c r="O11" i="42" s="1"/>
  <c r="J92" i="30"/>
  <c r="H10" i="42" s="1"/>
  <c r="M10" i="42" s="1"/>
  <c r="M44" i="30"/>
  <c r="M85" i="30" s="1"/>
  <c r="J4" i="42" s="1"/>
  <c r="J85" i="30"/>
  <c r="J49" i="30"/>
  <c r="J50" i="30" s="1"/>
  <c r="J51" i="30" s="1"/>
  <c r="M40" i="30"/>
  <c r="M89" i="30" s="1"/>
  <c r="J7" i="42" s="1"/>
  <c r="M7" i="42" s="1"/>
  <c r="Q7" i="42" s="1"/>
  <c r="J89" i="30"/>
  <c r="M68" i="30"/>
  <c r="M69" i="30" s="1"/>
  <c r="B9" i="40"/>
  <c r="M25" i="30"/>
  <c r="B17" i="40"/>
  <c r="J69" i="30"/>
  <c r="J72" i="30" s="1"/>
  <c r="M42" i="30"/>
  <c r="C41" i="30"/>
  <c r="F41" i="30" s="1"/>
  <c r="C67" i="30"/>
  <c r="F67" i="30" s="1"/>
  <c r="J35" i="30"/>
  <c r="J36" i="30" s="1"/>
  <c r="C25" i="30"/>
  <c r="F25" i="30" s="1"/>
  <c r="M28" i="30"/>
  <c r="J6" i="30"/>
  <c r="J10" i="30" s="1"/>
  <c r="J13" i="30" s="1"/>
  <c r="J15" i="30" s="1"/>
  <c r="F26" i="28"/>
  <c r="F29" i="28"/>
  <c r="C30" i="30"/>
  <c r="C35" i="30" s="1"/>
  <c r="C40" i="30"/>
  <c r="C89" i="30" s="1"/>
  <c r="C12" i="34"/>
  <c r="E12" i="34" s="1"/>
  <c r="C45" i="30"/>
  <c r="B36" i="30"/>
  <c r="I36" i="30"/>
  <c r="B63" i="30"/>
  <c r="B65" i="30" s="1"/>
  <c r="B72" i="30" s="1"/>
  <c r="I10" i="30"/>
  <c r="I50" i="30"/>
  <c r="B50" i="30"/>
  <c r="C66" i="30"/>
  <c r="F66" i="30" s="1"/>
  <c r="M49" i="30" l="1"/>
  <c r="J88" i="30"/>
  <c r="J90" i="30" s="1"/>
  <c r="J93" i="30" s="1"/>
  <c r="H4" i="42"/>
  <c r="H6" i="42" s="1"/>
  <c r="H8" i="42" s="1"/>
  <c r="H11" i="42" s="1"/>
  <c r="H17" i="42" s="1"/>
  <c r="M4" i="42"/>
  <c r="J6" i="42"/>
  <c r="J8" i="42" s="1"/>
  <c r="J11" i="42" s="1"/>
  <c r="Q10" i="42"/>
  <c r="D59" i="30"/>
  <c r="D62" i="30" s="1"/>
  <c r="D63" i="30" s="1"/>
  <c r="D65" i="30" s="1"/>
  <c r="D72" i="30" s="1"/>
  <c r="D77" i="30" s="1"/>
  <c r="D79" i="30" s="1"/>
  <c r="K95" i="30"/>
  <c r="K51" i="30"/>
  <c r="M38" i="30"/>
  <c r="M88" i="30"/>
  <c r="M90" i="30" s="1"/>
  <c r="M93" i="30" s="1"/>
  <c r="K62" i="30"/>
  <c r="M62" i="30" s="1"/>
  <c r="B77" i="30"/>
  <c r="B79" i="30" s="1"/>
  <c r="B13" i="40"/>
  <c r="B16" i="40" s="1"/>
  <c r="H16" i="40" s="1"/>
  <c r="M36" i="30"/>
  <c r="M35" i="30"/>
  <c r="M6" i="30"/>
  <c r="J54" i="30"/>
  <c r="C28" i="30"/>
  <c r="F28" i="30" s="1"/>
  <c r="F45" i="30"/>
  <c r="C42" i="30"/>
  <c r="F40" i="30"/>
  <c r="F89" i="30" s="1"/>
  <c r="E7" i="42" s="1"/>
  <c r="I13" i="30"/>
  <c r="I15" i="30" s="1"/>
  <c r="M10" i="30"/>
  <c r="B51" i="30"/>
  <c r="I51" i="30"/>
  <c r="M50" i="30"/>
  <c r="M6" i="42" l="1"/>
  <c r="Q4" i="42"/>
  <c r="M95" i="30"/>
  <c r="J13" i="42"/>
  <c r="M15" i="30"/>
  <c r="I59" i="30"/>
  <c r="K63" i="30"/>
  <c r="K65" i="30" s="1"/>
  <c r="K72" i="30" s="1"/>
  <c r="K77" i="30" s="1"/>
  <c r="K79" i="30" s="1"/>
  <c r="B18" i="40"/>
  <c r="H18" i="40" s="1"/>
  <c r="B29" i="40"/>
  <c r="M13" i="30"/>
  <c r="B30" i="40"/>
  <c r="C36" i="30"/>
  <c r="F42" i="30"/>
  <c r="M51" i="30"/>
  <c r="M54" i="30" s="1"/>
  <c r="I54" i="30"/>
  <c r="B54" i="30"/>
  <c r="M8" i="42" l="1"/>
  <c r="Q6" i="42"/>
  <c r="B31" i="40"/>
  <c r="I63" i="30"/>
  <c r="I65" i="30" s="1"/>
  <c r="I72" i="30" s="1"/>
  <c r="I77" i="30" s="1"/>
  <c r="I79" i="30" s="1"/>
  <c r="M59" i="30"/>
  <c r="M63" i="30" s="1"/>
  <c r="M65" i="30" s="1"/>
  <c r="M72" i="30" s="1"/>
  <c r="M11" i="42" l="1"/>
  <c r="M17" i="42" s="1"/>
  <c r="Q8" i="42"/>
  <c r="C75" i="30" l="1"/>
  <c r="F75" i="30" l="1"/>
  <c r="Q11" i="42" l="1"/>
  <c r="H19" i="28" l="1"/>
  <c r="F19" i="28"/>
  <c r="H22" i="28"/>
  <c r="C68" i="30" l="1"/>
  <c r="C64" i="30"/>
  <c r="F64" i="30" s="1"/>
  <c r="C69" i="30" l="1"/>
  <c r="F68" i="30"/>
  <c r="F69" i="30" s="1"/>
  <c r="C12" i="30" l="1"/>
  <c r="F12" i="30" s="1"/>
  <c r="C8" i="30"/>
  <c r="F8" i="30" s="1"/>
  <c r="C11" i="30"/>
  <c r="F11" i="30" s="1"/>
  <c r="F12" i="28"/>
  <c r="C62" i="30"/>
  <c r="F62" i="30" s="1"/>
  <c r="C14" i="30"/>
  <c r="F14" i="30" s="1"/>
  <c r="C7" i="30" l="1"/>
  <c r="F7" i="30" s="1"/>
  <c r="F5" i="28"/>
  <c r="C5" i="30"/>
  <c r="F5" i="30" s="1"/>
  <c r="C9" i="30"/>
  <c r="F9" i="30" l="1"/>
  <c r="C17" i="40" s="1"/>
  <c r="F15" i="28"/>
  <c r="F10" i="28"/>
  <c r="F11" i="28" s="1"/>
  <c r="F13" i="28"/>
  <c r="F14" i="28" s="1"/>
  <c r="C5" i="34"/>
  <c r="E5" i="34" s="1"/>
  <c r="C4" i="30"/>
  <c r="F4" i="30" s="1"/>
  <c r="C9" i="40" l="1"/>
  <c r="C6" i="30"/>
  <c r="F6" i="30" s="1"/>
  <c r="C7" i="34"/>
  <c r="E7" i="34" s="1"/>
  <c r="C10" i="30" l="1"/>
  <c r="F10" i="30" s="1"/>
  <c r="C59" i="30" l="1"/>
  <c r="F18" i="28"/>
  <c r="F20" i="28"/>
  <c r="C13" i="30"/>
  <c r="F13" i="30" s="1"/>
  <c r="F59" i="30" l="1"/>
  <c r="F63" i="30" s="1"/>
  <c r="F65" i="30" s="1"/>
  <c r="C63" i="30"/>
  <c r="C65" i="30" s="1"/>
  <c r="C15" i="30"/>
  <c r="F15" i="30" s="1"/>
  <c r="Q13" i="42" l="1"/>
  <c r="G22" i="28"/>
  <c r="C38" i="30" l="1"/>
  <c r="C13" i="42" l="1"/>
  <c r="F38" i="30"/>
  <c r="C95" i="30"/>
  <c r="C46" i="30"/>
  <c r="C87" i="30" l="1"/>
  <c r="D30" i="30"/>
  <c r="C49" i="30"/>
  <c r="D46" i="30"/>
  <c r="F46" i="30" s="1"/>
  <c r="F87" i="30" s="1"/>
  <c r="E13" i="42"/>
  <c r="F95" i="30"/>
  <c r="D35" i="30" l="1"/>
  <c r="F30" i="30"/>
  <c r="F25" i="28"/>
  <c r="D49" i="30"/>
  <c r="D50" i="30" s="1"/>
  <c r="D51" i="30" s="1"/>
  <c r="D87" i="30"/>
  <c r="E5" i="42"/>
  <c r="E6" i="42" s="1"/>
  <c r="E8" i="42" s="1"/>
  <c r="E11" i="42" s="1"/>
  <c r="F88" i="30"/>
  <c r="F90" i="30" s="1"/>
  <c r="F93" i="30" s="1"/>
  <c r="C5" i="42"/>
  <c r="C6" i="42" s="1"/>
  <c r="C8" i="42" s="1"/>
  <c r="C11" i="42" s="1"/>
  <c r="C88" i="30"/>
  <c r="C90" i="30" s="1"/>
  <c r="C93" i="30" s="1"/>
  <c r="C50" i="30"/>
  <c r="F49" i="30" l="1"/>
  <c r="D36" i="30"/>
  <c r="F35" i="30"/>
  <c r="D88" i="30"/>
  <c r="D90" i="30" s="1"/>
  <c r="D93" i="30" s="1"/>
  <c r="D5" i="42"/>
  <c r="D6" i="42" s="1"/>
  <c r="D8" i="42" s="1"/>
  <c r="D11" i="42" s="1"/>
  <c r="F50" i="30"/>
  <c r="C51" i="30"/>
  <c r="F27" i="28"/>
  <c r="D54" i="30" l="1"/>
  <c r="F36" i="30"/>
  <c r="F54" i="30" s="1"/>
  <c r="C54" i="30"/>
  <c r="F51" i="30"/>
  <c r="G19" i="28" l="1"/>
  <c r="C74" i="43" l="1"/>
  <c r="C70" i="30"/>
  <c r="F70" i="30" l="1"/>
  <c r="F72" i="30" s="1"/>
  <c r="C72" i="30"/>
  <c r="H12" i="28" l="1"/>
  <c r="G12" i="28" l="1"/>
  <c r="G26" i="28" l="1"/>
  <c r="G5" i="28"/>
  <c r="G29" i="28"/>
  <c r="H26" i="28"/>
  <c r="H29" i="28"/>
  <c r="G10" i="28" l="1"/>
  <c r="G11" i="28" s="1"/>
  <c r="G13" i="28"/>
  <c r="G14" i="28" s="1"/>
  <c r="H5" i="28"/>
  <c r="G15" i="28" l="1"/>
  <c r="H13" i="28"/>
  <c r="H14" i="28" s="1"/>
  <c r="H10" i="28"/>
  <c r="H11" i="28" s="1"/>
  <c r="H15" i="28" l="1"/>
  <c r="H25" i="28"/>
  <c r="C74" i="30"/>
  <c r="H27" i="28" l="1"/>
  <c r="G18" i="28"/>
  <c r="G25" i="28"/>
  <c r="F74" i="30"/>
  <c r="F77" i="30" s="1"/>
  <c r="F79" i="30" s="1"/>
  <c r="C77" i="30"/>
  <c r="C79" i="30" s="1"/>
  <c r="H18" i="28" l="1"/>
  <c r="J74" i="30"/>
  <c r="G27" i="28"/>
  <c r="G20" i="28"/>
  <c r="J77" i="30" l="1"/>
  <c r="J79" i="30" s="1"/>
  <c r="M74" i="30"/>
  <c r="M77" i="30" s="1"/>
  <c r="M79" i="30" s="1"/>
  <c r="H20" i="28"/>
  <c r="C6" i="34" l="1"/>
  <c r="C15" i="42" l="1"/>
  <c r="C17" i="42" s="1"/>
  <c r="E6" i="34"/>
  <c r="C13" i="40" l="1"/>
  <c r="E15" i="42"/>
  <c r="C16" i="40" l="1"/>
  <c r="C29" i="40"/>
  <c r="I16" i="40" l="1"/>
  <c r="C30" i="40"/>
  <c r="C18" i="40"/>
  <c r="I18" i="40" l="1"/>
  <c r="C31" i="40"/>
</calcChain>
</file>

<file path=xl/sharedStrings.xml><?xml version="1.0" encoding="utf-8"?>
<sst xmlns="http://schemas.openxmlformats.org/spreadsheetml/2006/main" count="1575" uniqueCount="505">
  <si>
    <t>Net debt</t>
  </si>
  <si>
    <t>Content</t>
  </si>
  <si>
    <t>(SEKm)</t>
  </si>
  <si>
    <t>Continuing operations</t>
  </si>
  <si>
    <t>Net sales</t>
  </si>
  <si>
    <t>Change in reported net sales</t>
  </si>
  <si>
    <t>Operating income</t>
  </si>
  <si>
    <t>Net income</t>
  </si>
  <si>
    <t>Cash flow from operations</t>
  </si>
  <si>
    <t>Basic earnings per share (SEK)</t>
  </si>
  <si>
    <t>Financial overview</t>
  </si>
  <si>
    <t>Cost of goods and services</t>
  </si>
  <si>
    <t>Gross income</t>
  </si>
  <si>
    <t>Share of earnings in associated companies and joint ventures</t>
  </si>
  <si>
    <t>Items affecting comparability</t>
  </si>
  <si>
    <t>Net interest</t>
  </si>
  <si>
    <t>Other financial items</t>
  </si>
  <si>
    <t>Income before tax</t>
  </si>
  <si>
    <t>Tax</t>
  </si>
  <si>
    <t>Non-controlling interest</t>
  </si>
  <si>
    <t>Diluted earnings per share (SEK)</t>
  </si>
  <si>
    <t>Non-current assets</t>
  </si>
  <si>
    <t>Goodwill</t>
  </si>
  <si>
    <t>Other intangible assets</t>
  </si>
  <si>
    <t>Total intangible assets</t>
  </si>
  <si>
    <t>Total tangible assets</t>
  </si>
  <si>
    <t>Shares and participations</t>
  </si>
  <si>
    <t>Other financial receivables</t>
  </si>
  <si>
    <t>Total long-term financial assets</t>
  </si>
  <si>
    <t>Total non-current assets</t>
  </si>
  <si>
    <t>Current assets</t>
  </si>
  <si>
    <t>Total inventory</t>
  </si>
  <si>
    <t>Cash, cash equivalents and short-term investments</t>
  </si>
  <si>
    <t>Total current assets</t>
  </si>
  <si>
    <t>Total assets</t>
  </si>
  <si>
    <t>Equity</t>
  </si>
  <si>
    <t>Shareholders’ equity</t>
  </si>
  <si>
    <t>Total equity</t>
  </si>
  <si>
    <t>Long-term liabilities</t>
  </si>
  <si>
    <t>Other non-current interest-bearing liabilities</t>
  </si>
  <si>
    <t>Total non-current interest-bearing liabilities</t>
  </si>
  <si>
    <t>Total provisions</t>
  </si>
  <si>
    <t>Non-current liabilities at fair value</t>
  </si>
  <si>
    <t>Other non-interest-bearing liabilities</t>
  </si>
  <si>
    <t>Total non-current non-interest-bearing liabilities</t>
  </si>
  <si>
    <t>Total non-current liabilities</t>
  </si>
  <si>
    <t>Current liabilities</t>
  </si>
  <si>
    <t>Current liabilities at fair value</t>
  </si>
  <si>
    <t>Other current interest-bearing liabilities</t>
  </si>
  <si>
    <t>Total current non-interest-bearing liabilities</t>
  </si>
  <si>
    <t>Total current liabilities</t>
  </si>
  <si>
    <t>Total liabilities</t>
  </si>
  <si>
    <t>Total shareholders’ equity and liabilities</t>
  </si>
  <si>
    <t>Changes in working capital</t>
  </si>
  <si>
    <t>Net cash flow to/from operations</t>
  </si>
  <si>
    <t xml:space="preserve">Proceeds from sales of shares  </t>
  </si>
  <si>
    <t>Acquisitions of subsidiaries and associates</t>
  </si>
  <si>
    <t>Investments in other non-current assets</t>
  </si>
  <si>
    <t>Other cash flow from investing activities</t>
  </si>
  <si>
    <t>Cash flow used in/from investing activities</t>
  </si>
  <si>
    <t>Net change in loans</t>
  </si>
  <si>
    <t>Dividends to shareholders</t>
  </si>
  <si>
    <t>Other cash flow from/to financing activities</t>
  </si>
  <si>
    <t>Cash flow from/used in financing activities</t>
  </si>
  <si>
    <t>Net change in cash, continuing operations</t>
  </si>
  <si>
    <t>Net change in cash, discontinued operations</t>
  </si>
  <si>
    <t>Total net change in cash and cash equivalents</t>
  </si>
  <si>
    <t>Cash and cash equivalents at the beginning of the period</t>
  </si>
  <si>
    <t>Translation differences in cash and cash equivalents</t>
  </si>
  <si>
    <t>Cash and cash equivalents at end of the period</t>
  </si>
  <si>
    <t>Eliminations</t>
  </si>
  <si>
    <t>Total operations</t>
  </si>
  <si>
    <t>Group (SEK million)</t>
  </si>
  <si>
    <t>Short-term loans</t>
  </si>
  <si>
    <t>Current part of long term loans</t>
  </si>
  <si>
    <t>Short-term borrowings</t>
  </si>
  <si>
    <t>Long-term borrowings</t>
  </si>
  <si>
    <t>Total long-term borrowings</t>
  </si>
  <si>
    <t>Total borrowings</t>
  </si>
  <si>
    <t>Cash and cash equivalents</t>
  </si>
  <si>
    <t>Shares outstanding at the end of the period</t>
  </si>
  <si>
    <t>Basic average number of shares outstanding</t>
  </si>
  <si>
    <t>Diluted average number of shares outstanding</t>
  </si>
  <si>
    <t>Interest-bearing financial receivables</t>
  </si>
  <si>
    <t>Interest-bearing current receivables</t>
  </si>
  <si>
    <t>Other current receivables</t>
  </si>
  <si>
    <t>Organic growth</t>
  </si>
  <si>
    <t>Acquisitions/divestments</t>
  </si>
  <si>
    <t>Changes in FX rates</t>
  </si>
  <si>
    <t>Operating income before items affecting comparability</t>
  </si>
  <si>
    <t>Items affecting comparability (IAC)</t>
  </si>
  <si>
    <t xml:space="preserve">Net debt </t>
  </si>
  <si>
    <t>Items that are or may be reclassified to profit or loss net of tax:</t>
  </si>
  <si>
    <t>Currency translation differences</t>
  </si>
  <si>
    <t>Cash flow hedge</t>
  </si>
  <si>
    <t>Administrative expenses</t>
  </si>
  <si>
    <t>Other operating expenses</t>
  </si>
  <si>
    <t>Change in cash and cash equivalents reclassified to assets held for sale</t>
  </si>
  <si>
    <t>Assets held for sale</t>
  </si>
  <si>
    <t>Net income for the period</t>
  </si>
  <si>
    <t>Q3 2017</t>
  </si>
  <si>
    <t>Q1 2018</t>
  </si>
  <si>
    <t>Selling expenses</t>
  </si>
  <si>
    <t>Q2 2018</t>
  </si>
  <si>
    <t>Q3 2018</t>
  </si>
  <si>
    <t>Nine months 2017</t>
  </si>
  <si>
    <t>Nine months 2018</t>
  </si>
  <si>
    <t>Full year  2017</t>
  </si>
  <si>
    <t>Full year  2016</t>
  </si>
  <si>
    <t>Full year  2015</t>
  </si>
  <si>
    <t>calc</t>
  </si>
  <si>
    <t>Accounts receivables</t>
  </si>
  <si>
    <t>Prepaid expense and accrued income</t>
  </si>
  <si>
    <t>Non-current liabilities</t>
  </si>
  <si>
    <t>Other current liabilities</t>
  </si>
  <si>
    <t>Provisions</t>
  </si>
  <si>
    <t>Liabilities related to MTG</t>
  </si>
  <si>
    <t>Other non-current liabilities</t>
  </si>
  <si>
    <t>Liabilities and cash pool related to MTG</t>
  </si>
  <si>
    <t>Receivables related to MTG</t>
  </si>
  <si>
    <t>Net income for the year</t>
  </si>
  <si>
    <t>Capital expenditures</t>
  </si>
  <si>
    <t>Other investing activities</t>
  </si>
  <si>
    <t>Depreciations and write-downs</t>
  </si>
  <si>
    <t>Gain (-) /loss (+) on sale of subsidaries</t>
  </si>
  <si>
    <t>Other adjustments for non-cash items</t>
  </si>
  <si>
    <t>link</t>
  </si>
  <si>
    <t>Net debt excluding items related to MTG</t>
  </si>
  <si>
    <t>Cash pool related to MTG</t>
  </si>
  <si>
    <t>Machinery, equipment and installations</t>
  </si>
  <si>
    <t>Shares in MTG companies</t>
  </si>
  <si>
    <t>Receivables and related to MTG</t>
  </si>
  <si>
    <t>viktor</t>
  </si>
  <si>
    <t>x.x%</t>
  </si>
  <si>
    <t>Net Sales by segment</t>
  </si>
  <si>
    <t>(%)</t>
  </si>
  <si>
    <t>Total operating margin</t>
  </si>
  <si>
    <t>Operating margin %</t>
  </si>
  <si>
    <t>Operating margin before items affecting comparability</t>
  </si>
  <si>
    <t>Change in working capital</t>
  </si>
  <si>
    <t>Net cash flow from operations</t>
  </si>
  <si>
    <t>Aquisitions and divestments of operations</t>
  </si>
  <si>
    <t>Net debt to EBITDA ratio</t>
  </si>
  <si>
    <t>Cash flow</t>
  </si>
  <si>
    <t>Income statement</t>
  </si>
  <si>
    <t>Key ratios</t>
  </si>
  <si>
    <t>Return on equity adjusted for items affecting comparability</t>
  </si>
  <si>
    <t>Return on capital adjusted for items affecting comparability</t>
  </si>
  <si>
    <t>Equity/asset ratio</t>
  </si>
  <si>
    <t>Interest coverage ratio adjusted for items affecting comparability</t>
  </si>
  <si>
    <t>Cash and cash equivalents and short-term investments</t>
  </si>
  <si>
    <t>RELEVANT AT ALL ?</t>
  </si>
  <si>
    <t>Selling and administrative expenses</t>
  </si>
  <si>
    <t>Other operating revenues and expenses</t>
  </si>
  <si>
    <t>Net investments in operations</t>
  </si>
  <si>
    <t>MTG excluding Nordic Entertainment Group</t>
  </si>
  <si>
    <t>MTG 2017</t>
  </si>
  <si>
    <t>NENT 2017</t>
  </si>
  <si>
    <t>MTG excl. NENT 2017</t>
  </si>
  <si>
    <r>
      <t>Selling expenses</t>
    </r>
    <r>
      <rPr>
        <vertAlign val="superscript"/>
        <sz val="8"/>
        <color theme="1"/>
        <rFont val="Calibri"/>
        <family val="2"/>
        <scheme val="minor"/>
      </rPr>
      <t>3)</t>
    </r>
  </si>
  <si>
    <r>
      <t>Other operating revenues</t>
    </r>
    <r>
      <rPr>
        <vertAlign val="superscript"/>
        <sz val="8"/>
        <color theme="1"/>
        <rFont val="Calibri"/>
        <family val="2"/>
        <scheme val="minor"/>
      </rPr>
      <t>4)</t>
    </r>
  </si>
  <si>
    <t>Net income for the period, continuing operations</t>
  </si>
  <si>
    <t>From Fact Sheet</t>
  </si>
  <si>
    <t>From Annual Report</t>
  </si>
  <si>
    <t>rounding</t>
  </si>
  <si>
    <r>
      <t>Assets held for sale</t>
    </r>
    <r>
      <rPr>
        <vertAlign val="superscript"/>
        <sz val="8"/>
        <color theme="1"/>
        <rFont val="Calibri"/>
        <family val="2"/>
        <scheme val="minor"/>
      </rPr>
      <t>2)</t>
    </r>
  </si>
  <si>
    <r>
      <t>Liabilities related to assets held for sales</t>
    </r>
    <r>
      <rPr>
        <vertAlign val="superscript"/>
        <sz val="8"/>
        <color theme="1"/>
        <rFont val="Calibri"/>
        <family val="2"/>
        <scheme val="minor"/>
      </rPr>
      <t>2)</t>
    </r>
  </si>
  <si>
    <t xml:space="preserve">AR </t>
  </si>
  <si>
    <t>Check vs. BS</t>
  </si>
  <si>
    <t>Note: 2017 in press release NS 2.8 bn , EBITDA 36m</t>
  </si>
  <si>
    <t>Tangible non-current assets</t>
  </si>
  <si>
    <t>Liabilities related to assets held for sale</t>
  </si>
  <si>
    <t>MTG  excluding Nordic Entertainment Group</t>
  </si>
  <si>
    <t>E-sports</t>
  </si>
  <si>
    <t>Online gaming</t>
  </si>
  <si>
    <t>Other businesses</t>
  </si>
  <si>
    <t>EBITDA before IAC</t>
  </si>
  <si>
    <t>Operating income before IAC</t>
  </si>
  <si>
    <t>Growth</t>
  </si>
  <si>
    <t>Reported growth</t>
  </si>
  <si>
    <t>Margins</t>
  </si>
  <si>
    <t>MTG continuing operations excluding Nordic Entertainment Group</t>
  </si>
  <si>
    <t>(SEK million)</t>
  </si>
  <si>
    <t>Interest income</t>
  </si>
  <si>
    <t>Other operating income</t>
  </si>
  <si>
    <t>Other long-term receivables</t>
  </si>
  <si>
    <t>Q4 2018</t>
  </si>
  <si>
    <t>Check</t>
  </si>
  <si>
    <t>Earnings per share</t>
  </si>
  <si>
    <t>Total comprehensive income for the period, attributable to:</t>
  </si>
  <si>
    <t>EBITDA</t>
  </si>
  <si>
    <t>MTG Dec 31 2017</t>
  </si>
  <si>
    <t>NENT Dec 31 2017</t>
  </si>
  <si>
    <t>MTG excl. NENT</t>
  </si>
  <si>
    <t>MTG Sep 30  2018</t>
  </si>
  <si>
    <t xml:space="preserve">MTG excl. NENT </t>
  </si>
  <si>
    <t>MTG  First nine months 2018</t>
  </si>
  <si>
    <t>Hidden rows to be removed when reconciled</t>
  </si>
  <si>
    <t>formula</t>
  </si>
  <si>
    <t>NENT First nine months 2018</t>
  </si>
  <si>
    <t>NENT Sep 30 2018</t>
  </si>
  <si>
    <t>MTG Full year 2017</t>
  </si>
  <si>
    <t>NENT Full year 2017</t>
  </si>
  <si>
    <t>MTG excl. NENT FY2017</t>
  </si>
  <si>
    <t>First nine months 2018</t>
  </si>
  <si>
    <t>MTG reported numbers to be pasted further below</t>
  </si>
  <si>
    <t>Adjustments must be calculated</t>
  </si>
  <si>
    <t>IB.6 Condensed income statement</t>
  </si>
  <si>
    <t xml:space="preserve">IB.7 Condensed balance sheet </t>
  </si>
  <si>
    <t>IB.8 Condensed statement of cash flows</t>
  </si>
  <si>
    <t>IB.9 Financial overview - New MTG</t>
  </si>
  <si>
    <t>END OF TABLE</t>
  </si>
  <si>
    <t>Segmental information</t>
  </si>
  <si>
    <t>check</t>
  </si>
  <si>
    <t>Capital employed</t>
  </si>
  <si>
    <t>Eliminations &amp; other</t>
  </si>
  <si>
    <t>1)</t>
  </si>
  <si>
    <t>1) Discontinued operations MTG Group is in NENT treated as continued operations due to non-materiality in that Group. The figures are therefore adjusted to reconcile to the new MTG Group.</t>
  </si>
  <si>
    <t>Cash and cash equivalents in assets held for sale</t>
  </si>
  <si>
    <t>source:</t>
  </si>
  <si>
    <t>fact sheet</t>
  </si>
  <si>
    <t>residual</t>
  </si>
  <si>
    <t>IB9</t>
  </si>
  <si>
    <t>IB6</t>
  </si>
  <si>
    <t>calculation</t>
  </si>
  <si>
    <t>Depreciation</t>
  </si>
  <si>
    <t>Amortisation</t>
  </si>
  <si>
    <t>Results</t>
  </si>
  <si>
    <t>New Line</t>
  </si>
  <si>
    <t>depr file</t>
  </si>
  <si>
    <t>SEKm</t>
  </si>
  <si>
    <t>MTG</t>
  </si>
  <si>
    <t>NENT</t>
  </si>
  <si>
    <t>New MTG</t>
  </si>
  <si>
    <t>Elim.</t>
  </si>
  <si>
    <t>Pro forma</t>
  </si>
  <si>
    <t>Net Debt/EBITDA</t>
  </si>
  <si>
    <t>Selling expenses3)</t>
  </si>
  <si>
    <t>Other operating revenues4)</t>
  </si>
  <si>
    <t>Assets held for sale2)</t>
  </si>
  <si>
    <t>Liabilities related to assets held for sales2)</t>
  </si>
  <si>
    <t>1) The net sales and costs of goods sold include intercompany transactions between NENT and MTG</t>
  </si>
  <si>
    <r>
      <t xml:space="preserve">NENT First nine months 2018 </t>
    </r>
    <r>
      <rPr>
        <vertAlign val="subscript"/>
        <sz val="8"/>
        <color rgb="FF000000"/>
        <rFont val="Calibri"/>
        <family val="2"/>
        <scheme val="minor"/>
      </rPr>
      <t>1)</t>
    </r>
  </si>
  <si>
    <t>2) Discontinued operations MTG Group is in NENT treated as continued operations due to non-materiality in that Group. The figures are therefore adjusted to reconcile to the new MTG Group.</t>
  </si>
  <si>
    <t>1) Including intercompany transactions between NENT and MTG.</t>
  </si>
  <si>
    <r>
      <t xml:space="preserve">NENT Dec 31 2017 </t>
    </r>
    <r>
      <rPr>
        <vertAlign val="subscript"/>
        <sz val="8"/>
        <color rgb="FF000000"/>
        <rFont val="Calibri"/>
        <family val="2"/>
        <scheme val="minor"/>
      </rPr>
      <t>1)</t>
    </r>
  </si>
  <si>
    <r>
      <t xml:space="preserve">MTG excl. NENT </t>
    </r>
    <r>
      <rPr>
        <vertAlign val="subscript"/>
        <sz val="8"/>
        <color rgb="FF000000"/>
        <rFont val="Calibri"/>
        <family val="2"/>
        <scheme val="minor"/>
      </rPr>
      <t>1)</t>
    </r>
  </si>
  <si>
    <r>
      <t>NENT Sep 30 2018</t>
    </r>
    <r>
      <rPr>
        <vertAlign val="subscript"/>
        <sz val="8"/>
        <color rgb="FF000000"/>
        <rFont val="Calibri"/>
        <family val="2"/>
        <scheme val="minor"/>
      </rPr>
      <t xml:space="preserve"> 1)</t>
    </r>
  </si>
  <si>
    <r>
      <t>MTG excl. NENT</t>
    </r>
    <r>
      <rPr>
        <vertAlign val="subscript"/>
        <sz val="8"/>
        <color rgb="FF000000"/>
        <rFont val="Calibri"/>
        <family val="2"/>
        <scheme val="minor"/>
      </rPr>
      <t xml:space="preserve"> 1)</t>
    </r>
  </si>
  <si>
    <r>
      <t xml:space="preserve">NENT 2017 </t>
    </r>
    <r>
      <rPr>
        <vertAlign val="subscript"/>
        <sz val="8"/>
        <color rgb="FF000000"/>
        <rFont val="Calibri"/>
        <family val="2"/>
        <scheme val="minor"/>
      </rPr>
      <t>1)</t>
    </r>
  </si>
  <si>
    <r>
      <t xml:space="preserve">MTG excl. NENT 2017 </t>
    </r>
    <r>
      <rPr>
        <vertAlign val="subscript"/>
        <sz val="8"/>
        <color rgb="FF000000"/>
        <rFont val="Calibri"/>
        <family val="2"/>
        <scheme val="minor"/>
      </rPr>
      <t>1)</t>
    </r>
  </si>
  <si>
    <r>
      <t xml:space="preserve">MTG excl. NENT </t>
    </r>
    <r>
      <rPr>
        <vertAlign val="superscript"/>
        <sz val="8"/>
        <color rgb="FF000000"/>
        <rFont val="Calibri"/>
        <family val="2"/>
        <scheme val="minor"/>
      </rPr>
      <t>1)</t>
    </r>
  </si>
  <si>
    <r>
      <t>MTG excl. NENT</t>
    </r>
    <r>
      <rPr>
        <vertAlign val="superscript"/>
        <sz val="8"/>
        <color rgb="FF000000"/>
        <rFont val="Calibri"/>
        <family val="2"/>
        <scheme val="minor"/>
      </rPr>
      <t xml:space="preserve"> 1) 2)</t>
    </r>
  </si>
  <si>
    <r>
      <t>NENT Full year 2017</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</si>
  <si>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 2)</t>
    </r>
  </si>
  <si>
    <r>
      <t xml:space="preserve">Net sales </t>
    </r>
    <r>
      <rPr>
        <vertAlign val="superscript"/>
        <sz val="8"/>
        <color theme="1"/>
        <rFont val="Calibri"/>
        <family val="2"/>
        <scheme val="minor"/>
      </rPr>
      <t>3)</t>
    </r>
  </si>
  <si>
    <r>
      <t xml:space="preserve">NENT Full year 2017 </t>
    </r>
    <r>
      <rPr>
        <vertAlign val="superscript"/>
        <sz val="8"/>
        <color rgb="FF000000"/>
        <rFont val="Calibri"/>
        <family val="2"/>
        <scheme val="minor"/>
      </rPr>
      <t>1) 2)</t>
    </r>
  </si>
  <si>
    <r>
      <t xml:space="preserve">MTG excl. NENT FY2017 </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</si>
  <si>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t>
    </r>
    <r>
      <rPr>
        <sz val="8"/>
        <color rgb="FF000000"/>
        <rFont val="Calibri"/>
        <family val="2"/>
        <scheme val="minor"/>
      </rPr>
      <t xml:space="preserve"> </t>
    </r>
    <r>
      <rPr>
        <vertAlign val="superscript"/>
        <sz val="8"/>
        <color rgb="FF000000"/>
        <rFont val="Calibri"/>
        <family val="2"/>
        <scheme val="minor"/>
      </rPr>
      <t>2)</t>
    </r>
  </si>
  <si>
    <r>
      <t xml:space="preserve">MTG excl. NENT  </t>
    </r>
    <r>
      <rPr>
        <vertAlign val="superscript"/>
        <sz val="8"/>
        <color rgb="FF000000"/>
        <rFont val="Calibri"/>
        <family val="2"/>
        <scheme val="minor"/>
      </rPr>
      <t xml:space="preserve"> 1) 2)</t>
    </r>
  </si>
  <si>
    <t>3) Sales in NENT include internal sales of SEK 137m which is eliminated in MTG Group.</t>
  </si>
  <si>
    <t>3) Sales in NENT include internal sales of SEK 37m which is eliminated in MTG Group.</t>
  </si>
  <si>
    <t>2)</t>
  </si>
  <si>
    <t>2) Including intercompany transactions between NENT and MTG of SEK 564m eliminated in MTG Group.</t>
  </si>
  <si>
    <t>2) Including intercompany transactions between NENT and MTG of SEK 76m eliminated in MTG Group.</t>
  </si>
  <si>
    <t>Other comprehensive income for the year</t>
  </si>
  <si>
    <t>Total comprehensive income for the year</t>
  </si>
  <si>
    <t>Net income for the year, attributable to:</t>
  </si>
  <si>
    <t>Quarterly data</t>
  </si>
  <si>
    <t>Consolidated income statement</t>
  </si>
  <si>
    <t>Full year data</t>
  </si>
  <si>
    <t>Consolidated balance sheet</t>
  </si>
  <si>
    <t>Consolidated statement of cash flow</t>
  </si>
  <si>
    <t>Consolidated statement of changes in equity</t>
  </si>
  <si>
    <t>Year-to-date data</t>
  </si>
  <si>
    <t>End-of-period data</t>
  </si>
  <si>
    <t>Combined statement of cash flow</t>
  </si>
  <si>
    <t>Depreciations, amortisations and write-downs</t>
  </si>
  <si>
    <t>Net cash flow from/to operations</t>
  </si>
  <si>
    <t>Acquisitions of operations</t>
  </si>
  <si>
    <t>Divestments of operations</t>
  </si>
  <si>
    <t>Capital expenditures in tangible and intangible assets</t>
  </si>
  <si>
    <t>Cash flow from/used in investing activities</t>
  </si>
  <si>
    <t>Amortisation of long-term borrowings</t>
  </si>
  <si>
    <t>Change in financing to/from MTG</t>
  </si>
  <si>
    <t>Cash and cash equivalents at the beginning of the year</t>
  </si>
  <si>
    <t>Cash and cash equivalents at end of the year</t>
  </si>
  <si>
    <t>Q4 2017</t>
  </si>
  <si>
    <t>Operating margin</t>
  </si>
  <si>
    <t>Other comprehensive income for the period</t>
  </si>
  <si>
    <t>Total comprehensive income for the period</t>
  </si>
  <si>
    <t>Current part of long-term loans</t>
  </si>
  <si>
    <t>Other prepaid expenses and current receivables</t>
  </si>
  <si>
    <t>Accrued expenses and other current liabilities</t>
  </si>
  <si>
    <t>Total working capital</t>
  </si>
  <si>
    <t>Intangibles assets</t>
  </si>
  <si>
    <t>Other non current liabilities</t>
  </si>
  <si>
    <t>Other items included in the capital employed</t>
  </si>
  <si>
    <t>Average Capital Employed (5 quarters)</t>
  </si>
  <si>
    <t>ROCE %</t>
  </si>
  <si>
    <t>-</t>
  </si>
  <si>
    <t>Opening balance</t>
  </si>
  <si>
    <t>Effect of employee share programmes</t>
  </si>
  <si>
    <t>Capital contribution from shareholders</t>
  </si>
  <si>
    <t>Other transactions with shareholders</t>
  </si>
  <si>
    <t>Closing balance</t>
  </si>
  <si>
    <t>Net income for the period attributable to:</t>
  </si>
  <si>
    <t>Net income for the period, attributable to:</t>
  </si>
  <si>
    <t>1 FO Q</t>
  </si>
  <si>
    <t>2 IS Q</t>
  </si>
  <si>
    <t>4 CF Q</t>
  </si>
  <si>
    <t>5 EQ Q</t>
  </si>
  <si>
    <t>Intangible assets</t>
  </si>
  <si>
    <t>Other current assets</t>
  </si>
  <si>
    <t>Total financial borrowings</t>
  </si>
  <si>
    <t>Q1 2019</t>
  </si>
  <si>
    <t>3 BS COND Q</t>
  </si>
  <si>
    <t>Financial net debt</t>
  </si>
  <si>
    <t>31 Dec 2017</t>
  </si>
  <si>
    <t>31 Dec 2018</t>
  </si>
  <si>
    <t>Right-of-use assets</t>
  </si>
  <si>
    <t>Sublease receivables</t>
  </si>
  <si>
    <t>Long-term lease liability</t>
  </si>
  <si>
    <t>Short-term lease liability</t>
  </si>
  <si>
    <t>Amortisation of lease liabilities</t>
  </si>
  <si>
    <t>Total lease liabilities</t>
  </si>
  <si>
    <t>Total sublease receivables</t>
  </si>
  <si>
    <t>Lease liabilities net of sublease receivables</t>
  </si>
  <si>
    <t>31 Dec 2016</t>
  </si>
  <si>
    <t>Long-term provisions</t>
  </si>
  <si>
    <t>Leasing net interest</t>
  </si>
  <si>
    <t>Short-term provisions</t>
  </si>
  <si>
    <t>Other long term recievables</t>
  </si>
  <si>
    <t>2,48</t>
  </si>
  <si>
    <t>Amortisation of lease recievables</t>
  </si>
  <si>
    <t>Shareholders’ contribution</t>
  </si>
  <si>
    <t>Inventory</t>
  </si>
  <si>
    <t>Equity holders of the parent company</t>
  </si>
  <si>
    <t>Interest expenses</t>
  </si>
  <si>
    <t>Full year and quarterly data</t>
  </si>
  <si>
    <t>Q2 2019</t>
  </si>
  <si>
    <t>Dividend</t>
  </si>
  <si>
    <t>Dividend payable</t>
  </si>
  <si>
    <t>Change in short-term borrowings</t>
  </si>
  <si>
    <t>Return on Capital Employed</t>
  </si>
  <si>
    <t>Q3 2019</t>
  </si>
  <si>
    <t>1 209</t>
  </si>
  <si>
    <t>1 243</t>
  </si>
  <si>
    <t>4 295</t>
  </si>
  <si>
    <t>4 477</t>
  </si>
  <si>
    <t>865</t>
  </si>
  <si>
    <t>909</t>
  </si>
  <si>
    <t>-7 521</t>
  </si>
  <si>
    <t>-6 874</t>
  </si>
  <si>
    <t>1 700</t>
  </si>
  <si>
    <t>2 633</t>
  </si>
  <si>
    <t>5 564</t>
  </si>
  <si>
    <t>6 492</t>
  </si>
  <si>
    <t>5 297</t>
  </si>
  <si>
    <t>5 638</t>
  </si>
  <si>
    <t>29,1%</t>
  </si>
  <si>
    <t>Q4 2019</t>
  </si>
  <si>
    <t>31 Dec 2019</t>
  </si>
  <si>
    <t>FY 2019</t>
  </si>
  <si>
    <t>Amortisation of lease receivables</t>
  </si>
  <si>
    <t>Shareholders' contribution</t>
  </si>
  <si>
    <t>Q1 2020</t>
  </si>
  <si>
    <r>
      <t>Assets held for sale</t>
    </r>
    <r>
      <rPr>
        <vertAlign val="superscript"/>
        <sz val="10"/>
        <color rgb="FF383C4B"/>
        <rFont val="Calibri"/>
        <family val="2"/>
        <scheme val="minor"/>
      </rPr>
      <t xml:space="preserve"> 1</t>
    </r>
  </si>
  <si>
    <r>
      <t>Liabilities related to assets held for sale</t>
    </r>
    <r>
      <rPr>
        <vertAlign val="superscript"/>
        <sz val="10"/>
        <color rgb="FF383C4B"/>
        <rFont val="Calibri"/>
        <family val="2"/>
        <scheme val="minor"/>
      </rPr>
      <t>1)</t>
    </r>
  </si>
  <si>
    <t>Operating income - before associated income and IAC</t>
  </si>
  <si>
    <t>Basic earnings per share (SEK), continuing operations</t>
  </si>
  <si>
    <t>Diluted earnings per share (SEK), continuing operations</t>
  </si>
  <si>
    <t>Number of shares</t>
  </si>
  <si>
    <t>Group performance data</t>
  </si>
  <si>
    <t>Net income, continuing operations</t>
  </si>
  <si>
    <t>Net income, discontinued operations</t>
  </si>
  <si>
    <t>Other comprehensive income</t>
  </si>
  <si>
    <t>Total comprehensive income</t>
  </si>
  <si>
    <t xml:space="preserve">Other comprehensive income </t>
  </si>
  <si>
    <t xml:space="preserve">Total comprehensive income </t>
  </si>
  <si>
    <t>of which Viaplay</t>
  </si>
  <si>
    <t>of which Advertising</t>
  </si>
  <si>
    <t>6 KPI Q</t>
  </si>
  <si>
    <t>7 ND Q</t>
  </si>
  <si>
    <t>8 CE Q</t>
  </si>
  <si>
    <t>Net income, total operations</t>
  </si>
  <si>
    <r>
      <t>Assets (net) held for sale</t>
    </r>
    <r>
      <rPr>
        <vertAlign val="superscript"/>
        <sz val="10"/>
        <color rgb="FF383C4B"/>
        <rFont val="Calibri"/>
        <family val="2"/>
        <scheme val="minor"/>
      </rPr>
      <t>1)</t>
    </r>
  </si>
  <si>
    <t>Return on capital employed</t>
  </si>
  <si>
    <r>
      <t xml:space="preserve">Organic growth </t>
    </r>
    <r>
      <rPr>
        <vertAlign val="superscript"/>
        <sz val="10"/>
        <color rgb="FF383C4B"/>
        <rFont val="Calibri"/>
        <family val="2"/>
        <scheme val="minor"/>
      </rPr>
      <t>1)</t>
    </r>
  </si>
  <si>
    <t>Basic Earnings Per Share (SEK)</t>
  </si>
  <si>
    <t xml:space="preserve">Sheet </t>
  </si>
  <si>
    <t>Financials - Viasat Consumer Business</t>
  </si>
  <si>
    <t xml:space="preserve">Financials - Viasat Consumer Business </t>
  </si>
  <si>
    <r>
      <t xml:space="preserve">Net Sales </t>
    </r>
    <r>
      <rPr>
        <vertAlign val="superscript"/>
        <sz val="10"/>
        <color rgb="FF383C4B"/>
        <rFont val="Calibri"/>
        <family val="2"/>
        <scheme val="minor"/>
      </rPr>
      <t>1)</t>
    </r>
  </si>
  <si>
    <t>31 Mar 2018</t>
  </si>
  <si>
    <t>30 Jun 2018</t>
  </si>
  <si>
    <t>30 Sep 2018</t>
  </si>
  <si>
    <t>31 Mar 2019</t>
  </si>
  <si>
    <t>30 Jun 2019</t>
  </si>
  <si>
    <t>30 Sep 2019</t>
  </si>
  <si>
    <t>31 Mar 2020</t>
  </si>
  <si>
    <t>Q2 2020</t>
  </si>
  <si>
    <t>30 Jun 2020</t>
  </si>
  <si>
    <t>Associated companies income</t>
  </si>
  <si>
    <t>Adjusted net income from continuing operations</t>
  </si>
  <si>
    <t>Inventories</t>
  </si>
  <si>
    <t>Long-term lease liabilities</t>
  </si>
  <si>
    <t>Short-term lease liabilities</t>
  </si>
  <si>
    <t>Cash and cash equivalents included in assets held for sale</t>
  </si>
  <si>
    <t>Total lease liabilities included in liabilities related to assets held for sale</t>
  </si>
  <si>
    <t>Operating income before IAC 12 months trailing, total</t>
  </si>
  <si>
    <t>Operating income before IAC 12 months trailing, continuing operations</t>
  </si>
  <si>
    <t xml:space="preserve">Operating income before IAC 12 months trailing, discontinued operations </t>
  </si>
  <si>
    <t>Adjustment items</t>
  </si>
  <si>
    <t>NENT Group</t>
  </si>
  <si>
    <t>Tax effect on IAC</t>
  </si>
  <si>
    <t>Amortisation surplus values (PPA)</t>
  </si>
  <si>
    <t>Tax effect on amortisations</t>
  </si>
  <si>
    <t>Adjustment items (total)</t>
  </si>
  <si>
    <t>Adjustment items according to above</t>
  </si>
  <si>
    <t>Basic number of shares</t>
  </si>
  <si>
    <t>Adjusted EPS from continuing operations (SEK)</t>
  </si>
  <si>
    <t>Operating income before associated companies and IAC</t>
  </si>
  <si>
    <t>Adjusted earnings per share from continuing operations (SEK)</t>
  </si>
  <si>
    <t>Viaplay subscriber base (000s)</t>
  </si>
  <si>
    <t>of which Other subscription</t>
  </si>
  <si>
    <t>1) Sales growth 2019 has not been adjusted for discontinued operations</t>
  </si>
  <si>
    <r>
      <t xml:space="preserve">Sales growth </t>
    </r>
    <r>
      <rPr>
        <vertAlign val="superscript"/>
        <sz val="9"/>
        <color rgb="FF383C4B"/>
        <rFont val="Calibri"/>
        <family val="2"/>
        <scheme val="minor"/>
      </rPr>
      <t>1</t>
    </r>
    <r>
      <rPr>
        <vertAlign val="superscript"/>
        <sz val="9"/>
        <rFont val="Calibri"/>
        <family val="2"/>
        <scheme val="minor"/>
      </rPr>
      <t>)</t>
    </r>
  </si>
  <si>
    <t>of which Studios &amp; other</t>
  </si>
  <si>
    <t xml:space="preserve">Operating margin - before associated income and IAC </t>
  </si>
  <si>
    <t>Net debt/EBITDA 12 months trailing</t>
  </si>
  <si>
    <t>ROCE</t>
  </si>
  <si>
    <t>CSOV Sweden (25-59) %</t>
  </si>
  <si>
    <t>CSOV Norway (25-59) %</t>
  </si>
  <si>
    <t>CSOV Denmark (25-59) %</t>
  </si>
  <si>
    <t>CSOL Sweden (12-79) %</t>
  </si>
  <si>
    <t>CSOL Norway (12+) %</t>
  </si>
  <si>
    <t>Allente</t>
  </si>
  <si>
    <t>1) External sales - including revenue for tv-packages and streaming services sold direct to consumers. Q2 2020 only includes April.</t>
  </si>
  <si>
    <t>9 VCB</t>
  </si>
  <si>
    <t>10 Adjusted</t>
  </si>
  <si>
    <t>Q3 2020</t>
  </si>
  <si>
    <t>30 Sep 2020</t>
  </si>
  <si>
    <t>Q4 2020</t>
  </si>
  <si>
    <t>31 Dec 2020</t>
  </si>
  <si>
    <t>Restatement</t>
  </si>
  <si>
    <t>Cost of sales</t>
  </si>
  <si>
    <t>Selling and marketing expenses</t>
  </si>
  <si>
    <t xml:space="preserve">Full year historic data </t>
  </si>
  <si>
    <t>Income statement restatement</t>
  </si>
  <si>
    <t>Other information</t>
  </si>
  <si>
    <t xml:space="preserve">Continuing operations </t>
  </si>
  <si>
    <r>
      <t xml:space="preserve">Consolidated income statement </t>
    </r>
    <r>
      <rPr>
        <b/>
        <vertAlign val="superscript"/>
        <sz val="10"/>
        <color rgb="FF00AFFF"/>
        <rFont val="Calibri"/>
        <family val="2"/>
        <scheme val="minor"/>
      </rPr>
      <t>1)</t>
    </r>
  </si>
  <si>
    <t>FY 2020</t>
  </si>
  <si>
    <t>Dividend from associated companies</t>
  </si>
  <si>
    <t>Other operating income / expense</t>
  </si>
  <si>
    <t>General and administrative expenses</t>
  </si>
  <si>
    <t>Other operating income/expense</t>
  </si>
  <si>
    <t>Transactions with shareholders in associated companies</t>
  </si>
  <si>
    <t>Group has reclassified certain costs, earlier reported within Selling and admin expenses, to be included in Cost of sales. Cost of sales include costs for acquired and produced content, sports rights, distribution costs, including our streaming distribution, and all costs directly related to sale of a product or service including customer service and sales commissions. Administrative and other expenses include all opex related expenses and costs related to central functions, as well as technology and development costs for our streaming platform. Historical figures have been restated</t>
  </si>
  <si>
    <t>Dividends to/ change in non-controlling interests</t>
  </si>
  <si>
    <t>Other transactions with shareholders/ associated companies</t>
  </si>
  <si>
    <t>Dividends to/changes non-controlling interests</t>
  </si>
  <si>
    <t>Asset held for sale</t>
  </si>
  <si>
    <t>Income statment (historic figures not restated)</t>
  </si>
  <si>
    <r>
      <t xml:space="preserve">Organic growth </t>
    </r>
    <r>
      <rPr>
        <vertAlign val="superscript"/>
        <sz val="10"/>
        <color rgb="FF383C4B"/>
        <rFont val="Calibri"/>
        <family val="2"/>
        <scheme val="minor"/>
      </rPr>
      <t>2)</t>
    </r>
  </si>
  <si>
    <t>2) Organic sales growth now excludes both currency translation and transaction effects, and prior periods have been restated accordingly</t>
  </si>
  <si>
    <t>1) Organic sales growth 2019 have not been adjusted for discontinued operations. Organic sales growth excludes both currency translation and transaction effects, and prior periods have been restated accordingly</t>
  </si>
  <si>
    <r>
      <t xml:space="preserve">Number of shares </t>
    </r>
    <r>
      <rPr>
        <b/>
        <vertAlign val="superscript"/>
        <sz val="11"/>
        <color rgb="FF383C4B"/>
        <rFont val="Calibri"/>
        <family val="2"/>
        <scheme val="minor"/>
      </rPr>
      <t>2)</t>
    </r>
  </si>
  <si>
    <t>2) The number os shares in 2016,2017 and 2018 refers to MTG's shares</t>
  </si>
  <si>
    <r>
      <t xml:space="preserve">Full year data </t>
    </r>
    <r>
      <rPr>
        <b/>
        <vertAlign val="superscript"/>
        <sz val="10"/>
        <color rgb="FF00AFFF"/>
        <rFont val="Calibri"/>
        <family val="2"/>
        <scheme val="minor"/>
      </rPr>
      <t>1)</t>
    </r>
  </si>
  <si>
    <t>Consolidated income statement (not restated)</t>
  </si>
  <si>
    <t>1) Not restated for discontinued operations nor changed reclass between Cogs and SG&amp;A made Q4 2020</t>
  </si>
  <si>
    <t>Reclassification income statement</t>
  </si>
  <si>
    <t>Full year 2019</t>
  </si>
  <si>
    <t>Jan - Sep 2020</t>
  </si>
  <si>
    <t>Q1 2021</t>
  </si>
  <si>
    <t>31 Mar 2021</t>
  </si>
  <si>
    <r>
      <t xml:space="preserve">Net debt </t>
    </r>
    <r>
      <rPr>
        <vertAlign val="superscript"/>
        <sz val="10"/>
        <color rgb="FF383C4B"/>
        <rFont val="Calibri"/>
        <family val="2"/>
        <scheme val="minor"/>
      </rPr>
      <t>3)</t>
    </r>
  </si>
  <si>
    <t>3) A negative figure indicates that the Group has a net cash position (cash in excess of interest-bearing liabilities)</t>
  </si>
  <si>
    <r>
      <t xml:space="preserve">Net debt </t>
    </r>
    <r>
      <rPr>
        <b/>
        <vertAlign val="superscript"/>
        <sz val="10"/>
        <rFont val="Calibri"/>
        <family val="2"/>
        <scheme val="minor"/>
      </rPr>
      <t>1)</t>
    </r>
  </si>
  <si>
    <t>1) A negative figure indicates that the Group has a net cash position (cash in excess of interest-bearing liabilities)</t>
  </si>
  <si>
    <t>Q2 2021</t>
  </si>
  <si>
    <t>30 Jun 2021</t>
  </si>
  <si>
    <t>11 Allente</t>
  </si>
  <si>
    <t>12 IS FY</t>
  </si>
  <si>
    <t>13 BS FY</t>
  </si>
  <si>
    <t>14 EQ FY</t>
  </si>
  <si>
    <t>15 CF FY</t>
  </si>
  <si>
    <t>16 IS Restatement</t>
  </si>
  <si>
    <t>17 IS FY old</t>
  </si>
  <si>
    <t>1) Group has reclassified certain costs between COGS, Selling and General admin expenses. See sheet "16 IS Restatement"</t>
  </si>
  <si>
    <t>1) March 31 2020 refers to the changed classification of the Viasat Consumer Business as a consequence of the merger between Viasat Consumer and Canal Digital. June 30 2020 refers to the non-scripted, branded entertainment and events businesses. Dec 31 2020 NENT Studios UKs assets are included in assets held for sale. Splay One and NENT Studios UK divested Q2 21 and June 21 includes the remaining studio assets to be divested.</t>
  </si>
  <si>
    <t>Change in long-term borrowings</t>
  </si>
  <si>
    <t>- of which Nordic subscribers (000s)</t>
  </si>
  <si>
    <t>- of which International subscribers (000s)</t>
  </si>
  <si>
    <t xml:space="preserve">Interest bearing receivables </t>
  </si>
  <si>
    <t>Depreciation and amortisation</t>
  </si>
  <si>
    <t>Financial net</t>
  </si>
  <si>
    <t>NENT Group 50% share of net income</t>
  </si>
  <si>
    <t>Subscribers (thousands)</t>
  </si>
  <si>
    <t>Financials - Allente</t>
  </si>
  <si>
    <t>Q3 2021</t>
  </si>
  <si>
    <t>30 Sep 2021</t>
  </si>
  <si>
    <t>1) March 31 refers to the changed classification of the Viasat Consumer Business as a consequence of the merger between Viasat Consumer and Canal Digital. June 30 refers to the non-scripted, branded entertainment and events businesses. Dec 31 includes NENT Studios UK.  Splay One and NENT Studios UK divested Q2 21 and the remaining studio assets to be divested was sold Sep 30 2021. As of Q3 21 NENT has no assets held for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</si>
</sst>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 _€_-;\-* #,##0\ _€_-;_-* &quot;-&quot;\ _€_-;_-@_-"/>
    <numFmt numFmtId="165" formatCode="&quot;$&quot;#,##0_);\(&quot;$&quot;#,##0\)"/>
    <numFmt numFmtId="166" formatCode="&quot;$&quot;#,##0_);[Red]\(&quot;$&quot;#,##0\)"/>
    <numFmt numFmtId="167" formatCode="&quot;$&quot;#,##0.00_);\(&quot;$&quot;#,##0.00\)"/>
    <numFmt numFmtId="168" formatCode="&quot;$&quot;#,##0.00_);[Red]\(&quot;$&quot;#,##0.00\)"/>
    <numFmt numFmtId="169" formatCode="_(&quot;$&quot;* #,##0_);_(&quot;$&quot;* \(#,##0\);_(&quot;$&quot;* &quot;-&quot;_);_(@_)"/>
    <numFmt numFmtId="170" formatCode="_(* #,##0_);_(* \(#,##0\);_(* &quot;-&quot;_);_(@_)"/>
    <numFmt numFmtId="171" formatCode="_(&quot;$&quot;* #,##0.00_);_(&quot;$&quot;* \(#,##0.00\);_(&quot;$&quot;* &quot;-&quot;??_);_(@_)"/>
    <numFmt numFmtId="172" formatCode="_(* #,##0.00_);_(* \(#,##0.00\);_(* &quot;-&quot;??_);_(@_)"/>
    <numFmt numFmtId="173" formatCode="0.0%"/>
    <numFmt numFmtId="174" formatCode="&quot;W&quot;#,##0\ \ \ "/>
    <numFmt numFmtId="175" formatCode="#,##0.0\ ;\(#,##0.0\)"/>
    <numFmt numFmtId="176" formatCode="&quot;$&quot;#,##0.0_);\(&quot;$&quot;#,##0.0\)"/>
    <numFmt numFmtId="177" formatCode="&quot;$&quot;#,##0.000_);\(&quot;$&quot;#,##0.000\)"/>
    <numFmt numFmtId="178" formatCode="\$#,##0_);[Red]\(\$#,##0\)"/>
    <numFmt numFmtId="179" formatCode="0_ "/>
    <numFmt numFmtId="180" formatCode="&quot;113-&quot;@"/>
    <numFmt numFmtId="181" formatCode="\C&quot;$&quot;\ #,##0.00_);\C&quot;$&quot;\ \(#,##0.00\);\C&quot;$&quot;\ 0.00_)"/>
    <numFmt numFmtId="182" formatCode="#,##0.0_);[Red]\(#,##0.0\)"/>
    <numFmt numFmtId="183" formatCode="&quot;$&quot;#,##0.000\ ;\(&quot;$&quot;#,##0.000\)"/>
    <numFmt numFmtId="184" formatCode="_(&quot;$&quot;#,##0_)&quot;millions&quot;;\(&quot;$&quot;#,##0\)&quot; millions&quot;"/>
    <numFmt numFmtId="185" formatCode="&quot;$&quot;#,##0.00_)\ \ \ ;\(&quot;$&quot;#,##0.00\)\ \ \ "/>
    <numFmt numFmtId="186" formatCode="&quot;$&quot;#,##0.00&quot;*&quot;\ \ ;\(&quot;$&quot;#,##0.00\)&quot;*&quot;\ \ "/>
    <numFmt numFmtId="187" formatCode="&quot;$&quot;#,##0.00\A_)\ ;\(&quot;$&quot;#,##0.00\A\)\ \ "/>
    <numFmt numFmtId="188" formatCode="0.0%_);\(0.0%\)"/>
    <numFmt numFmtId="189" formatCode="[$$-C09]#,##0.00"/>
    <numFmt numFmtId="190" formatCode="0.000"/>
    <numFmt numFmtId="191" formatCode="General_)"/>
    <numFmt numFmtId="192" formatCode="0.0_)\%;\(0.0\)\%;0.0_)\%;@_)_%"/>
    <numFmt numFmtId="193" formatCode="#,##0.0_)_%;\(#,##0.0\)_%;0.0_)_%;@_)_%"/>
    <numFmt numFmtId="194" formatCode="&quot;Rup &quot;#,##0_);\(#,##0\)"/>
    <numFmt numFmtId="195" formatCode="&quot;PP &quot;#,##0_);\(#,##0\)"/>
    <numFmt numFmtId="196" formatCode="#,##0.0_)_x;\(#,##0.0\)_x"/>
    <numFmt numFmtId="197" formatCode="&quot;MR&quot;#,##0.00_);\(&quot;$&quot;#,##0.00\)"/>
    <numFmt numFmtId="198" formatCode="#,##0.0_);\(#,##0.0\)"/>
    <numFmt numFmtId="199" formatCode="#,##0.0_);\(#,##0.0\);#,##0.0_);@_)"/>
    <numFmt numFmtId="200" formatCode="#,##0.00\ ;\(#,##0.00\)\ ;\ "/>
    <numFmt numFmtId="201" formatCode="\$#,##0\);\(\$#,##0\)"/>
    <numFmt numFmtId="202" formatCode="&quot;$&quot;#,##0.00;[Red]\-&quot;$&quot;#,##0.00"/>
    <numFmt numFmtId="203" formatCode="&quot;KW &quot;#,##0_);\(#,##0\)"/>
    <numFmt numFmtId="204" formatCode="&quot;K$ &quot;#,##0_);\(#,##0\)"/>
    <numFmt numFmtId="205" formatCode="&quot;$&quot;#,##0;[Red]\-&quot;$&quot;#,##0"/>
    <numFmt numFmtId="206" formatCode="&quot;$&quot;_(#,##0.00_);&quot;$&quot;\(#,##0.00\)"/>
    <numFmt numFmtId="207" formatCode="&quot;$&quot;_(#,##0.00_);&quot;$&quot;\(#,##0.00\);&quot;$&quot;_(0.00_);@_)"/>
    <numFmt numFmtId="208" formatCode="0.0_)"/>
    <numFmt numFmtId="209" formatCode="#,##0.000000000000"/>
    <numFmt numFmtId="210" formatCode="#,##0.0;\-#,##0.0"/>
    <numFmt numFmtId="211" formatCode="#,##0_ ;\-#,##0\ "/>
    <numFmt numFmtId="212" formatCode="###0;\-###0"/>
    <numFmt numFmtId="213" formatCode="&quot;£ &quot;#,##0.00;\-&quot;£ &quot;#,##0.00"/>
    <numFmt numFmtId="214" formatCode="0.000%"/>
    <numFmt numFmtId="215" formatCode="&quot;£&quot;_(#,##0.00_);&quot;£&quot;\(#,##0.00\);&quot;£&quot;_(0.00_);@_)"/>
    <numFmt numFmtId="216" formatCode="##0.00000"/>
    <numFmt numFmtId="217" formatCode="0.00_);\(0.00\);0.00_)"/>
    <numFmt numFmtId="218" formatCode="#,##0;\(#,##0\);\–;@"/>
    <numFmt numFmtId="219" formatCode="#,##0.00_);\(#,##0.00\);0.00_);@_)"/>
    <numFmt numFmtId="220" formatCode=";;;"/>
    <numFmt numFmtId="221" formatCode="\+0%;\-0%"/>
    <numFmt numFmtId="222" formatCode="#,##0.00000000000"/>
    <numFmt numFmtId="223" formatCode="#,##0.000_);\(#,##0.000\)"/>
    <numFmt numFmtId="224" formatCode="&quot;L.&quot;\ #,##0.00;\-&quot;L.&quot;\ #,##0.00"/>
    <numFmt numFmtId="225" formatCode="#,##0.000;\-#,##0.000"/>
    <numFmt numFmtId="226" formatCode="_-&quot;L.&quot;\ * #,##0.00_-;\-&quot;L.&quot;\ * #,##0.00_-;_-&quot;L.&quot;\ * &quot;-&quot;??_-;_-@_-"/>
    <numFmt numFmtId="227" formatCode="#,##0.000;\(#,##0.000\)"/>
    <numFmt numFmtId="228" formatCode="0.000000%"/>
    <numFmt numFmtId="229" formatCode="_-* #,##0\ _D_M_-;\-* #,##0\ _D_M_-;_-* &quot;-&quot;\ _D_M_-;_-@_-"/>
    <numFmt numFmtId="230" formatCode="0.0%;\(#.#%\)"/>
    <numFmt numFmtId="231" formatCode="_(* #,##0.000_);_(* \(#,##0.000\);_(* &quot;-&quot;??_);_(@_)"/>
    <numFmt numFmtId="232" formatCode="#,###&quot;—&quot;;#,###&quot;—&quot;"/>
    <numFmt numFmtId="233" formatCode="\€_(#,##0.00_);\€\(#,##0.00\);\€_(0.00_);@_)"/>
    <numFmt numFmtId="234" formatCode="&quot;HK$ &quot;#,##0_);\(#,##0\)"/>
    <numFmt numFmtId="235" formatCode="&quot;$&quot;#,##0.00;\-&quot;$&quot;#,##0.00"/>
    <numFmt numFmtId="236" formatCode="#,##0.0_)\x;\(#,##0.0\)\x"/>
    <numFmt numFmtId="237" formatCode="0.00_)"/>
    <numFmt numFmtId="238" formatCode="#,##0_)\x;\(#,##0\)\x;0_)\x;@_)_x"/>
    <numFmt numFmtId="239" formatCode="#,##0\ ;\(#,##0\)\ ;\ "/>
    <numFmt numFmtId="240" formatCode="dd\-mm\-yy"/>
    <numFmt numFmtId="241" formatCode="0.00&quot;x&quot;"/>
    <numFmt numFmtId="242" formatCode="0.000000000"/>
    <numFmt numFmtId="243" formatCode="0&quot;**&quot;"/>
    <numFmt numFmtId="244" formatCode="#,##0.000000_);\(#,##0.000000\)"/>
    <numFmt numFmtId="245" formatCode="\$#,##0,;\$\(#,##0,\)"/>
    <numFmt numFmtId="246" formatCode="#,##0.0&quot;x&quot;\ ;\(#,##0.0\)&quot;x&quot;"/>
    <numFmt numFmtId="247" formatCode="0.000,,\ ;\(0.000\)"/>
    <numFmt numFmtId="248" formatCode="#,##0\ &quot;Pta&quot;;\-#,##0\ &quot;Pta&quot;"/>
    <numFmt numFmtId="249" formatCode="#,##0.0000,;\(#,##0.0000,\)"/>
    <numFmt numFmtId="250" formatCode="#,##0.0,\ ;\(#,##0.0,\)"/>
    <numFmt numFmtId="251" formatCode="0&quot;%&quot;"/>
    <numFmt numFmtId="252" formatCode="0.000\ ;\(0.000\)"/>
    <numFmt numFmtId="253" formatCode="\$#,##0;\(\$#,##0\)"/>
    <numFmt numFmtId="254" formatCode="&quot;Sfr&quot;#,##0_);\(&quot;Sfr&quot;#,##0\)"/>
    <numFmt numFmtId="255" formatCode="#,##0_)_x;\(#,##0\)_x;0_)_x;@_)_x"/>
    <numFmt numFmtId="256" formatCode="#,##0.0\x"/>
    <numFmt numFmtId="257" formatCode="#,##0.00000000_);\(#,##0.00000000\)"/>
    <numFmt numFmtId="258" formatCode="#,##0\ ;\(#,##0\)"/>
    <numFmt numFmtId="259" formatCode="_-&quot;$&quot;* #,##0_-;\-&quot;$&quot;* #,##0_-;_-&quot;$&quot;* &quot;-&quot;_-;_-@_-"/>
    <numFmt numFmtId="260" formatCode="0.0_)\%;\(0.0\)\%"/>
    <numFmt numFmtId="261" formatCode="&quot;$&quot;#,##0.0_);[Red]\(&quot;$&quot;#,##0.0\)"/>
    <numFmt numFmtId="262" formatCode="#,##0.0\ \ \ ;\(#,##0.0\)\ \ "/>
    <numFmt numFmtId="263" formatCode="#,##0.0_)_%;\(#,##0.0\)_%"/>
    <numFmt numFmtId="264" formatCode="#,##0.000"/>
    <numFmt numFmtId="265" formatCode="0.0000"/>
    <numFmt numFmtId="266" formatCode="&quot;$&quot;#,##0\ &quot;MM&quot;;\(&quot;$&quot;#,##0.00\ &quot;MM&quot;\)"/>
    <numFmt numFmtId="267" formatCode="0.0%;\(0.0\)%"/>
    <numFmt numFmtId="268" formatCode="\£\ #,##0_);[Red]\(\£\ #,##0\)"/>
    <numFmt numFmtId="269" formatCode="#,##0.0___);\(#,##0.0\)__\)"/>
    <numFmt numFmtId="270" formatCode="_(* #,##0_);_(* \(#,##0\);_(* &quot;-&quot;??_);_(@_)"/>
    <numFmt numFmtId="271" formatCode="\¥\ #,##0_);[Red]\(\¥\ #,##0\)"/>
    <numFmt numFmtId="272" formatCode="0_)"/>
    <numFmt numFmtId="273" formatCode="_(&quot;$&quot;* #,##0_)\ &quot;millions&quot;;_(&quot;$&quot;* \(#,##0\)&quot; millions&quot;"/>
    <numFmt numFmtId="274" formatCode="#,##0\ &quot;DM&quot;;\-#,##0\ &quot;DM&quot;"/>
    <numFmt numFmtId="275" formatCode="#,##0\ &quot;DM&quot;;[Red]\-#,##0\ &quot;DM&quot;"/>
    <numFmt numFmtId="276" formatCode="&quot;\&quot;#,##0.00;[Red]&quot;\&quot;\-#,##0.00"/>
    <numFmt numFmtId="277" formatCode="&quot;\&quot;#,##0;[Red]&quot;\&quot;\-#,##0"/>
    <numFmt numFmtId="278" formatCode="0.0"/>
    <numFmt numFmtId="279" formatCode="\A\ &quot;$&quot;#,##0.00\ ;\(\A\ &quot;$&quot;#,##0.00\)"/>
    <numFmt numFmtId="280" formatCode="_(* #,##0.0_);_(* \(#,##0.0\);_(* &quot;-&quot;??_);_(@_)"/>
    <numFmt numFmtId="281" formatCode="#,##0.0"/>
    <numFmt numFmtId="282" formatCode="0000000"/>
    <numFmt numFmtId="283" formatCode="#,##0;\(#,##0\)"/>
    <numFmt numFmtId="284" formatCode="0\A"/>
    <numFmt numFmtId="285" formatCode="_(&quot;$&quot;\ #,##0_);_(&quot;$&quot;\ \(#,##0\);_(&quot;$&quot;\ 0_);_(@_)"/>
    <numFmt numFmtId="286" formatCode="#,##0.0\x;[Red]\(#,##0.0\x\);&quot;-&quot;"/>
    <numFmt numFmtId="287" formatCode="##,##0"/>
    <numFmt numFmtId="288" formatCode="0.0\x_);[Red]\(0.0\x\)"/>
    <numFmt numFmtId="289" formatCode="0.0\ "/>
    <numFmt numFmtId="290" formatCode="#,##0.000_);[Red]\(#,##0.000\)"/>
    <numFmt numFmtId="291" formatCode="#,##0,,,_);[Red]\(#,##0,,,\)"/>
    <numFmt numFmtId="292" formatCode="_-* #,##0\ _F_-;\-* #,##0\ _F_-;_-* &quot;-&quot;\ _F_-;_-@_-"/>
    <numFmt numFmtId="293" formatCode="\£#,##0_);\(\£#,##0\)"/>
    <numFmt numFmtId="294" formatCode="&quot;£&quot;#,##0.0&quot;m&quot;;\(&quot;£&quot;#,##0.0&quot;m&quot;\)"/>
    <numFmt numFmtId="295" formatCode="\•\ \ @"/>
    <numFmt numFmtId="296" formatCode="&quot;$&quot;#,##0.0000_);\(&quot;$&quot;#,##0.0000\)"/>
    <numFmt numFmtId="297" formatCode="d/m/yy"/>
    <numFmt numFmtId="298" formatCode="_(&quot;$&quot;\ #,##0_);_(&quot;$&quot;\ \(#,##0\);_(\ &quot;--&quot;_);_(@_)"/>
    <numFmt numFmtId="299" formatCode="0.000_)"/>
    <numFmt numFmtId="300" formatCode="_-&quot;$&quot;* #,##0.00_-;\-&quot;$&quot;* #,##0.00_-;_-&quot;$&quot;* &quot;-&quot;??_-;_-@_-"/>
    <numFmt numFmtId="301" formatCode="#,##0.0;[Red]\(#,##0.0\)"/>
    <numFmt numFmtId="302" formatCode="#,##0_%_);\(#,##0\)_%;#,##0_%_);@_%_)"/>
    <numFmt numFmtId="303" formatCode="#,##0.0___);\(#,##0.0__\)"/>
    <numFmt numFmtId="304" formatCode="_ * #,##0.00_ ;_ * \-#,##0.00_ ;_ * &quot;-&quot;??_ ;_ @_ "/>
    <numFmt numFmtId="305" formatCode="_-* #,##0.00\ _F_-;\-* #,##0.00\ _F_-;_-* &quot;-&quot;??\ _F_-;_-@_-"/>
    <numFmt numFmtId="306" formatCode="_(* #,##0,_);_(* \(#,##0,\)"/>
    <numFmt numFmtId="307" formatCode="0.0%\ \ \ \ \ "/>
    <numFmt numFmtId="308" formatCode="#,##0;[Red]\(#,##0\);&quot;-&quot;"/>
    <numFmt numFmtId="309" formatCode="#,##0.0;\(#,##0.0\);&quot;-&quot;"/>
    <numFmt numFmtId="310" formatCode="#,##0.00;\(#,##0.00\);&quot;-&quot;"/>
    <numFmt numFmtId="311" formatCode="#,##0.000;\(#,##0.000\);&quot;-&quot;"/>
    <numFmt numFmtId="312" formatCode="00000"/>
    <numFmt numFmtId="313" formatCode="0.00_);\(0.00\);0.00"/>
    <numFmt numFmtId="314" formatCode="#,##0&quot; kr&quot;_);[Red]\(#,##0&quot; kr&quot;\)"/>
    <numFmt numFmtId="315" formatCode="_(&quot;$&quot;* #,##0.00_);_(&quot;$&quot;* \(#,##0.00\)"/>
    <numFmt numFmtId="316" formatCode="&quot;$&quot;#,##0.0;[Red]\(&quot;$&quot;#,##0.0\)"/>
    <numFmt numFmtId="317" formatCode="&quot;$&quot;#,##0_%_);\(&quot;$&quot;#,##0\)_%;&quot;$&quot;#,##0_%_);@_%_)"/>
    <numFmt numFmtId="318" formatCode="_(&quot;$&quot;* #,##0,_);_(&quot;$&quot;* \(#,##0,\)"/>
    <numFmt numFmtId="319" formatCode="&quot;$&quot;#,##0;[Red]\ &quot;$&quot;\(#,##0\);&quot;-&quot;"/>
    <numFmt numFmtId="320" formatCode="&quot;$&quot;#,##0.0;\(&quot;$&quot;#,##0.0\);&quot;-&quot;"/>
    <numFmt numFmtId="321" formatCode="&quot;$&quot;#,##0.00;\(&quot;$&quot;#,##0.00\);&quot;-&quot;"/>
    <numFmt numFmtId="322" formatCode="&quot;$&quot;#,##0\ ;\(&quot;$&quot;#,##0\)"/>
    <numFmt numFmtId="323" formatCode="#,##0.0%;\(#,##0.0%\)"/>
    <numFmt numFmtId="324" formatCode="&quot;$&quot;#,##0.00_)\ \ ;\(&quot;$&quot;#,##0.00\)\ \ "/>
    <numFmt numFmtId="325" formatCode="@\ \ \ \ \ "/>
    <numFmt numFmtId="326" formatCode="\ \ _•\–\ \ \ \ @"/>
    <numFmt numFmtId="327" formatCode="m/d/yy_%_)"/>
    <numFmt numFmtId="328" formatCode="mmm\ d\,\ yyyy\ "/>
    <numFmt numFmtId="329" formatCode="yyyy"/>
    <numFmt numFmtId="330" formatCode="0\ ;\-0\ "/>
    <numFmt numFmtId="331" formatCode="0.00\ ;\-0.00\ "/>
    <numFmt numFmtId="332" formatCode="0.000\ ;\-0.000\ "/>
    <numFmt numFmtId="333" formatCode="#,###,##0"/>
    <numFmt numFmtId="334" formatCode="0.00\p"/>
    <numFmt numFmtId="335" formatCode="0.0\p"/>
    <numFmt numFmtId="336" formatCode="_-[$€-2]* #,##0.00_-;\-[$€-2]* #,##0.00_-;_-[$€-2]* &quot;-&quot;??_-"/>
    <numFmt numFmtId="337" formatCode="#\ ##0.0"/>
    <numFmt numFmtId="338" formatCode="_-* #,##0.00\ &quot;F&quot;_-;\-* #,##0.00\ &quot;F&quot;_-;_-* &quot;-&quot;??\ &quot;F&quot;_-;_-@_-"/>
    <numFmt numFmtId="339" formatCode="#,##0;[Red]\(#,##0\)"/>
    <numFmt numFmtId="340" formatCode="#,##0.0000\ ;\(#,##0.0000\)"/>
    <numFmt numFmtId="341" formatCode="&quot;$&quot;#,##0"/>
    <numFmt numFmtId="342" formatCode="###0"/>
    <numFmt numFmtId="343" formatCode="dd\.mmm"/>
    <numFmt numFmtId="344" formatCode="#,##0.00&quot; kr&quot;;[Red]&quot;-&quot;#,##0.00&quot; kr&quot;"/>
    <numFmt numFmtId="345" formatCode="#,##0\ ;\(#,##0\);\ \-\ "/>
    <numFmt numFmtId="346" formatCode="#,##0;[Red]&quot;-&quot;#,##0"/>
    <numFmt numFmtId="347" formatCode="0.0%;0.0%;\-\ "/>
    <numFmt numFmtId="348" formatCode="0.0\m"/>
    <numFmt numFmtId="349" formatCode="000"/>
    <numFmt numFmtId="350" formatCode="#,##0.0\x_);\(#,##0.0\x\);#,##0.0\x_);@_)"/>
    <numFmt numFmtId="351" formatCode="mm/yy"/>
    <numFmt numFmtId="352" formatCode="#,##0;[Red]\(#,##0\);\-"/>
    <numFmt numFmtId="353" formatCode="_([$€-2]\ * #,##0.00_);_([$€-2]\ * \(#,##0.00\);_([$€-2]\ * &quot;-&quot;??_)"/>
    <numFmt numFmtId="354" formatCode="0_);[Red]\(0\)"/>
    <numFmt numFmtId="355" formatCode="&quot;+&quot;0.0%;&quot;-&quot;0.0%"/>
    <numFmt numFmtId="356" formatCode="0.00\%;\-0.00\%;0.00\%"/>
    <numFmt numFmtId="357" formatCode="#,##0_);[Green]\(#,##0\)"/>
    <numFmt numFmtId="358" formatCode="&quot;£&quot;#,##0"/>
    <numFmt numFmtId="359" formatCode="#.0"/>
    <numFmt numFmtId="360" formatCode="#,##0.000\ ;\(#,##0.000\)"/>
    <numFmt numFmtId="361" formatCode="0.00\x"/>
    <numFmt numFmtId="362" formatCode="#,##0.00\ ;\(#,##0.00\)"/>
    <numFmt numFmtId="363" formatCode="_-&quot;ÖS&quot;\ * #,##0_-;\-&quot;ÖS&quot;\ * #,##0_-;_-&quot;ÖS&quot;\ * &quot;-&quot;_-;_-@_-"/>
    <numFmt numFmtId="364" formatCode="&quot;DM&quot;#,##0.00;[Red]\-&quot;DM&quot;#,##0.00"/>
  </numFmts>
  <fonts count="290">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
      <sz val="8"/>
      <color theme="1"/>
      <name val="Calibri"/>
      <family val="2"/>
      <scheme val="minor"/>
    </font>
    <font>
      <sz val="11"/>
      <name val="Calibri"/>
      <family val="2"/>
      <scheme val="minor"/>
    </font>
    <font>
      <i/>
      <sz val="11"/>
      <color theme="1"/>
      <name val="Calibri"/>
      <family val="2"/>
      <scheme val="minor"/>
    </font>
    <font>
      <i/>
      <sz val="8"/>
      <color theme="1"/>
      <name val="Calibri"/>
      <family val="2"/>
      <scheme val="minor"/>
    </font>
    <font>
      <b/>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FF0000"/>
      <name val="Calibri"/>
      <family val="2"/>
      <scheme val="minor"/>
    </font>
    <font>
      <sz val="8"/>
      <name val="Calibri"/>
      <family val="2"/>
      <scheme val="minor"/>
    </font>
    <font>
      <sz val="8"/>
      <color indexed="12"/>
      <name val="Arial"/>
      <family val="2"/>
    </font>
    <font>
      <sz val="10"/>
      <name val="Helvetica"/>
      <family val="2"/>
    </font>
    <font>
      <sz val="10"/>
      <name val="Arial"/>
      <family val="2"/>
    </font>
    <font>
      <sz val="8"/>
      <name val="Arial"/>
      <family val="2"/>
    </font>
    <font>
      <b/>
      <sz val="10"/>
      <name val="MS Sans Serif"/>
      <family val="2"/>
    </font>
    <font>
      <sz val="10"/>
      <name val="MS Sans Serif"/>
      <family val="2"/>
    </font>
    <font>
      <sz val="9"/>
      <name val="Arial"/>
      <family val="2"/>
    </font>
    <font>
      <u/>
      <sz val="6"/>
      <color indexed="8"/>
      <name val="MS Sans Serif"/>
      <family val="2"/>
    </font>
    <font>
      <sz val="11"/>
      <name val="돋움"/>
      <family val="3"/>
      <charset val="129"/>
    </font>
    <font>
      <sz val="10"/>
      <name val="GillSans"/>
    </font>
    <font>
      <sz val="8"/>
      <name val="Times New Roman"/>
      <family val="1"/>
    </font>
    <font>
      <sz val="8"/>
      <name val="Times"/>
      <family val="1"/>
    </font>
    <font>
      <sz val="8"/>
      <name val="Helv"/>
    </font>
    <font>
      <sz val="10"/>
      <color indexed="8"/>
      <name val="MS Sans Serif"/>
      <family val="2"/>
    </font>
    <font>
      <sz val="9.75"/>
      <name val="Arial"/>
      <family val="2"/>
    </font>
    <font>
      <sz val="8"/>
      <color indexed="49"/>
      <name val="Times New Roman"/>
      <family val="1"/>
    </font>
    <font>
      <sz val="10"/>
      <name val="Arial"/>
      <family val="2"/>
      <charset val="186"/>
    </font>
    <font>
      <sz val="9"/>
      <name val="Helv"/>
    </font>
    <font>
      <u/>
      <sz val="8.4"/>
      <color indexed="12"/>
      <name val="Arial"/>
      <family val="2"/>
    </font>
    <font>
      <sz val="12"/>
      <name val="Helv"/>
      <family val="2"/>
    </font>
    <font>
      <b/>
      <u/>
      <sz val="10"/>
      <name val="Courier"/>
      <family val="3"/>
    </font>
    <font>
      <sz val="10"/>
      <color indexed="8"/>
      <name val="Arial"/>
      <family val="2"/>
    </font>
    <font>
      <b/>
      <sz val="10"/>
      <color indexed="9"/>
      <name val="Arial"/>
      <family val="2"/>
    </font>
    <font>
      <sz val="11"/>
      <name val="Arial"/>
      <family val="2"/>
    </font>
    <font>
      <sz val="10"/>
      <name val="GS TheSans"/>
      <family val="2"/>
    </font>
    <font>
      <b/>
      <sz val="22"/>
      <color indexed="18"/>
      <name val="Arial"/>
      <family val="2"/>
    </font>
    <font>
      <sz val="10"/>
      <name val="Helv"/>
      <charset val="238"/>
    </font>
    <font>
      <sz val="10"/>
      <name val="Helv"/>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name val="‚l‚r –¾’©"/>
      <charset val="128"/>
    </font>
    <font>
      <sz val="12"/>
      <name val="Times New Roman"/>
      <family val="1"/>
    </font>
    <font>
      <sz val="11"/>
      <name val="Times New Roman"/>
      <family val="1"/>
    </font>
    <font>
      <sz val="10"/>
      <name val="Times New Roman"/>
      <family val="1"/>
    </font>
    <font>
      <sz val="8"/>
      <name val="Helv"/>
      <family val="2"/>
    </font>
    <font>
      <sz val="12"/>
      <name val="Helv"/>
    </font>
    <font>
      <sz val="10"/>
      <name val="Courier"/>
      <family val="3"/>
    </font>
    <font>
      <sz val="12"/>
      <color indexed="8"/>
      <name val="Calibri"/>
      <family val="2"/>
    </font>
    <font>
      <sz val="11"/>
      <color indexed="8"/>
      <name val="Calibri"/>
      <family val="2"/>
    </font>
    <font>
      <sz val="11"/>
      <color indexed="8"/>
      <name val="Calibri"/>
      <family val="2"/>
      <charset val="238"/>
    </font>
    <font>
      <sz val="11"/>
      <color indexed="8"/>
      <name val="Calibri"/>
      <family val="2"/>
      <charset val="204"/>
    </font>
    <font>
      <sz val="12"/>
      <color indexed="9"/>
      <name val="Calibri"/>
      <family val="2"/>
    </font>
    <font>
      <sz val="11"/>
      <color indexed="9"/>
      <name val="Calibri"/>
      <family val="2"/>
    </font>
    <font>
      <sz val="11"/>
      <color indexed="9"/>
      <name val="Calibri"/>
      <family val="2"/>
      <charset val="238"/>
    </font>
    <font>
      <sz val="11"/>
      <color indexed="9"/>
      <name val="Calibri"/>
      <family val="2"/>
      <charset val="204"/>
    </font>
    <font>
      <sz val="12"/>
      <name val="Arial MT"/>
    </font>
    <font>
      <sz val="6"/>
      <name val="Univers (WN)"/>
    </font>
    <font>
      <sz val="8"/>
      <name val="Tms Rmn"/>
    </font>
    <font>
      <b/>
      <sz val="9"/>
      <name val="Arial"/>
      <family val="2"/>
    </font>
    <font>
      <b/>
      <sz val="6"/>
      <name val="Helv"/>
    </font>
    <font>
      <sz val="9"/>
      <color indexed="8"/>
      <name val="Times New Roman"/>
      <family val="1"/>
    </font>
    <font>
      <b/>
      <sz val="10"/>
      <color indexed="8"/>
      <name val="Times New Roman"/>
      <family val="1"/>
    </font>
    <font>
      <b/>
      <sz val="10"/>
      <color indexed="17"/>
      <name val="GS TheSans"/>
      <family val="2"/>
    </font>
    <font>
      <b/>
      <sz val="9"/>
      <color indexed="8"/>
      <name val="Helvetica 65"/>
    </font>
    <font>
      <sz val="7"/>
      <color indexed="8"/>
      <name val="Helvetica 45"/>
      <family val="2"/>
    </font>
    <font>
      <sz val="7"/>
      <color indexed="8"/>
      <name val="Helvetica 65"/>
      <family val="2"/>
    </font>
    <font>
      <sz val="6"/>
      <color indexed="8"/>
      <name val="Helvetica 65"/>
      <family val="2"/>
    </font>
    <font>
      <sz val="8"/>
      <color indexed="8"/>
      <name val="Arial"/>
      <family val="2"/>
    </font>
    <font>
      <sz val="11"/>
      <color indexed="10"/>
      <name val="Calibri"/>
      <family val="2"/>
    </font>
    <font>
      <i/>
      <sz val="6"/>
      <color indexed="15"/>
      <name val="Tms Rmn"/>
    </font>
    <font>
      <sz val="12"/>
      <name val="Arial"/>
      <family val="2"/>
    </font>
    <font>
      <b/>
      <sz val="6"/>
      <name val="Arial"/>
      <family val="2"/>
    </font>
    <font>
      <b/>
      <sz val="8"/>
      <name val="Arial"/>
      <family val="2"/>
    </font>
    <font>
      <i/>
      <sz val="8"/>
      <name val="Arial"/>
      <family val="2"/>
    </font>
    <font>
      <sz val="8"/>
      <name val="Wingdings"/>
      <charset val="2"/>
    </font>
    <font>
      <sz val="9"/>
      <name val="Helvetica"/>
      <family val="2"/>
    </font>
    <font>
      <sz val="9"/>
      <name val="Times New Roman"/>
      <family val="1"/>
    </font>
    <font>
      <b/>
      <sz val="9"/>
      <color indexed="55"/>
      <name val="Trebuchet MS"/>
      <family val="2"/>
    </font>
    <font>
      <sz val="11"/>
      <color indexed="20"/>
      <name val="Calibri"/>
      <family val="2"/>
    </font>
    <font>
      <b/>
      <sz val="11"/>
      <color indexed="52"/>
      <name val="Calibri"/>
      <family val="2"/>
    </font>
    <font>
      <sz val="9"/>
      <color indexed="9"/>
      <name val="Times New Roman"/>
      <family val="1"/>
    </font>
    <font>
      <b/>
      <sz val="10"/>
      <name val="Arial"/>
      <family val="2"/>
    </font>
    <font>
      <sz val="8"/>
      <color indexed="12"/>
      <name val="Tms Rmn"/>
      <family val="1"/>
    </font>
    <font>
      <sz val="10"/>
      <color indexed="9"/>
      <name val="Arial"/>
      <family val="2"/>
    </font>
    <font>
      <sz val="10"/>
      <color indexed="12"/>
      <name val="Times New Roman"/>
      <family val="1"/>
    </font>
    <font>
      <sz val="8"/>
      <color indexed="12"/>
      <name val="Tms Rmn"/>
    </font>
    <font>
      <sz val="12"/>
      <name val="Tms Rmn"/>
    </font>
    <font>
      <sz val="8"/>
      <name val="Verdana"/>
      <family val="2"/>
    </font>
    <font>
      <b/>
      <sz val="12"/>
      <name val="Times New Roman"/>
      <family val="1"/>
    </font>
    <font>
      <b/>
      <u/>
      <sz val="8"/>
      <name val="CG Times (WN)"/>
    </font>
    <font>
      <sz val="11"/>
      <color indexed="17"/>
      <name val="Calibri"/>
      <family val="2"/>
    </font>
    <font>
      <u val="singleAccounting"/>
      <sz val="10"/>
      <name val="Arial"/>
      <family val="2"/>
    </font>
    <font>
      <b/>
      <sz val="10"/>
      <color indexed="38"/>
      <name val="Arial"/>
      <family val="2"/>
    </font>
    <font>
      <sz val="8"/>
      <name val="Frutiger 55"/>
      <family val="2"/>
    </font>
    <font>
      <sz val="10"/>
      <name val="±¼¸²Ã¼"/>
      <family val="3"/>
      <charset val="129"/>
    </font>
    <font>
      <sz val="10"/>
      <name val="¹UAAA¼"/>
      <family val="1"/>
      <charset val="129"/>
    </font>
    <font>
      <sz val="10"/>
      <name val="¹ÙÅÁÃ¼"/>
      <family val="1"/>
      <charset val="129"/>
    </font>
    <font>
      <sz val="12"/>
      <name val="¹UAAA¼"/>
      <family val="1"/>
      <charset val="129"/>
    </font>
    <font>
      <sz val="11"/>
      <name val="?? ?????"/>
      <family val="3"/>
      <charset val="128"/>
    </font>
    <font>
      <b/>
      <sz val="11"/>
      <color indexed="10"/>
      <name val="Calibri"/>
      <family val="2"/>
    </font>
    <font>
      <sz val="10"/>
      <name val="Arial"/>
      <family val="2"/>
      <charset val="238"/>
    </font>
    <font>
      <b/>
      <u/>
      <sz val="8"/>
      <name val="Times New Roman"/>
      <family val="1"/>
    </font>
    <font>
      <b/>
      <sz val="10"/>
      <name val="Helv"/>
      <family val="2"/>
    </font>
    <font>
      <b/>
      <sz val="11"/>
      <color indexed="8"/>
      <name val="Calibri"/>
      <family val="2"/>
      <charset val="238"/>
    </font>
    <font>
      <sz val="8"/>
      <name val="Trebuchet MS"/>
      <family val="2"/>
    </font>
    <font>
      <sz val="10"/>
      <color indexed="18"/>
      <name val="Times New Roman"/>
      <family val="1"/>
    </font>
    <font>
      <b/>
      <sz val="11"/>
      <color indexed="9"/>
      <name val="Calibri"/>
      <family val="2"/>
    </font>
    <font>
      <sz val="11"/>
      <color indexed="20"/>
      <name val="Calibri"/>
      <family val="2"/>
      <charset val="238"/>
    </font>
    <font>
      <b/>
      <sz val="8"/>
      <color indexed="12"/>
      <name val="Arial"/>
      <family val="2"/>
    </font>
    <font>
      <u/>
      <sz val="8"/>
      <color indexed="12"/>
      <name val="Times New Roman"/>
      <family val="1"/>
    </font>
    <font>
      <sz val="11"/>
      <name val="Tms Rmn"/>
    </font>
    <font>
      <sz val="8"/>
      <color indexed="12"/>
      <name val="Helv"/>
      <family val="2"/>
    </font>
    <font>
      <sz val="8"/>
      <name val="Palatino"/>
      <family val="1"/>
    </font>
    <font>
      <sz val="8"/>
      <name val="Helvetica"/>
      <family val="2"/>
    </font>
    <font>
      <sz val="12"/>
      <color theme="1"/>
      <name val="Calibri"/>
      <family val="2"/>
      <scheme val="minor"/>
    </font>
    <font>
      <sz val="10"/>
      <color theme="1"/>
      <name val="Calibri"/>
      <family val="2"/>
    </font>
    <font>
      <sz val="8.5"/>
      <name val="Arial Narrow"/>
      <family val="2"/>
    </font>
    <font>
      <sz val="8"/>
      <color indexed="12"/>
      <name val="Arial Narrow"/>
      <family val="2"/>
    </font>
    <font>
      <sz val="8.5"/>
      <color indexed="49"/>
      <name val="Arial Narrow"/>
      <family val="2"/>
    </font>
    <font>
      <sz val="10"/>
      <name val="System"/>
      <family val="2"/>
    </font>
    <font>
      <sz val="10"/>
      <name val="BERNHARD"/>
    </font>
    <font>
      <sz val="24"/>
      <name val="MS Sans Serif"/>
      <family val="2"/>
    </font>
    <font>
      <b/>
      <sz val="24"/>
      <name val="Times New Roman"/>
      <family val="1"/>
    </font>
    <font>
      <b/>
      <sz val="11"/>
      <name val="Times New Roman"/>
      <family val="1"/>
    </font>
    <font>
      <sz val="8"/>
      <name val="GS TheSans"/>
      <family val="2"/>
    </font>
    <font>
      <sz val="10"/>
      <name val="MS Serif"/>
      <family val="1"/>
    </font>
    <font>
      <sz val="8"/>
      <name val="Courier"/>
      <family val="3"/>
    </font>
    <font>
      <sz val="14"/>
      <name val="Palatino"/>
      <family val="1"/>
    </font>
    <font>
      <sz val="16"/>
      <name val="Palatino"/>
      <family val="1"/>
    </font>
    <font>
      <sz val="32"/>
      <name val="Helvetica-Black"/>
    </font>
    <font>
      <sz val="11"/>
      <color indexed="12"/>
      <name val="Book Antiqua"/>
      <family val="1"/>
    </font>
    <font>
      <sz val="10"/>
      <name val="Arial"/>
      <family val="2"/>
      <charset val="204"/>
    </font>
    <font>
      <b/>
      <i/>
      <u/>
      <sz val="8.5"/>
      <color indexed="12"/>
      <name val="Arial Narrow"/>
      <family val="2"/>
    </font>
    <font>
      <sz val="8.5"/>
      <color indexed="12"/>
      <name val="Arial Narrow"/>
      <family val="2"/>
    </font>
    <font>
      <b/>
      <sz val="8.5"/>
      <name val="Arial Narrow"/>
      <family val="2"/>
    </font>
    <font>
      <sz val="8"/>
      <color indexed="9"/>
      <name val="Arial"/>
      <family val="2"/>
    </font>
    <font>
      <sz val="10"/>
      <color indexed="12"/>
      <name val="Arial"/>
      <family val="2"/>
    </font>
    <font>
      <sz val="10"/>
      <color indexed="24"/>
      <name val="Arial"/>
      <family val="2"/>
    </font>
    <font>
      <b/>
      <sz val="8"/>
      <name val="Times New Roman"/>
      <family val="1"/>
    </font>
    <font>
      <sz val="9"/>
      <color indexed="12"/>
      <name val="Times New Roman"/>
      <family val="1"/>
    </font>
    <font>
      <sz val="10"/>
      <color indexed="16"/>
      <name val="MS Serif"/>
      <family val="1"/>
    </font>
    <font>
      <i/>
      <sz val="11"/>
      <color indexed="23"/>
      <name val="Calibri"/>
      <family val="2"/>
    </font>
    <font>
      <sz val="10"/>
      <color indexed="8"/>
      <name val="Times New Roman"/>
      <family val="1"/>
    </font>
    <font>
      <sz val="12"/>
      <color indexed="14"/>
      <name val="Calibri"/>
      <family val="2"/>
    </font>
    <font>
      <sz val="8"/>
      <color indexed="16"/>
      <name val="Helv"/>
    </font>
    <font>
      <u/>
      <sz val="6"/>
      <color indexed="36"/>
      <name val="Arial"/>
      <family val="2"/>
    </font>
    <font>
      <u/>
      <sz val="10"/>
      <color indexed="36"/>
      <name val="Arial"/>
      <family val="2"/>
    </font>
    <font>
      <b/>
      <u/>
      <sz val="11"/>
      <color indexed="37"/>
      <name val="Arial"/>
      <family val="2"/>
    </font>
    <font>
      <b/>
      <sz val="8"/>
      <color indexed="9"/>
      <name val="Tahoma"/>
      <family val="2"/>
    </font>
    <font>
      <b/>
      <sz val="8"/>
      <color indexed="8"/>
      <name val="Tahoma"/>
      <family val="2"/>
    </font>
    <font>
      <b/>
      <sz val="12"/>
      <name val="Arial"/>
      <family val="2"/>
    </font>
    <font>
      <b/>
      <i/>
      <sz val="12"/>
      <color indexed="12"/>
      <name val="Palatino"/>
      <family val="1"/>
    </font>
    <font>
      <b/>
      <sz val="15"/>
      <color indexed="56"/>
      <name val="Calibri"/>
      <family val="2"/>
    </font>
    <font>
      <b/>
      <sz val="13"/>
      <color indexed="56"/>
      <name val="Calibri"/>
      <family val="2"/>
    </font>
    <font>
      <b/>
      <sz val="11"/>
      <color indexed="56"/>
      <name val="Calibri"/>
      <family val="2"/>
    </font>
    <font>
      <b/>
      <sz val="18"/>
      <name val="Arial"/>
      <family val="2"/>
    </font>
    <font>
      <b/>
      <i/>
      <sz val="22"/>
      <name val="Times New Roman"/>
      <family val="1"/>
    </font>
    <font>
      <b/>
      <sz val="8"/>
      <name val="MS Sans Serif"/>
      <family val="2"/>
    </font>
    <font>
      <b/>
      <sz val="9"/>
      <name val="Helv"/>
    </font>
    <font>
      <sz val="8"/>
      <color indexed="8"/>
      <name val="Helvetica"/>
      <family val="2"/>
    </font>
    <font>
      <u/>
      <sz val="6"/>
      <color indexed="12"/>
      <name val="Arial"/>
      <family val="2"/>
    </font>
    <font>
      <u/>
      <sz val="10"/>
      <color indexed="12"/>
      <name val="Arial"/>
      <family val="2"/>
    </font>
    <font>
      <u/>
      <sz val="11"/>
      <color theme="10"/>
      <name val="Calibri"/>
      <family val="2"/>
    </font>
    <font>
      <u/>
      <sz val="8"/>
      <color indexed="12"/>
      <name val="Arial"/>
      <family val="2"/>
    </font>
    <font>
      <u/>
      <sz val="8"/>
      <color theme="10"/>
      <name val="Gill Sans MT"/>
      <family val="2"/>
    </font>
    <font>
      <sz val="11"/>
      <color indexed="62"/>
      <name val="Calibri"/>
      <family val="2"/>
    </font>
    <font>
      <sz val="7"/>
      <name val="Arial"/>
      <family val="2"/>
    </font>
    <font>
      <i/>
      <sz val="8"/>
      <color indexed="12"/>
      <name val="Helvetica"/>
      <family val="2"/>
    </font>
    <font>
      <sz val="8"/>
      <color indexed="12"/>
      <name val="Helvetica"/>
      <family val="2"/>
    </font>
    <font>
      <sz val="9"/>
      <color indexed="39"/>
      <name val="Helv"/>
    </font>
    <font>
      <sz val="10"/>
      <color indexed="12"/>
      <name val="MS Sans Serif"/>
      <family val="2"/>
    </font>
    <font>
      <sz val="10"/>
      <name val="Arial Narrow"/>
      <family val="2"/>
    </font>
    <font>
      <sz val="11"/>
      <color indexed="52"/>
      <name val="Calibri"/>
      <family val="2"/>
    </font>
    <font>
      <b/>
      <sz val="11"/>
      <color indexed="9"/>
      <name val="Calibri"/>
      <family val="2"/>
      <charset val="238"/>
    </font>
    <font>
      <sz val="8"/>
      <color indexed="16"/>
      <name val="Helvetica"/>
      <family val="2"/>
    </font>
    <font>
      <b/>
      <sz val="22"/>
      <color indexed="16"/>
      <name val="Arial"/>
      <family val="2"/>
    </font>
    <font>
      <sz val="12"/>
      <color indexed="9"/>
      <name val="Helv"/>
    </font>
    <font>
      <sz val="8.5"/>
      <name val="MS Sans Serif"/>
      <family val="2"/>
    </font>
    <font>
      <i/>
      <sz val="9"/>
      <color indexed="20"/>
      <name val="Arial Narrow"/>
      <family val="2"/>
    </font>
    <font>
      <sz val="10"/>
      <color indexed="8"/>
      <name val="Times New Roman"/>
      <family val="1"/>
      <charset val="177"/>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b/>
      <i/>
      <sz val="16"/>
      <name val="Helv"/>
    </font>
    <font>
      <sz val="8"/>
      <name val="Gill Sans MT"/>
      <family val="2"/>
    </font>
    <font>
      <b/>
      <sz val="10"/>
      <name val="Calibri"/>
      <family val="2"/>
    </font>
    <font>
      <sz val="11"/>
      <color theme="1"/>
      <name val="Calibri"/>
      <family val="2"/>
      <charset val="186"/>
      <scheme val="minor"/>
    </font>
    <font>
      <sz val="8"/>
      <color theme="1"/>
      <name val="Calibri"/>
      <family val="2"/>
    </font>
    <font>
      <sz val="11"/>
      <color theme="1"/>
      <name val="Calibri"/>
      <family val="2"/>
      <charset val="204"/>
      <scheme val="minor"/>
    </font>
    <font>
      <i/>
      <sz val="8"/>
      <color indexed="15"/>
      <name val="Arial"/>
      <family val="2"/>
    </font>
    <font>
      <sz val="10"/>
      <name val="Geneva"/>
      <family val="2"/>
    </font>
    <font>
      <sz val="11"/>
      <color theme="1"/>
      <name val="Calibri"/>
      <family val="2"/>
      <charset val="238"/>
      <scheme val="minor"/>
    </font>
    <font>
      <i/>
      <sz val="10"/>
      <name val="Helv"/>
    </font>
    <font>
      <i/>
      <sz val="10"/>
      <color indexed="54"/>
      <name val="Arial"/>
      <family val="2"/>
    </font>
    <font>
      <sz val="10"/>
      <color indexed="54"/>
      <name val="Arial"/>
      <family val="2"/>
    </font>
    <font>
      <b/>
      <sz val="11"/>
      <color indexed="63"/>
      <name val="Calibri"/>
      <family val="2"/>
    </font>
    <font>
      <b/>
      <sz val="24"/>
      <color indexed="12"/>
      <name val="MS Sans Serif"/>
      <family val="2"/>
    </font>
    <font>
      <i/>
      <sz val="9"/>
      <name val="Helv"/>
    </font>
    <font>
      <i/>
      <sz val="8"/>
      <name val="Helv"/>
    </font>
    <font>
      <i/>
      <sz val="8"/>
      <name val="Times New Roman"/>
      <family val="1"/>
    </font>
    <font>
      <sz val="8"/>
      <name val="Univers"/>
      <family val="2"/>
    </font>
    <font>
      <sz val="10"/>
      <color indexed="23"/>
      <name val="MS Sans Serif"/>
      <family val="2"/>
    </font>
    <font>
      <b/>
      <sz val="12"/>
      <name val="MS Sans Serif"/>
      <family val="2"/>
    </font>
    <font>
      <sz val="10"/>
      <name val="MS Sans"/>
    </font>
    <font>
      <b/>
      <u/>
      <sz val="9"/>
      <name val="Helv"/>
    </font>
    <font>
      <b/>
      <sz val="10"/>
      <color indexed="18"/>
      <name val="Symbol"/>
      <family val="1"/>
      <charset val="2"/>
    </font>
    <font>
      <b/>
      <sz val="8"/>
      <color indexed="62"/>
      <name val="Arial"/>
      <family val="2"/>
    </font>
    <font>
      <sz val="6"/>
      <name val="Arial"/>
      <family val="2"/>
    </font>
    <font>
      <sz val="7"/>
      <name val="NewsGoth BT"/>
    </font>
    <font>
      <sz val="10"/>
      <name val="Frutiger 45 Light"/>
      <family val="2"/>
    </font>
    <font>
      <b/>
      <sz val="10"/>
      <name val="Frutiger 45"/>
      <family val="2"/>
    </font>
    <font>
      <b/>
      <sz val="10"/>
      <color indexed="37"/>
      <name val="Arial"/>
      <family val="2"/>
    </font>
    <font>
      <b/>
      <sz val="12"/>
      <color indexed="8"/>
      <name val="Arial"/>
      <family val="2"/>
    </font>
    <font>
      <b/>
      <sz val="10"/>
      <color indexed="8"/>
      <name val="Arial"/>
      <family val="2"/>
    </font>
    <font>
      <b/>
      <i/>
      <sz val="12"/>
      <color indexed="10"/>
      <name val="Arial"/>
      <family val="2"/>
    </font>
    <font>
      <b/>
      <sz val="9"/>
      <color indexed="8"/>
      <name val="Arial"/>
      <family val="2"/>
    </font>
    <font>
      <b/>
      <i/>
      <sz val="10"/>
      <color indexed="8"/>
      <name val="Arial"/>
      <family val="2"/>
    </font>
    <font>
      <sz val="8"/>
      <color indexed="12"/>
      <name val="Helv"/>
    </font>
    <font>
      <b/>
      <sz val="8"/>
      <color indexed="8"/>
      <name val="Wingdings"/>
      <charset val="2"/>
    </font>
    <font>
      <b/>
      <sz val="8"/>
      <color indexed="10"/>
      <name val="Wingdings"/>
      <charset val="2"/>
    </font>
    <font>
      <b/>
      <sz val="8"/>
      <color indexed="9"/>
      <name val="Wingdings"/>
      <charset val="2"/>
    </font>
    <font>
      <sz val="8"/>
      <color indexed="18"/>
      <name val="Arial"/>
      <family val="2"/>
    </font>
    <font>
      <b/>
      <sz val="8"/>
      <color rgb="FF000000"/>
      <name val="Calibri"/>
      <family val="2"/>
      <scheme val="minor"/>
    </font>
    <font>
      <i/>
      <sz val="8"/>
      <color rgb="FF000000"/>
      <name val="Calibri"/>
      <family val="2"/>
      <scheme val="minor"/>
    </font>
    <font>
      <i/>
      <sz val="8"/>
      <name val="Calibri"/>
      <family val="2"/>
      <scheme val="minor"/>
    </font>
    <font>
      <b/>
      <sz val="8"/>
      <name val="Calibri"/>
      <family val="2"/>
      <scheme val="minor"/>
    </font>
    <font>
      <vertAlign val="superscript"/>
      <sz val="8"/>
      <color theme="1"/>
      <name val="Calibri"/>
      <family val="2"/>
      <scheme val="minor"/>
    </font>
    <font>
      <i/>
      <sz val="8"/>
      <color rgb="FFFF0000"/>
      <name val="Calibri"/>
      <family val="2"/>
      <scheme val="minor"/>
    </font>
    <font>
      <b/>
      <sz val="8"/>
      <color rgb="FFFF0000"/>
      <name val="Calibri"/>
      <family val="2"/>
      <scheme val="minor"/>
    </font>
    <font>
      <i/>
      <sz val="11"/>
      <color rgb="FFFF0000"/>
      <name val="Calibri"/>
      <family val="2"/>
      <scheme val="minor"/>
    </font>
    <font>
      <b/>
      <sz val="9"/>
      <color theme="3"/>
      <name val="Arial"/>
      <family val="2"/>
    </font>
    <font>
      <sz val="9"/>
      <color theme="1"/>
      <name val="Arial"/>
      <family val="2"/>
    </font>
    <font>
      <sz val="8"/>
      <color theme="1"/>
      <name val="Arial"/>
      <family val="2"/>
    </font>
    <font>
      <sz val="11"/>
      <color rgb="FF000000"/>
      <name val="Calibri"/>
      <family val="2"/>
      <scheme val="minor"/>
    </font>
    <font>
      <b/>
      <sz val="10"/>
      <color rgb="FF00AFFF"/>
      <name val="Oduda Semi Bold"/>
      <family val="3"/>
    </font>
    <font>
      <sz val="10"/>
      <color rgb="FFFF0000"/>
      <name val="Oduda Light"/>
      <family val="3"/>
    </font>
    <font>
      <b/>
      <sz val="10"/>
      <name val="Oduda Light"/>
      <family val="3"/>
    </font>
    <font>
      <sz val="10"/>
      <name val="Oduda Light"/>
      <family val="3"/>
    </font>
    <font>
      <vertAlign val="superscript"/>
      <sz val="8"/>
      <name val="Calibri"/>
      <family val="2"/>
      <scheme val="minor"/>
    </font>
    <font>
      <i/>
      <sz val="11"/>
      <name val="Calibri"/>
      <family val="2"/>
      <scheme val="minor"/>
    </font>
    <font>
      <sz val="11"/>
      <color theme="1"/>
      <name val="Oduda Light"/>
      <family val="3"/>
    </font>
    <font>
      <b/>
      <sz val="11"/>
      <color theme="1"/>
      <name val="Oduda Light"/>
      <family val="3"/>
    </font>
    <font>
      <b/>
      <sz val="8"/>
      <color rgb="FF00AFFF"/>
      <name val="Oduda Semi Bold"/>
      <family val="3"/>
    </font>
    <font>
      <vertAlign val="subscript"/>
      <sz val="10"/>
      <name val="Calibri"/>
      <family val="2"/>
      <scheme val="minor"/>
    </font>
    <font>
      <vertAlign val="subscript"/>
      <sz val="8"/>
      <color rgb="FF000000"/>
      <name val="Calibri"/>
      <family val="2"/>
      <scheme val="minor"/>
    </font>
    <font>
      <vertAlign val="subscript"/>
      <sz val="10"/>
      <color theme="1"/>
      <name val="Calibri"/>
      <family val="2"/>
      <scheme val="minor"/>
    </font>
    <font>
      <vertAlign val="superscript"/>
      <sz val="8"/>
      <color rgb="FF000000"/>
      <name val="Calibri"/>
      <family val="2"/>
      <scheme val="minor"/>
    </font>
    <font>
      <sz val="7.5"/>
      <name val="Circular Std Book"/>
      <family val="2"/>
    </font>
    <font>
      <b/>
      <sz val="7.5"/>
      <name val="Circular Std Black"/>
      <family val="2"/>
    </font>
    <font>
      <sz val="10"/>
      <color theme="1"/>
      <name val="Calibri"/>
      <family val="2"/>
      <scheme val="minor"/>
    </font>
    <font>
      <b/>
      <sz val="10"/>
      <color theme="1"/>
      <name val="Calibri"/>
      <family val="2"/>
      <scheme val="minor"/>
    </font>
    <font>
      <i/>
      <sz val="10"/>
      <color theme="1"/>
      <name val="Calibri"/>
      <family val="2"/>
      <scheme val="minor"/>
    </font>
    <font>
      <sz val="10"/>
      <color rgb="FFFF0000"/>
      <name val="Calibri"/>
      <family val="2"/>
      <scheme val="minor"/>
    </font>
    <font>
      <b/>
      <sz val="10"/>
      <color rgb="FF00AFFF"/>
      <name val="Calibri"/>
      <family val="2"/>
      <scheme val="minor"/>
    </font>
    <font>
      <sz val="10"/>
      <color rgb="FF383C4B"/>
      <name val="Calibri"/>
      <family val="2"/>
      <scheme val="minor"/>
    </font>
    <font>
      <b/>
      <sz val="10"/>
      <color rgb="FF383C4B"/>
      <name val="Calibri"/>
      <family val="2"/>
      <scheme val="minor"/>
    </font>
    <font>
      <sz val="10"/>
      <name val="Calibri"/>
      <family val="2"/>
      <scheme val="minor"/>
    </font>
    <font>
      <b/>
      <sz val="10"/>
      <name val="Calibri"/>
      <family val="2"/>
      <scheme val="minor"/>
    </font>
    <font>
      <vertAlign val="superscript"/>
      <sz val="10"/>
      <color rgb="FF383C4B"/>
      <name val="Calibri"/>
      <family val="2"/>
      <scheme val="minor"/>
    </font>
    <font>
      <sz val="8"/>
      <color rgb="FF383C4B"/>
      <name val="Calibri"/>
      <family val="2"/>
      <scheme val="minor"/>
    </font>
    <font>
      <vertAlign val="superscript"/>
      <sz val="9"/>
      <name val="Calibri"/>
      <family val="2"/>
      <scheme val="minor"/>
    </font>
    <font>
      <vertAlign val="superscript"/>
      <sz val="9"/>
      <color rgb="FF383C4B"/>
      <name val="Calibri"/>
      <family val="2"/>
      <scheme val="minor"/>
    </font>
    <font>
      <b/>
      <vertAlign val="superscript"/>
      <sz val="10"/>
      <color rgb="FF00AFFF"/>
      <name val="Calibri"/>
      <family val="2"/>
      <scheme val="minor"/>
    </font>
    <font>
      <b/>
      <vertAlign val="superscript"/>
      <sz val="11"/>
      <color rgb="FF383C4B"/>
      <name val="Calibri"/>
      <family val="2"/>
      <scheme val="minor"/>
    </font>
    <font>
      <b/>
      <vertAlign val="superscript"/>
      <sz val="10"/>
      <name val="Calibri"/>
      <family val="2"/>
      <scheme val="minor"/>
    </font>
    <font>
      <i/>
      <sz val="10"/>
      <color rgb="FF383C4B"/>
      <name val="Calibri"/>
      <family val="2"/>
      <scheme val="minor"/>
    </font>
    <font>
      <i/>
      <sz val="10"/>
      <name val="Calibri"/>
      <family val="2"/>
      <scheme val="minor"/>
    </font>
  </fonts>
  <fills count="9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2"/>
        <bgColor indexed="64"/>
      </patternFill>
    </fill>
    <fill>
      <patternFill patternType="solid">
        <fgColor indexed="54"/>
        <bgColor indexed="64"/>
      </patternFill>
    </fill>
    <fill>
      <patternFill patternType="solid">
        <fgColor indexed="27"/>
      </patternFill>
    </fill>
    <fill>
      <patternFill patternType="solid">
        <fgColor indexed="26"/>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52"/>
      </patternFill>
    </fill>
    <fill>
      <patternFill patternType="solid">
        <fgColor indexed="5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gColor indexed="10"/>
        <bgColor indexed="9"/>
      </patternFill>
    </fill>
    <fill>
      <patternFill patternType="solid">
        <fgColor indexed="20"/>
      </patternFill>
    </fill>
    <fill>
      <patternFill patternType="solid">
        <fgColor indexed="55"/>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
      <patternFill patternType="lightGray">
        <fgColor indexed="14"/>
        <bgColor indexed="9"/>
      </patternFill>
    </fill>
    <fill>
      <patternFill patternType="lightGray">
        <fgColor indexed="15"/>
      </patternFill>
    </fill>
    <fill>
      <patternFill patternType="mediumGray">
        <fgColor indexed="22"/>
      </patternFill>
    </fill>
    <fill>
      <patternFill patternType="solid">
        <fgColor indexed="41"/>
        <bgColor indexed="64"/>
      </patternFill>
    </fill>
    <fill>
      <patternFill patternType="solid">
        <fgColor indexed="47"/>
        <bgColor indexed="64"/>
      </patternFill>
    </fill>
    <fill>
      <patternFill patternType="lightGray">
        <fgColor indexed="12"/>
      </patternFill>
    </fill>
    <fill>
      <patternFill patternType="solid">
        <fgColor indexed="19"/>
      </patternFill>
    </fill>
    <fill>
      <patternFill patternType="lightGray">
        <fgColor indexed="9"/>
      </patternFill>
    </fill>
    <fill>
      <patternFill patternType="solid">
        <fgColor indexed="9"/>
        <bgColor indexed="9"/>
      </patternFill>
    </fill>
    <fill>
      <patternFill patternType="solid">
        <fgColor indexed="8"/>
        <bgColor indexed="64"/>
      </patternFill>
    </fill>
    <fill>
      <patternFill patternType="solid">
        <fgColor indexed="17"/>
        <bgColor indexed="64"/>
      </patternFill>
    </fill>
    <fill>
      <patternFill patternType="solid">
        <fgColor indexed="26"/>
        <bgColor indexed="64"/>
      </patternFill>
    </fill>
    <fill>
      <patternFill patternType="solid">
        <fgColor indexed="15"/>
      </patternFill>
    </fill>
    <fill>
      <patternFill patternType="gray0625">
        <fgColor indexed="22"/>
      </patternFill>
    </fill>
    <fill>
      <patternFill patternType="solid">
        <fgColor indexed="13"/>
      </patternFill>
    </fill>
    <fill>
      <patternFill patternType="gray0625">
        <fgColor indexed="9"/>
        <bgColor indexed="9"/>
      </patternFill>
    </fill>
    <fill>
      <patternFill patternType="mediumGray">
        <fgColor indexed="9"/>
        <bgColor indexed="22"/>
      </patternFill>
    </fill>
    <fill>
      <patternFill patternType="solid">
        <fgColor indexed="43"/>
        <bgColor indexed="64"/>
      </patternFill>
    </fill>
    <fill>
      <patternFill patternType="solid">
        <fgColor indexed="12"/>
      </patternFill>
    </fill>
    <fill>
      <patternFill patternType="solid">
        <fgColor indexed="10"/>
        <bgColor indexed="64"/>
      </patternFill>
    </fill>
    <fill>
      <patternFill patternType="solid">
        <fgColor indexed="44"/>
        <bgColor indexed="44"/>
      </patternFill>
    </fill>
    <fill>
      <patternFill patternType="lightGray">
        <fgColor indexed="13"/>
      </patternFill>
    </fill>
    <fill>
      <patternFill patternType="solid">
        <fgColor indexed="22"/>
        <bgColor indexed="9"/>
      </patternFill>
    </fill>
    <fill>
      <patternFill patternType="gray0625">
        <fgColor indexed="9"/>
      </patternFill>
    </fill>
    <fill>
      <patternFill patternType="lightGray">
        <fgColor indexed="22"/>
      </patternFill>
    </fill>
    <fill>
      <patternFill patternType="solid">
        <fgColor theme="4" tint="0.79998168889431442"/>
        <bgColor indexed="64"/>
      </patternFill>
    </fill>
    <fill>
      <patternFill patternType="solid">
        <fgColor theme="2"/>
        <bgColor indexed="64"/>
      </patternFill>
    </fill>
    <fill>
      <patternFill patternType="solid">
        <fgColor theme="6"/>
        <bgColor indexed="64"/>
      </patternFill>
    </fill>
  </fills>
  <borders count="66">
    <border>
      <left/>
      <right/>
      <top/>
      <bottom/>
      <diagonal/>
    </border>
    <border>
      <left/>
      <right/>
      <top style="medium">
        <color theme="7"/>
      </top>
      <bottom style="thick">
        <color rgb="FFE5343A"/>
      </bottom>
      <diagonal/>
    </border>
    <border>
      <left/>
      <right/>
      <top/>
      <bottom style="medium">
        <color theme="7"/>
      </bottom>
      <diagonal/>
    </border>
    <border>
      <left/>
      <right/>
      <top style="medium">
        <color theme="7"/>
      </top>
      <bottom style="thick">
        <color theme="5"/>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hair">
        <color auto="1"/>
      </left>
      <right style="hair">
        <color auto="1"/>
      </right>
      <top style="hair">
        <color auto="1"/>
      </top>
      <bottom style="hair">
        <color auto="1"/>
      </bottom>
      <diagonal/>
    </border>
    <border>
      <left style="medium">
        <color auto="1"/>
      </left>
      <right style="medium">
        <color auto="1"/>
      </right>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thin">
        <color indexed="9"/>
      </left>
      <right style="thin">
        <color indexed="9"/>
      </right>
      <top style="thin">
        <color indexed="9"/>
      </top>
      <bottom style="thin">
        <color indexed="9"/>
      </bottom>
      <diagonal/>
    </border>
    <border>
      <left style="hair">
        <color indexed="22"/>
      </left>
      <right style="hair">
        <color indexed="22"/>
      </right>
      <top style="hair">
        <color indexed="22"/>
      </top>
      <bottom style="hair">
        <color indexed="22"/>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medium">
        <color indexed="9"/>
      </left>
      <right style="medium">
        <color indexed="9"/>
      </right>
      <top style="medium">
        <color indexed="9"/>
      </top>
      <bottom style="medium">
        <color indexed="9"/>
      </bottom>
      <diagonal/>
    </border>
    <border>
      <left/>
      <right/>
      <top/>
      <bottom style="thin">
        <color auto="1"/>
      </bottom>
      <diagonal/>
    </border>
    <border>
      <left/>
      <right/>
      <top/>
      <bottom style="thin">
        <color indexed="44"/>
      </bottom>
      <diagonal/>
    </border>
    <border>
      <left/>
      <right/>
      <top/>
      <bottom style="thin">
        <color indexed="22"/>
      </bottom>
      <diagonal/>
    </border>
    <border>
      <left/>
      <right/>
      <top/>
      <bottom style="hair">
        <color auto="1"/>
      </bottom>
      <diagonal/>
    </border>
    <border>
      <left/>
      <right/>
      <top style="medium">
        <color indexed="32"/>
      </top>
      <bottom style="medium">
        <color indexed="3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indexed="21"/>
      </left>
      <right style="thin">
        <color indexed="21"/>
      </right>
      <top style="thin">
        <color indexed="21"/>
      </top>
      <bottom style="thin">
        <color indexed="21"/>
      </bottom>
      <diagonal/>
    </border>
    <border>
      <left/>
      <right/>
      <top style="double">
        <color auto="1"/>
      </top>
      <bottom style="double">
        <color auto="1"/>
      </bottom>
      <diagonal/>
    </border>
    <border>
      <left/>
      <right/>
      <top style="hair">
        <color auto="1"/>
      </top>
      <bottom/>
      <diagonal/>
    </border>
    <border>
      <left style="thin">
        <color auto="1"/>
      </left>
      <right/>
      <top/>
      <bottom/>
      <diagonal/>
    </border>
    <border>
      <left/>
      <right/>
      <top style="thin">
        <color auto="1"/>
      </top>
      <bottom style="medium">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auto="1"/>
      </bottom>
      <diagonal/>
    </border>
    <border>
      <left style="double">
        <color auto="1"/>
      </left>
      <right style="double">
        <color auto="1"/>
      </right>
      <top style="double">
        <color auto="1"/>
      </top>
      <bottom style="double">
        <color auto="1"/>
      </bottom>
      <diagonal/>
    </border>
    <border>
      <left/>
      <right/>
      <top/>
      <bottom style="thin">
        <color indexed="9"/>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7"/>
      </left>
      <right style="thin">
        <color indexed="27"/>
      </right>
      <top style="thin">
        <color indexed="27"/>
      </top>
      <bottom style="thin">
        <color indexed="27"/>
      </bottom>
      <diagonal/>
    </border>
    <border>
      <left style="thin">
        <color indexed="63"/>
      </left>
      <right style="thin">
        <color indexed="63"/>
      </right>
      <top style="thin">
        <color indexed="63"/>
      </top>
      <bottom style="thin">
        <color indexed="63"/>
      </bottom>
      <diagonal/>
    </border>
    <border>
      <left style="thin">
        <color auto="1"/>
      </left>
      <right style="double">
        <color auto="1"/>
      </right>
      <top style="thin">
        <color auto="1"/>
      </top>
      <bottom style="thin">
        <color auto="1"/>
      </bottom>
      <diagonal/>
    </border>
    <border>
      <left/>
      <right/>
      <top/>
      <bottom style="double">
        <color auto="1"/>
      </bottom>
      <diagonal/>
    </border>
    <border>
      <left/>
      <right/>
      <top style="medium">
        <color auto="1"/>
      </top>
      <bottom/>
      <diagonal/>
    </border>
    <border>
      <left/>
      <right/>
      <top/>
      <bottom style="thick">
        <color rgb="FF00AFFF"/>
      </bottom>
      <diagonal/>
    </border>
    <border>
      <left style="thin">
        <color indexed="64"/>
      </left>
      <right style="thin">
        <color indexed="64"/>
      </right>
      <top style="thin">
        <color indexed="64"/>
      </top>
      <bottom style="thin">
        <color indexed="64"/>
      </bottom>
      <diagonal/>
    </border>
    <border>
      <left/>
      <right/>
      <top style="thin">
        <color theme="7"/>
      </top>
      <bottom style="medium">
        <color auto="1"/>
      </bottom>
      <diagonal/>
    </border>
    <border>
      <left/>
      <right/>
      <top style="thin">
        <color theme="1" tint="0.499984740745262"/>
      </top>
      <bottom style="thin">
        <color theme="1" tint="0.499984740745262"/>
      </bottom>
      <diagonal/>
    </border>
    <border>
      <left/>
      <right/>
      <top style="thin">
        <color rgb="FF383C4B"/>
      </top>
      <bottom style="thin">
        <color rgb="FF383C4B"/>
      </bottom>
      <diagonal/>
    </border>
  </borders>
  <cellStyleXfs count="5546">
    <xf numFmtId="0" fontId="0" fillId="0" borderId="0"/>
    <xf numFmtId="9" fontId="1" fillId="0" borderId="0" applyFont="0" applyFill="0" applyBorder="0" applyAlignment="0" applyProtection="0"/>
    <xf numFmtId="49" fontId="3" fillId="0" borderId="0">
      <alignment vertical="center" wrapText="1"/>
    </xf>
    <xf numFmtId="9" fontId="26" fillId="0" borderId="0">
      <alignment horizontal="right"/>
    </xf>
    <xf numFmtId="0" fontId="27" fillId="0" borderId="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1" fillId="0" borderId="0"/>
    <xf numFmtId="174" fontId="28" fillId="0" borderId="4">
      <alignment horizontal="center"/>
    </xf>
    <xf numFmtId="175" fontId="32" fillId="0" borderId="0"/>
    <xf numFmtId="176" fontId="33" fillId="0" borderId="0" applyFont="0" applyFill="0" applyBorder="0" applyAlignment="0" applyProtection="0"/>
    <xf numFmtId="167" fontId="33" fillId="0" borderId="0" applyFont="0" applyFill="0" applyBorder="0" applyAlignment="0" applyProtection="0"/>
    <xf numFmtId="177" fontId="33" fillId="0" borderId="0" applyFont="0" applyFill="0" applyBorder="0" applyAlignment="0" applyProtection="0"/>
    <xf numFmtId="175" fontId="32" fillId="0" borderId="0"/>
    <xf numFmtId="178" fontId="31" fillId="0" borderId="0" applyFont="0" applyFill="0" applyBorder="0" applyAlignment="0" applyProtection="0"/>
    <xf numFmtId="179" fontId="34" fillId="0" borderId="0" applyNumberFormat="0" applyFont="0" applyFill="0" applyBorder="0" applyAlignment="0" applyProtection="0"/>
    <xf numFmtId="175" fontId="32" fillId="0" borderId="0"/>
    <xf numFmtId="178" fontId="31" fillId="0" borderId="0" applyFont="0" applyFill="0" applyBorder="0" applyAlignment="0" applyProtection="0"/>
    <xf numFmtId="0" fontId="35" fillId="0" borderId="0"/>
    <xf numFmtId="179" fontId="34" fillId="0" borderId="0" applyNumberFormat="0" applyFont="0" applyFill="0" applyBorder="0" applyAlignment="0" applyProtection="0"/>
    <xf numFmtId="180" fontId="34" fillId="0" borderId="0" applyNumberFormat="0" applyFont="0" applyFill="0" applyBorder="0" applyAlignment="0" applyProtection="0"/>
    <xf numFmtId="181" fontId="36" fillId="0" borderId="0"/>
    <xf numFmtId="168" fontId="37" fillId="0" borderId="0"/>
    <xf numFmtId="182" fontId="32" fillId="0" borderId="0"/>
    <xf numFmtId="183" fontId="38" fillId="0" borderId="0"/>
    <xf numFmtId="184" fontId="35" fillId="0" borderId="0">
      <alignment horizontal="right"/>
    </xf>
    <xf numFmtId="185" fontId="35" fillId="34" borderId="0"/>
    <xf numFmtId="186" fontId="35" fillId="34" borderId="0"/>
    <xf numFmtId="187" fontId="35" fillId="34" borderId="0"/>
    <xf numFmtId="0" fontId="35" fillId="34" borderId="0">
      <alignment horizontal="right"/>
    </xf>
    <xf numFmtId="0" fontId="39"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40" fillId="0" borderId="0"/>
    <xf numFmtId="0" fontId="28" fillId="0" borderId="0"/>
    <xf numFmtId="0" fontId="28" fillId="0" borderId="0"/>
    <xf numFmtId="0" fontId="28" fillId="0" borderId="0"/>
    <xf numFmtId="188" fontId="41" fillId="0" borderId="0" applyFont="0" applyFill="0" applyBorder="0" applyAlignment="0" applyProtection="0"/>
    <xf numFmtId="0" fontId="28" fillId="0" borderId="0"/>
    <xf numFmtId="189" fontId="28" fillId="0" borderId="0"/>
    <xf numFmtId="0" fontId="28" fillId="0" borderId="0"/>
    <xf numFmtId="0" fontId="28" fillId="0" borderId="0"/>
    <xf numFmtId="0" fontId="28" fillId="0" borderId="0"/>
    <xf numFmtId="0" fontId="28" fillId="0" borderId="0"/>
    <xf numFmtId="0" fontId="42" fillId="0" borderId="0"/>
    <xf numFmtId="0" fontId="28" fillId="0" borderId="0"/>
    <xf numFmtId="0" fontId="28" fillId="0" borderId="0"/>
    <xf numFmtId="0" fontId="28" fillId="0" borderId="0"/>
    <xf numFmtId="0" fontId="40" fillId="0" borderId="0"/>
    <xf numFmtId="188" fontId="41" fillId="0" borderId="0" applyFont="0" applyFill="0" applyBorder="0" applyAlignment="0" applyProtection="0"/>
    <xf numFmtId="0" fontId="28" fillId="0" borderId="0"/>
    <xf numFmtId="0" fontId="28" fillId="0" borderId="0"/>
    <xf numFmtId="0" fontId="28" fillId="0" borderId="0"/>
    <xf numFmtId="188" fontId="41" fillId="0" borderId="0" applyFont="0" applyFill="0" applyBorder="0" applyAlignment="0" applyProtection="0"/>
    <xf numFmtId="0" fontId="28" fillId="0" borderId="0"/>
    <xf numFmtId="0" fontId="28" fillId="0" borderId="0"/>
    <xf numFmtId="0" fontId="28" fillId="0" borderId="0"/>
    <xf numFmtId="0" fontId="28" fillId="0" borderId="0"/>
    <xf numFmtId="0" fontId="40" fillId="0" borderId="0"/>
    <xf numFmtId="37" fontId="27" fillId="0" borderId="0"/>
    <xf numFmtId="0" fontId="27" fillId="0" borderId="0"/>
    <xf numFmtId="0" fontId="28" fillId="35" borderId="15" applyNumberFormat="0">
      <alignment horizontal="centerContinuous" vertical="center" wrapText="1"/>
    </xf>
    <xf numFmtId="0" fontId="28" fillId="36" borderId="15" applyNumberFormat="0">
      <alignment horizontal="left" vertical="center"/>
    </xf>
    <xf numFmtId="0" fontId="39" fillId="0" borderId="0" applyNumberFormat="0" applyFont="0" applyFill="0" applyBorder="0" applyAlignment="0" applyProtection="0"/>
    <xf numFmtId="0" fontId="39" fillId="0" borderId="0" applyNumberFormat="0" applyFont="0" applyFill="0" applyBorder="0" applyAlignment="0" applyProtection="0"/>
    <xf numFmtId="190" fontId="43" fillId="0" borderId="0"/>
    <xf numFmtId="0" fontId="44" fillId="0" borderId="0" applyNumberFormat="0" applyFill="0" applyBorder="0" applyAlignment="0" applyProtection="0">
      <alignment vertical="top"/>
      <protection locked="0"/>
    </xf>
    <xf numFmtId="191" fontId="45" fillId="0" borderId="0"/>
    <xf numFmtId="14" fontId="31" fillId="0" borderId="0"/>
    <xf numFmtId="17" fontId="46" fillId="0" borderId="0">
      <alignment horizontal="center"/>
    </xf>
    <xf numFmtId="192" fontId="28" fillId="0" borderId="0" applyFont="0" applyFill="0" applyBorder="0" applyAlignment="0" applyProtection="0"/>
    <xf numFmtId="193" fontId="28" fillId="0" borderId="0" applyFont="0" applyFill="0" applyBorder="0" applyAlignment="0" applyProtection="0"/>
    <xf numFmtId="194"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lignment vertical="top"/>
    </xf>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8" fillId="37" borderId="0" applyNumberFormat="0" applyFont="0" applyBorder="0" applyAlignment="0"/>
    <xf numFmtId="0" fontId="28" fillId="38" borderId="0" applyNumberFormat="0" applyFont="0" applyBorder="0" applyAlignment="0"/>
    <xf numFmtId="196" fontId="48" fillId="39" borderId="16" applyNumberFormat="0">
      <alignment horizontal="center" vertical="center"/>
    </xf>
    <xf numFmtId="0" fontId="27" fillId="0" borderId="0"/>
    <xf numFmtId="197" fontId="32" fillId="0" borderId="0"/>
    <xf numFmtId="0" fontId="28"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0" fontId="32" fillId="0" borderId="0"/>
    <xf numFmtId="198"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199" fontId="28" fillId="0" borderId="0" applyFont="0" applyFill="0" applyBorder="0" applyAlignment="0" applyProtection="0"/>
    <xf numFmtId="199" fontId="28" fillId="0" borderId="0" applyFont="0" applyFill="0" applyBorder="0" applyAlignment="0" applyProtection="0"/>
    <xf numFmtId="199" fontId="28" fillId="0" borderId="0" applyFont="0" applyFill="0" applyBorder="0" applyAlignment="0" applyProtection="0"/>
    <xf numFmtId="199"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199" fontId="32" fillId="0" borderId="0" applyFont="0" applyFill="0" applyBorder="0" applyAlignment="0" applyProtection="0"/>
    <xf numFmtId="200"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199"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199" fontId="49"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199" fontId="28" fillId="0" borderId="0" applyFont="0" applyFill="0" applyBorder="0" applyAlignment="0" applyProtection="0"/>
    <xf numFmtId="198" fontId="28" fillId="0" borderId="0" applyFont="0" applyFill="0" applyBorder="0" applyAlignment="0" applyProtection="0"/>
    <xf numFmtId="200"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9" fontId="28" fillId="0" borderId="0" applyFont="0" applyFill="0" applyBorder="0" applyAlignment="0" applyProtection="0"/>
    <xf numFmtId="198" fontId="28" fillId="0" borderId="0" applyFont="0" applyFill="0" applyBorder="0" applyAlignment="0" applyProtection="0"/>
    <xf numFmtId="199"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4" fontId="28" fillId="40" borderId="0" applyNumberFormat="0" applyFont="0" applyBorder="0" applyAlignment="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205" fontId="28" fillId="0" borderId="0" applyFont="0" applyFill="0" applyBorder="0" applyAlignment="0" applyProtection="0"/>
    <xf numFmtId="206"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06" fontId="28" fillId="0" borderId="0" applyFont="0" applyFill="0" applyBorder="0" applyAlignment="0" applyProtection="0"/>
    <xf numFmtId="205" fontId="28" fillId="0" borderId="0" applyFont="0" applyFill="0" applyBorder="0" applyAlignment="0" applyProtection="0"/>
    <xf numFmtId="208" fontId="28" fillId="0" borderId="0" applyFont="0" applyFill="0" applyBorder="0" applyAlignment="0" applyProtection="0"/>
    <xf numFmtId="208" fontId="28" fillId="0" borderId="0" applyFont="0" applyFill="0" applyBorder="0" applyAlignment="0" applyProtection="0"/>
    <xf numFmtId="208"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15" fontId="28" fillId="0" borderId="0" applyFont="0" applyFill="0" applyBorder="0" applyAlignment="0" applyProtection="0"/>
    <xf numFmtId="207" fontId="28" fillId="0" borderId="0" applyFont="0" applyFill="0" applyBorder="0" applyAlignment="0" applyProtection="0"/>
    <xf numFmtId="0" fontId="32" fillId="0" borderId="0" applyFont="0" applyFill="0" applyBorder="0" applyAlignment="0" applyProtection="0"/>
    <xf numFmtId="207" fontId="28" fillId="0" borderId="0" applyFont="0" applyFill="0" applyBorder="0" applyAlignment="0" applyProtection="0"/>
    <xf numFmtId="200" fontId="28" fillId="0" borderId="0" applyFont="0" applyFill="0" applyBorder="0" applyAlignment="0" applyProtection="0"/>
    <xf numFmtId="206" fontId="28" fillId="0" borderId="0" applyFont="0" applyFill="0" applyBorder="0" applyAlignment="0" applyProtection="0"/>
    <xf numFmtId="205" fontId="28" fillId="0" borderId="0" applyFont="0" applyFill="0" applyBorder="0" applyAlignment="0" applyProtection="0"/>
    <xf numFmtId="216" fontId="28" fillId="0" borderId="0" applyFont="0" applyFill="0" applyBorder="0" applyAlignment="0" applyProtection="0"/>
    <xf numFmtId="206" fontId="28" fillId="0" borderId="0" applyFont="0" applyFill="0" applyBorder="0" applyAlignment="0" applyProtection="0"/>
    <xf numFmtId="217" fontId="28" fillId="0" borderId="0" applyFont="0" applyFill="0" applyBorder="0" applyAlignment="0" applyProtection="0"/>
    <xf numFmtId="208"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1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207"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06" fontId="28" fillId="0" borderId="0" applyFont="0" applyFill="0" applyBorder="0" applyAlignment="0" applyProtection="0"/>
    <xf numFmtId="207" fontId="28" fillId="0" borderId="0" applyFont="0" applyFill="0" applyBorder="0" applyAlignment="0" applyProtection="0"/>
    <xf numFmtId="207"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05"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39" fontId="28" fillId="0" borderId="0" applyFont="0" applyFill="0" applyBorder="0" applyAlignment="0" applyProtection="0"/>
    <xf numFmtId="198"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197" fontId="32" fillId="0" borderId="0"/>
    <xf numFmtId="3" fontId="32" fillId="0" borderId="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2" fontId="28" fillId="0" borderId="0" applyFont="0" applyFill="0" applyBorder="0" applyAlignment="0" applyProtection="0"/>
    <xf numFmtId="0" fontId="29" fillId="0" borderId="0" applyFont="0" applyFill="0" applyBorder="0" applyAlignment="0" applyProtection="0"/>
    <xf numFmtId="223" fontId="29" fillId="0" borderId="0" applyFont="0" applyFill="0" applyBorder="0" applyAlignment="0" applyProtection="0"/>
    <xf numFmtId="224" fontId="28"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228" fontId="28"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23" fontId="29" fillId="0" borderId="0" applyFont="0" applyFill="0" applyBorder="0" applyAlignment="0" applyProtection="0"/>
    <xf numFmtId="224" fontId="28" fillId="0" borderId="0" applyFont="0" applyFill="0" applyBorder="0" applyAlignment="0" applyProtection="0"/>
    <xf numFmtId="0" fontId="29" fillId="0" borderId="0" applyFont="0" applyFill="0" applyBorder="0" applyAlignment="0" applyProtection="0"/>
    <xf numFmtId="223" fontId="29" fillId="0" borderId="0" applyFont="0" applyFill="0" applyBorder="0" applyAlignment="0" applyProtection="0"/>
    <xf numFmtId="224"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0" fontId="32" fillId="0" borderId="0"/>
    <xf numFmtId="0" fontId="32" fillId="0" borderId="0"/>
    <xf numFmtId="0" fontId="32" fillId="0" borderId="0"/>
    <xf numFmtId="197" fontId="32" fillId="0" borderId="0"/>
    <xf numFmtId="197" fontId="32" fillId="0" borderId="0"/>
    <xf numFmtId="0" fontId="27" fillId="0" borderId="0"/>
    <xf numFmtId="0" fontId="32" fillId="0" borderId="0"/>
    <xf numFmtId="197" fontId="32" fillId="0" borderId="0"/>
    <xf numFmtId="0" fontId="32" fillId="0" borderId="0"/>
    <xf numFmtId="197" fontId="32" fillId="0" borderId="0"/>
    <xf numFmtId="0" fontId="32" fillId="0" borderId="0"/>
    <xf numFmtId="0" fontId="32" fillId="0" borderId="0"/>
    <xf numFmtId="0" fontId="32" fillId="0" borderId="0"/>
    <xf numFmtId="197" fontId="32" fillId="0" borderId="0"/>
    <xf numFmtId="197" fontId="32" fillId="0" borderId="0"/>
    <xf numFmtId="0" fontId="32" fillId="0" borderId="0"/>
    <xf numFmtId="0" fontId="32" fillId="0" borderId="0"/>
    <xf numFmtId="0" fontId="32" fillId="0" borderId="0"/>
    <xf numFmtId="0" fontId="32" fillId="0" borderId="0"/>
    <xf numFmtId="0" fontId="32" fillId="0" borderId="0"/>
    <xf numFmtId="233" fontId="28" fillId="0" borderId="0" applyFont="0" applyFill="0" applyBorder="0" applyAlignment="0" applyProtection="0"/>
    <xf numFmtId="0" fontId="28" fillId="0" borderId="0" applyFont="0" applyFill="0" applyBorder="0" applyAlignment="0" applyProtection="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0" fontId="27" fillId="0" borderId="0"/>
    <xf numFmtId="0" fontId="42"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195" fontId="27" fillId="0" borderId="0"/>
    <xf numFmtId="0" fontId="27" fillId="0" borderId="0"/>
    <xf numFmtId="0" fontId="27" fillId="0" borderId="0"/>
    <xf numFmtId="195" fontId="27" fillId="0" borderId="0"/>
    <xf numFmtId="195"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41" borderId="0" applyNumberFormat="0" applyFont="0" applyAlignment="0" applyProtection="0"/>
    <xf numFmtId="0" fontId="27" fillId="0" borderId="0"/>
    <xf numFmtId="0" fontId="28" fillId="0" borderId="0"/>
    <xf numFmtId="0" fontId="28" fillId="0" borderId="0"/>
    <xf numFmtId="0" fontId="52" fillId="0" borderId="0"/>
    <xf numFmtId="0" fontId="27" fillId="0" borderId="0"/>
    <xf numFmtId="194" fontId="27" fillId="0" borderId="0"/>
    <xf numFmtId="0"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0" fontId="27" fillId="0" borderId="0"/>
    <xf numFmtId="195" fontId="27" fillId="0" borderId="0"/>
    <xf numFmtId="195"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234" fontId="27" fillId="0" borderId="0"/>
    <xf numFmtId="234" fontId="27" fillId="0" borderId="0"/>
    <xf numFmtId="234"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0" fontId="28" fillId="0" borderId="0" applyNumberFormat="0" applyFill="0" applyBorder="0" applyAlignment="0" applyProtection="0"/>
    <xf numFmtId="0" fontId="32" fillId="0" borderId="0"/>
    <xf numFmtId="0" fontId="32" fillId="0" borderId="0"/>
    <xf numFmtId="0" fontId="53" fillId="0" borderId="0"/>
    <xf numFmtId="0" fontId="32" fillId="0" borderId="0"/>
    <xf numFmtId="0" fontId="28" fillId="0" borderId="0" applyNumberFormat="0" applyFill="0" applyBorder="0" applyAlignment="0" applyProtection="0"/>
    <xf numFmtId="0" fontId="53" fillId="0" borderId="0"/>
    <xf numFmtId="3" fontId="32" fillId="0" borderId="0"/>
    <xf numFmtId="0" fontId="28" fillId="0" borderId="0" applyFont="0" applyFill="0" applyBorder="0" applyAlignment="0" applyProtection="0"/>
    <xf numFmtId="235" fontId="28" fillId="0" borderId="0" applyFont="0" applyFill="0" applyBorder="0" applyAlignment="0" applyProtection="0"/>
    <xf numFmtId="0" fontId="28" fillId="0" borderId="0" applyFont="0" applyFill="0" applyBorder="0" applyAlignment="0" applyProtection="0"/>
    <xf numFmtId="236" fontId="28" fillId="0" borderId="0" applyFont="0" applyFill="0" applyBorder="0" applyAlignment="0" applyProtection="0"/>
    <xf numFmtId="235" fontId="28" fillId="0" borderId="0" applyFont="0" applyFill="0" applyBorder="0" applyAlignment="0" applyProtection="0"/>
    <xf numFmtId="237" fontId="28" fillId="0" borderId="0" applyFont="0" applyFill="0" applyBorder="0" applyAlignment="0" applyProtection="0"/>
    <xf numFmtId="23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38" fontId="28" fillId="0" borderId="0" applyFont="0" applyFill="0" applyBorder="0" applyAlignment="0" applyProtection="0"/>
    <xf numFmtId="0" fontId="32" fillId="0" borderId="0" applyFont="0" applyFill="0" applyBorder="0" applyAlignment="0" applyProtection="0"/>
    <xf numFmtId="252" fontId="28" fillId="0" borderId="0" applyFont="0" applyFill="0" applyBorder="0" applyAlignment="0" applyProtection="0"/>
    <xf numFmtId="236" fontId="28" fillId="0" borderId="0" applyFont="0" applyFill="0" applyBorder="0" applyAlignment="0" applyProtection="0"/>
    <xf numFmtId="235" fontId="28" fillId="0" borderId="0" applyFont="0" applyFill="0" applyBorder="0" applyAlignment="0" applyProtection="0"/>
    <xf numFmtId="238" fontId="28" fillId="0" borderId="0" applyFont="0" applyFill="0" applyBorder="0" applyAlignment="0" applyProtection="0"/>
    <xf numFmtId="23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5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191"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5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191"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52" fontId="28" fillId="0" borderId="0" applyFont="0" applyFill="0" applyBorder="0" applyAlignment="0" applyProtection="0"/>
    <xf numFmtId="191"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36" fontId="28" fillId="0" borderId="0" applyFont="0" applyFill="0" applyBorder="0" applyAlignment="0" applyProtection="0"/>
    <xf numFmtId="238" fontId="28" fillId="0" borderId="0" applyFont="0" applyFill="0" applyBorder="0" applyAlignment="0" applyProtection="0"/>
    <xf numFmtId="23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35" fontId="28" fillId="0" borderId="0" applyFont="0" applyFill="0" applyBorder="0" applyAlignment="0" applyProtection="0"/>
    <xf numFmtId="202"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202" fontId="28" fillId="0" borderId="0" applyFont="0" applyFill="0" applyBorder="0" applyAlignment="0" applyProtection="0"/>
    <xf numFmtId="182" fontId="28" fillId="0" borderId="0" applyFont="0" applyFill="0" applyBorder="0" applyAlignment="0" applyProtection="0"/>
    <xf numFmtId="255" fontId="28" fillId="0" borderId="0" applyFont="0" applyFill="0" applyBorder="0" applyProtection="0">
      <alignment horizontal="right"/>
    </xf>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255" fontId="28" fillId="0" borderId="0" applyFont="0" applyFill="0" applyBorder="0" applyProtection="0">
      <alignment horizontal="right"/>
    </xf>
    <xf numFmtId="255" fontId="28" fillId="0" borderId="0" applyFont="0" applyFill="0" applyBorder="0" applyProtection="0">
      <alignment horizontal="right"/>
    </xf>
    <xf numFmtId="0" fontId="32"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202" fontId="28" fillId="0" borderId="0" applyFont="0" applyFill="0" applyBorder="0" applyAlignment="0" applyProtection="0"/>
    <xf numFmtId="255" fontId="28" fillId="0" borderId="0" applyFont="0" applyFill="0" applyBorder="0" applyProtection="0">
      <alignment horizontal="right"/>
    </xf>
    <xf numFmtId="19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42" fontId="28" fillId="0" borderId="0" applyFont="0" applyFill="0" applyBorder="0" applyAlignment="0" applyProtection="0"/>
    <xf numFmtId="237"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42" fontId="28" fillId="0" borderId="0" applyFont="0" applyFill="0" applyBorder="0" applyAlignment="0" applyProtection="0"/>
    <xf numFmtId="228"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42" fontId="28" fillId="0" borderId="0" applyFont="0" applyFill="0" applyBorder="0" applyAlignment="0" applyProtection="0"/>
    <xf numFmtId="228"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8"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255" fontId="28" fillId="0" borderId="0" applyFont="0" applyFill="0" applyBorder="0" applyProtection="0">
      <alignment horizontal="right"/>
    </xf>
    <xf numFmtId="255" fontId="28" fillId="0" borderId="0" applyFont="0" applyFill="0" applyBorder="0" applyProtection="0">
      <alignment horizontal="right"/>
    </xf>
    <xf numFmtId="0"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0" fontId="28" fillId="0" borderId="0" applyNumberFormat="0" applyFill="0" applyBorder="0" applyAlignment="0" applyProtection="0"/>
    <xf numFmtId="0" fontId="28" fillId="0" borderId="0"/>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259" fontId="28" fillId="0" borderId="0" applyFont="0" applyFill="0" applyBorder="0" applyAlignment="0" applyProtection="0"/>
    <xf numFmtId="42" fontId="32" fillId="0" borderId="0" applyFont="0" applyFill="0" applyBorder="0" applyAlignment="0" applyProtection="0"/>
    <xf numFmtId="0" fontId="32" fillId="0" borderId="0" applyFont="0" applyFill="0" applyBorder="0" applyAlignment="0" applyProtection="0"/>
    <xf numFmtId="41" fontId="27" fillId="0" borderId="0" applyFont="0" applyFill="0" applyBorder="0" applyAlignment="0" applyProtection="0"/>
    <xf numFmtId="0" fontId="28" fillId="0" borderId="0" applyFont="0" applyFill="0" applyBorder="0" applyAlignment="0" applyProtection="0"/>
    <xf numFmtId="260" fontId="28" fillId="0" borderId="0" applyFont="0" applyFill="0" applyBorder="0" applyAlignment="0" applyProtection="0"/>
    <xf numFmtId="259" fontId="28" fillId="0" borderId="0" applyFont="0" applyFill="0" applyBorder="0" applyAlignment="0" applyProtection="0"/>
    <xf numFmtId="261"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41" fontId="28" fillId="0" borderId="0" applyFont="0" applyFill="0" applyBorder="0" applyAlignment="0" applyProtection="0"/>
    <xf numFmtId="260" fontId="28" fillId="0" borderId="0" applyFont="0" applyFill="0" applyBorder="0" applyAlignment="0" applyProtection="0"/>
    <xf numFmtId="259" fontId="28" fillId="0" borderId="0" applyFont="0" applyFill="0" applyBorder="0" applyAlignment="0" applyProtection="0"/>
    <xf numFmtId="26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262"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0" fontId="28" fillId="0" borderId="0" applyFont="0" applyFill="0" applyBorder="0" applyAlignment="0" applyProtection="0"/>
    <xf numFmtId="0" fontId="28" fillId="0" borderId="0" applyFont="0" applyFill="0" applyBorder="0" applyAlignment="0" applyProtection="0"/>
    <xf numFmtId="259" fontId="28" fillId="0" borderId="0" applyFont="0" applyFill="0" applyBorder="0" applyAlignment="0" applyProtection="0"/>
    <xf numFmtId="265" fontId="28" fillId="0" borderId="0" applyFont="0" applyFill="0" applyBorder="0" applyAlignment="0" applyProtection="0"/>
    <xf numFmtId="0"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22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32" fillId="0" borderId="0" applyFont="0" applyFill="0" applyBorder="0" applyAlignment="0" applyProtection="0"/>
    <xf numFmtId="21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26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21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54" fillId="0" borderId="0"/>
    <xf numFmtId="0" fontId="53" fillId="0" borderId="0"/>
    <xf numFmtId="0" fontId="32"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xf numFmtId="0" fontId="28" fillId="0" borderId="0" applyFont="0" applyFill="0" applyBorder="0" applyAlignment="0" applyProtection="0"/>
    <xf numFmtId="234" fontId="27" fillId="0" borderId="0"/>
    <xf numFmtId="234" fontId="27" fillId="0" borderId="0"/>
    <xf numFmtId="234" fontId="27" fillId="0" borderId="0"/>
    <xf numFmtId="0" fontId="28" fillId="0" borderId="0" applyNumberFormat="0" applyFill="0" applyBorder="0" applyAlignment="0" applyProtection="0"/>
    <xf numFmtId="0" fontId="32" fillId="0" borderId="0"/>
    <xf numFmtId="0" fontId="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55" fillId="0" borderId="0" applyNumberFormat="0" applyFill="0" applyBorder="0" applyProtection="0">
      <alignment vertical="top"/>
    </xf>
    <xf numFmtId="0" fontId="28" fillId="0" borderId="0" applyNumberFormat="0" applyFill="0" applyBorder="0" applyAlignment="0" applyProtection="0"/>
    <xf numFmtId="0" fontId="47" fillId="0" borderId="0">
      <alignment vertical="top"/>
    </xf>
    <xf numFmtId="266" fontId="28" fillId="0" borderId="0"/>
    <xf numFmtId="266" fontId="28" fillId="0" borderId="0"/>
    <xf numFmtId="266" fontId="28" fillId="0" borderId="0"/>
    <xf numFmtId="269" fontId="28" fillId="0" borderId="0"/>
    <xf numFmtId="266" fontId="28" fillId="0" borderId="0"/>
    <xf numFmtId="269" fontId="28" fillId="0" borderId="0"/>
    <xf numFmtId="266" fontId="28" fillId="0" borderId="0"/>
    <xf numFmtId="266" fontId="28" fillId="0" borderId="0"/>
    <xf numFmtId="269" fontId="28" fillId="0" borderId="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9" applyNumberFormat="0" applyFont="0" applyFill="0" applyAlignment="0" applyProtection="0"/>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276" fontId="59" fillId="0" borderId="0" applyFont="0" applyFill="0" applyBorder="0" applyAlignment="0" applyProtection="0"/>
    <xf numFmtId="277" fontId="59" fillId="0" borderId="0" applyFont="0" applyFill="0" applyBorder="0" applyAlignment="0" applyProtection="0"/>
    <xf numFmtId="268" fontId="60" fillId="0" borderId="0" applyFont="0" applyFill="0" applyBorder="0" applyAlignment="0" applyProtection="0"/>
    <xf numFmtId="270" fontId="36" fillId="0" borderId="0"/>
    <xf numFmtId="271" fontId="60" fillId="0" borderId="0" applyFont="0" applyFill="0" applyBorder="0" applyAlignment="0" applyProtection="0"/>
    <xf numFmtId="0" fontId="28" fillId="0" borderId="0" applyNumberFormat="0" applyFill="0" applyBorder="0" applyAlignment="0" applyProtection="0"/>
    <xf numFmtId="0" fontId="28" fillId="0" borderId="0"/>
    <xf numFmtId="0" fontId="61" fillId="0" borderId="0"/>
    <xf numFmtId="272" fontId="31" fillId="0" borderId="0"/>
    <xf numFmtId="9" fontId="28" fillId="0" borderId="0"/>
    <xf numFmtId="278" fontId="31" fillId="0" borderId="0"/>
    <xf numFmtId="173" fontId="31" fillId="0" borderId="0"/>
    <xf numFmtId="2" fontId="31" fillId="0" borderId="0"/>
    <xf numFmtId="10" fontId="31" fillId="0" borderId="0"/>
    <xf numFmtId="273" fontId="28" fillId="0" borderId="0" applyFont="0" applyBorder="0" applyAlignment="0">
      <alignment horizontal="centerContinuous"/>
    </xf>
    <xf numFmtId="181" fontId="36" fillId="0" borderId="0"/>
    <xf numFmtId="272" fontId="31" fillId="0" borderId="0"/>
    <xf numFmtId="272" fontId="31" fillId="0" borderId="0"/>
    <xf numFmtId="0" fontId="31" fillId="0" borderId="0"/>
    <xf numFmtId="272" fontId="31" fillId="0" borderId="0"/>
    <xf numFmtId="0" fontId="31" fillId="0" borderId="0"/>
    <xf numFmtId="272" fontId="31" fillId="0" borderId="0"/>
    <xf numFmtId="272" fontId="31" fillId="0" borderId="0"/>
    <xf numFmtId="272" fontId="31" fillId="0" borderId="0"/>
    <xf numFmtId="38" fontId="62" fillId="0" borderId="20"/>
    <xf numFmtId="205" fontId="28" fillId="0" borderId="0">
      <alignment horizontal="center"/>
    </xf>
    <xf numFmtId="182" fontId="63" fillId="0" borderId="0" applyFont="0" applyFill="0" applyBorder="0" applyAlignment="0" applyProtection="0"/>
    <xf numFmtId="3" fontId="27" fillId="0" borderId="0"/>
    <xf numFmtId="275" fontId="28" fillId="0" borderId="0" applyBorder="0"/>
    <xf numFmtId="198" fontId="28" fillId="0" borderId="0"/>
    <xf numFmtId="0" fontId="28" fillId="0" borderId="0" applyFont="0" applyFill="0" applyBorder="0" applyAlignment="0" applyProtection="0"/>
    <xf numFmtId="0" fontId="28" fillId="0" borderId="0" applyFont="0" applyFill="0" applyBorder="0" applyAlignment="0" applyProtection="0"/>
    <xf numFmtId="278" fontId="64" fillId="0" borderId="0"/>
    <xf numFmtId="2" fontId="53" fillId="0" borderId="0"/>
    <xf numFmtId="39" fontId="65" fillId="0" borderId="0" applyFont="0" applyFill="0" applyBorder="0" applyAlignment="0" applyProtection="0"/>
    <xf numFmtId="189" fontId="66" fillId="42" borderId="0" applyNumberFormat="0" applyBorder="0" applyAlignment="0" applyProtection="0"/>
    <xf numFmtId="189" fontId="66" fillId="43" borderId="0" applyNumberFormat="0" applyBorder="0" applyAlignment="0" applyProtection="0"/>
    <xf numFmtId="189" fontId="66" fillId="44" borderId="0" applyNumberFormat="0" applyBorder="0" applyAlignment="0" applyProtection="0"/>
    <xf numFmtId="189" fontId="66" fillId="42" borderId="0" applyNumberFormat="0" applyBorder="0" applyAlignment="0" applyProtection="0"/>
    <xf numFmtId="189" fontId="66" fillId="45" borderId="0" applyNumberFormat="0" applyBorder="0" applyAlignment="0" applyProtection="0"/>
    <xf numFmtId="189" fontId="66"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8" fillId="44"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37" borderId="0" applyNumberFormat="0" applyBorder="0" applyAlignment="0" applyProtection="0"/>
    <xf numFmtId="0" fontId="68" fillId="43" borderId="0" applyNumberFormat="0" applyBorder="0" applyAlignment="0" applyProtection="0"/>
    <xf numFmtId="0" fontId="1" fillId="11" borderId="0" applyNumberFormat="0" applyBorder="0" applyAlignment="0" applyProtection="0"/>
    <xf numFmtId="0" fontId="67" fillId="44" borderId="0" applyNumberFormat="0" applyBorder="0" applyAlignment="0" applyProtection="0"/>
    <xf numFmtId="0" fontId="1" fillId="15" borderId="0" applyNumberFormat="0" applyBorder="0" applyAlignment="0" applyProtection="0"/>
    <xf numFmtId="0" fontId="67" fillId="46" borderId="0" applyNumberFormat="0" applyBorder="0" applyAlignment="0" applyProtection="0"/>
    <xf numFmtId="0" fontId="1" fillId="19" borderId="0" applyNumberFormat="0" applyBorder="0" applyAlignment="0" applyProtection="0"/>
    <xf numFmtId="0" fontId="67" fillId="47" borderId="0" applyNumberFormat="0" applyBorder="0" applyAlignment="0" applyProtection="0"/>
    <xf numFmtId="0" fontId="1" fillId="23" borderId="0" applyNumberFormat="0" applyBorder="0" applyAlignment="0" applyProtection="0"/>
    <xf numFmtId="0" fontId="67" fillId="48" borderId="0" applyNumberFormat="0" applyBorder="0" applyAlignment="0" applyProtection="0"/>
    <xf numFmtId="0" fontId="1" fillId="27" borderId="0" applyNumberFormat="0" applyBorder="0" applyAlignment="0" applyProtection="0"/>
    <xf numFmtId="0" fontId="67" fillId="37" borderId="0" applyNumberFormat="0" applyBorder="0" applyAlignment="0" applyProtection="0"/>
    <xf numFmtId="0" fontId="1" fillId="31"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9" fillId="44"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37" borderId="0" applyNumberFormat="0" applyBorder="0" applyAlignment="0" applyProtection="0"/>
    <xf numFmtId="0" fontId="69" fillId="43" borderId="0" applyNumberFormat="0" applyBorder="0" applyAlignment="0" applyProtection="0"/>
    <xf numFmtId="223" fontId="65" fillId="0" borderId="0" applyFont="0" applyFill="0" applyBorder="0" applyAlignment="0" applyProtection="0"/>
    <xf numFmtId="189" fontId="66" fillId="49" borderId="0" applyNumberFormat="0" applyBorder="0" applyAlignment="0" applyProtection="0"/>
    <xf numFmtId="189" fontId="66" fillId="43" borderId="0" applyNumberFormat="0" applyBorder="0" applyAlignment="0" applyProtection="0"/>
    <xf numFmtId="189" fontId="66" fillId="44" borderId="0" applyNumberFormat="0" applyBorder="0" applyAlignment="0" applyProtection="0"/>
    <xf numFmtId="189" fontId="66" fillId="48" borderId="0" applyNumberFormat="0" applyBorder="0" applyAlignment="0" applyProtection="0"/>
    <xf numFmtId="189" fontId="66" fillId="49" borderId="0" applyNumberFormat="0" applyBorder="0" applyAlignment="0" applyProtection="0"/>
    <xf numFmtId="189" fontId="66"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40" borderId="0" applyNumberFormat="0" applyBorder="0" applyAlignment="0" applyProtection="0"/>
    <xf numFmtId="0" fontId="1" fillId="12" borderId="0" applyNumberFormat="0" applyBorder="0" applyAlignment="0" applyProtection="0"/>
    <xf numFmtId="0" fontId="67" fillId="49" borderId="0" applyNumberFormat="0" applyBorder="0" applyAlignment="0" applyProtection="0"/>
    <xf numFmtId="0" fontId="1" fillId="16" borderId="0" applyNumberFormat="0" applyBorder="0" applyAlignment="0" applyProtection="0"/>
    <xf numFmtId="0" fontId="67" fillId="50" borderId="0" applyNumberFormat="0" applyBorder="0" applyAlignment="0" applyProtection="0"/>
    <xf numFmtId="0" fontId="1" fillId="20" borderId="0" applyNumberFormat="0" applyBorder="0" applyAlignment="0" applyProtection="0"/>
    <xf numFmtId="0" fontId="67" fillId="51" borderId="0" applyNumberFormat="0" applyBorder="0" applyAlignment="0" applyProtection="0"/>
    <xf numFmtId="0" fontId="1" fillId="24" borderId="0" applyNumberFormat="0" applyBorder="0" applyAlignment="0" applyProtection="0"/>
    <xf numFmtId="0" fontId="67" fillId="48" borderId="0" applyNumberFormat="0" applyBorder="0" applyAlignment="0" applyProtection="0"/>
    <xf numFmtId="0" fontId="1" fillId="28" borderId="0" applyNumberFormat="0" applyBorder="0" applyAlignment="0" applyProtection="0"/>
    <xf numFmtId="0" fontId="67" fillId="49" borderId="0" applyNumberFormat="0" applyBorder="0" applyAlignment="0" applyProtection="0"/>
    <xf numFmtId="0" fontId="1" fillId="32"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0" borderId="0" applyNumberFormat="0" applyBorder="0" applyAlignment="0" applyProtection="0"/>
    <xf numFmtId="189" fontId="70" fillId="52" borderId="0" applyNumberFormat="0" applyBorder="0" applyAlignment="0" applyProtection="0"/>
    <xf numFmtId="189" fontId="70" fillId="50" borderId="0" applyNumberFormat="0" applyBorder="0" applyAlignment="0" applyProtection="0"/>
    <xf numFmtId="189" fontId="70" fillId="44" borderId="0" applyNumberFormat="0" applyBorder="0" applyAlignment="0" applyProtection="0"/>
    <xf numFmtId="189" fontId="70" fillId="53" borderId="0" applyNumberFormat="0" applyBorder="0" applyAlignment="0" applyProtection="0"/>
    <xf numFmtId="189" fontId="70" fillId="54" borderId="0" applyNumberFormat="0" applyBorder="0" applyAlignment="0" applyProtection="0"/>
    <xf numFmtId="189" fontId="70" fillId="43"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2" fillId="52"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5" borderId="0" applyNumberFormat="0" applyBorder="0" applyAlignment="0" applyProtection="0"/>
    <xf numFmtId="0" fontId="72" fillId="54" borderId="0" applyNumberFormat="0" applyBorder="0" applyAlignment="0" applyProtection="0"/>
    <xf numFmtId="0" fontId="72" fillId="56" borderId="0" applyNumberFormat="0" applyBorder="0" applyAlignment="0" applyProtection="0"/>
    <xf numFmtId="0" fontId="23" fillId="13" borderId="0" applyNumberFormat="0" applyBorder="0" applyAlignment="0" applyProtection="0"/>
    <xf numFmtId="0" fontId="71" fillId="52" borderId="0" applyNumberFormat="0" applyBorder="0" applyAlignment="0" applyProtection="0"/>
    <xf numFmtId="0" fontId="23" fillId="17" borderId="0" applyNumberFormat="0" applyBorder="0" applyAlignment="0" applyProtection="0"/>
    <xf numFmtId="0" fontId="71" fillId="50" borderId="0" applyNumberFormat="0" applyBorder="0" applyAlignment="0" applyProtection="0"/>
    <xf numFmtId="0" fontId="23" fillId="21" borderId="0" applyNumberFormat="0" applyBorder="0" applyAlignment="0" applyProtection="0"/>
    <xf numFmtId="0" fontId="71" fillId="51" borderId="0" applyNumberFormat="0" applyBorder="0" applyAlignment="0" applyProtection="0"/>
    <xf numFmtId="0" fontId="23" fillId="25" borderId="0" applyNumberFormat="0" applyBorder="0" applyAlignment="0" applyProtection="0"/>
    <xf numFmtId="0" fontId="71" fillId="55" borderId="0" applyNumberFormat="0" applyBorder="0" applyAlignment="0" applyProtection="0"/>
    <xf numFmtId="0" fontId="23" fillId="29" borderId="0" applyNumberFormat="0" applyBorder="0" applyAlignment="0" applyProtection="0"/>
    <xf numFmtId="0" fontId="71" fillId="54" borderId="0" applyNumberFormat="0" applyBorder="0" applyAlignment="0" applyProtection="0"/>
    <xf numFmtId="0" fontId="23" fillId="33"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5" borderId="0" applyNumberFormat="0" applyBorder="0" applyAlignment="0" applyProtection="0"/>
    <xf numFmtId="0" fontId="73" fillId="54" borderId="0" applyNumberFormat="0" applyBorder="0" applyAlignment="0" applyProtection="0"/>
    <xf numFmtId="0" fontId="73" fillId="56" borderId="0" applyNumberFormat="0" applyBorder="0" applyAlignment="0" applyProtection="0"/>
    <xf numFmtId="202" fontId="28" fillId="0" borderId="0">
      <alignment horizontal="center"/>
    </xf>
    <xf numFmtId="235" fontId="28" fillId="0" borderId="0">
      <alignment horizontal="center"/>
    </xf>
    <xf numFmtId="37" fontId="74" fillId="0" borderId="0">
      <alignment horizontal="center"/>
    </xf>
    <xf numFmtId="0" fontId="75" fillId="0" borderId="0" applyNumberFormat="0" applyFill="0" applyBorder="0" applyAlignment="0"/>
    <xf numFmtId="279" fontId="76" fillId="0" borderId="0"/>
    <xf numFmtId="280" fontId="36" fillId="0" borderId="0"/>
    <xf numFmtId="281" fontId="29" fillId="0" borderId="21" applyBorder="0">
      <alignment horizontal="right"/>
    </xf>
    <xf numFmtId="281" fontId="29" fillId="0" borderId="21" applyBorder="0">
      <alignment horizontal="right"/>
    </xf>
    <xf numFmtId="281" fontId="77" fillId="57" borderId="22" applyBorder="0">
      <alignment horizontal="right"/>
    </xf>
    <xf numFmtId="281" fontId="77" fillId="57" borderId="22" applyBorder="0">
      <alignment horizontal="right"/>
    </xf>
    <xf numFmtId="281" fontId="77" fillId="57" borderId="22" applyBorder="0">
      <alignment horizontal="right"/>
    </xf>
    <xf numFmtId="0" fontId="23" fillId="10" borderId="0" applyNumberFormat="0" applyBorder="0" applyAlignment="0" applyProtection="0"/>
    <xf numFmtId="0" fontId="71" fillId="58" borderId="0" applyNumberFormat="0" applyBorder="0" applyAlignment="0" applyProtection="0"/>
    <xf numFmtId="0" fontId="23" fillId="14" borderId="0" applyNumberFormat="0" applyBorder="0" applyAlignment="0" applyProtection="0"/>
    <xf numFmtId="0" fontId="71" fillId="59" borderId="0" applyNumberFormat="0" applyBorder="0" applyAlignment="0" applyProtection="0"/>
    <xf numFmtId="0" fontId="23" fillId="18" borderId="0" applyNumberFormat="0" applyBorder="0" applyAlignment="0" applyProtection="0"/>
    <xf numFmtId="0" fontId="71" fillId="60" borderId="0" applyNumberFormat="0" applyBorder="0" applyAlignment="0" applyProtection="0"/>
    <xf numFmtId="0" fontId="23" fillId="22" borderId="0" applyNumberFormat="0" applyBorder="0" applyAlignment="0" applyProtection="0"/>
    <xf numFmtId="0" fontId="71" fillId="55" borderId="0" applyNumberFormat="0" applyBorder="0" applyAlignment="0" applyProtection="0"/>
    <xf numFmtId="0" fontId="23" fillId="26" borderId="0" applyNumberFormat="0" applyBorder="0" applyAlignment="0" applyProtection="0"/>
    <xf numFmtId="0" fontId="71" fillId="54" borderId="0" applyNumberFormat="0" applyBorder="0" applyAlignment="0" applyProtection="0"/>
    <xf numFmtId="0" fontId="23" fillId="30" borderId="0" applyNumberFormat="0" applyBorder="0" applyAlignment="0" applyProtection="0"/>
    <xf numFmtId="0" fontId="71" fillId="61" borderId="0" applyNumberFormat="0" applyBorder="0" applyAlignment="0" applyProtection="0"/>
    <xf numFmtId="282" fontId="78" fillId="0" borderId="0" applyFont="0" applyFill="0" applyBorder="0" applyProtection="0">
      <alignment horizontal="right"/>
      <protection locked="0"/>
    </xf>
    <xf numFmtId="283" fontId="28" fillId="0" borderId="0" applyFont="0" applyFill="0" applyBorder="0" applyAlignment="0" applyProtection="0"/>
    <xf numFmtId="0" fontId="29" fillId="0" borderId="0" applyNumberFormat="0" applyAlignment="0"/>
    <xf numFmtId="283" fontId="79" fillId="62" borderId="0" applyNumberFormat="0" applyFont="0" applyBorder="0" applyAlignment="0">
      <alignment horizontal="right"/>
    </xf>
    <xf numFmtId="284" fontId="80" fillId="62" borderId="14" applyFont="0">
      <alignment horizontal="right"/>
    </xf>
    <xf numFmtId="0" fontId="29" fillId="0" borderId="0" applyNumberFormat="0" applyFill="0" applyBorder="0" applyAlignment="0" applyProtection="0"/>
    <xf numFmtId="198" fontId="81" fillId="0" borderId="0"/>
    <xf numFmtId="0" fontId="81" fillId="0" borderId="0">
      <alignment horizontal="left"/>
    </xf>
    <xf numFmtId="0" fontId="82" fillId="0" borderId="0" applyNumberFormat="0" applyAlignment="0"/>
    <xf numFmtId="0" fontId="83" fillId="0" borderId="0" applyNumberFormat="0" applyAlignment="0"/>
    <xf numFmtId="0" fontId="84" fillId="0" borderId="0" applyNumberFormat="0" applyAlignment="0"/>
    <xf numFmtId="0" fontId="85" fillId="0" borderId="0" applyNumberFormat="0" applyAlignment="0"/>
    <xf numFmtId="285" fontId="86" fillId="0" borderId="0"/>
    <xf numFmtId="0" fontId="87" fillId="0" borderId="0" applyNumberFormat="0" applyFill="0" applyBorder="0" applyAlignment="0" applyProtection="0"/>
    <xf numFmtId="286" fontId="28" fillId="0" borderId="0" applyFont="0" applyFill="0" applyBorder="0" applyAlignment="0" applyProtection="0"/>
    <xf numFmtId="269" fontId="28" fillId="0" borderId="0" applyFont="0" applyFill="0" applyBorder="0" applyAlignment="0" applyProtection="0"/>
    <xf numFmtId="0" fontId="28" fillId="0" borderId="0"/>
    <xf numFmtId="0" fontId="28" fillId="0" borderId="0"/>
    <xf numFmtId="0" fontId="28" fillId="0" borderId="0"/>
    <xf numFmtId="287" fontId="88" fillId="0" borderId="0">
      <protection locked="0"/>
    </xf>
    <xf numFmtId="2" fontId="78" fillId="0" borderId="0" applyFont="0" applyFill="0" applyBorder="0" applyProtection="0">
      <alignment horizontal="right"/>
      <protection locked="0"/>
    </xf>
    <xf numFmtId="0" fontId="67" fillId="38" borderId="23" applyNumberFormat="0" applyFont="0" applyAlignment="0" applyProtection="0"/>
    <xf numFmtId="0" fontId="28" fillId="38" borderId="23" applyNumberFormat="0" applyFont="0" applyAlignment="0" applyProtection="0"/>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165" fontId="89" fillId="0" borderId="24">
      <alignment horizontal="right"/>
    </xf>
    <xf numFmtId="0" fontId="28" fillId="0" borderId="0" applyNumberFormat="0" applyFill="0" applyBorder="0" applyAlignment="0" applyProtection="0"/>
    <xf numFmtId="0" fontId="89" fillId="0" borderId="0"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93" fillId="0" borderId="26" applyNumberFormat="0" applyBorder="0" applyProtection="0">
      <alignment horizontal="center" vertical="center"/>
    </xf>
    <xf numFmtId="1" fontId="31" fillId="63" borderId="0"/>
    <xf numFmtId="1" fontId="91" fillId="0" borderId="0" applyFill="0" applyBorder="0" applyAlignment="0" applyProtection="0"/>
    <xf numFmtId="1" fontId="91" fillId="0" borderId="0" applyFill="0" applyBorder="0" applyAlignment="0" applyProtection="0"/>
    <xf numFmtId="0" fontId="94" fillId="0" borderId="0" applyNumberFormat="0" applyFill="0" applyBorder="0" applyAlignment="0" applyProtection="0"/>
    <xf numFmtId="288" fontId="28" fillId="0" borderId="0" applyFont="0" applyFill="0" applyBorder="0" applyAlignment="0" applyProtection="0"/>
    <xf numFmtId="289" fontId="28" fillId="0" borderId="0" applyFont="0" applyFill="0" applyBorder="0" applyAlignment="0" applyProtection="0"/>
    <xf numFmtId="0" fontId="95" fillId="0" borderId="0"/>
    <xf numFmtId="14" fontId="96" fillId="64" borderId="0" applyNumberFormat="0" applyBorder="0" applyProtection="0">
      <alignment horizontal="left" vertical="center" wrapText="1"/>
    </xf>
    <xf numFmtId="0" fontId="28" fillId="53" borderId="0" applyNumberFormat="0" applyFont="0" applyAlignment="0"/>
    <xf numFmtId="0" fontId="14" fillId="4" borderId="0" applyNumberFormat="0" applyBorder="0" applyAlignment="0" applyProtection="0"/>
    <xf numFmtId="0" fontId="97" fillId="46" borderId="0" applyNumberFormat="0" applyBorder="0" applyAlignment="0" applyProtection="0"/>
    <xf numFmtId="290" fontId="36" fillId="0" borderId="0" applyFill="0" applyBorder="0" applyAlignment="0" applyProtection="0">
      <protection locked="0"/>
    </xf>
    <xf numFmtId="0" fontId="28" fillId="38" borderId="23" applyNumberFormat="0" applyFont="0" applyAlignment="0" applyProtection="0"/>
    <xf numFmtId="0" fontId="28" fillId="38" borderId="23" applyNumberFormat="0" applyFont="0" applyAlignment="0" applyProtection="0"/>
    <xf numFmtId="0" fontId="98" fillId="53" borderId="15" applyNumberFormat="0" applyAlignment="0" applyProtection="0"/>
    <xf numFmtId="0" fontId="98" fillId="53" borderId="15" applyNumberFormat="0" applyAlignment="0" applyProtection="0"/>
    <xf numFmtId="291" fontId="32" fillId="65" borderId="27" applyFont="0" applyFill="0" applyBorder="0" applyAlignment="0" applyProtection="0"/>
    <xf numFmtId="0" fontId="28" fillId="0" borderId="0" applyNumberFormat="0" applyFill="0" applyBorder="0" applyAlignment="0" applyProtection="0"/>
    <xf numFmtId="0" fontId="99" fillId="0" borderId="0" applyNumberFormat="0" applyFill="0" applyBorder="0" applyAlignment="0"/>
    <xf numFmtId="0" fontId="100" fillId="0" borderId="28" applyNumberFormat="0" applyFill="0">
      <alignment horizontal="left"/>
    </xf>
    <xf numFmtId="0" fontId="101" fillId="0" borderId="0" applyNumberFormat="0" applyFill="0" applyBorder="0" applyAlignment="0" applyProtection="0"/>
    <xf numFmtId="0" fontId="102" fillId="39" borderId="29"/>
    <xf numFmtId="167" fontId="103" fillId="0" borderId="0">
      <alignment horizontal="right"/>
      <protection locked="0"/>
    </xf>
    <xf numFmtId="0" fontId="104" fillId="0" borderId="0" applyNumberFormat="0" applyFill="0" applyBorder="0" applyAlignment="0" applyProtection="0"/>
    <xf numFmtId="198" fontId="36" fillId="0" borderId="0">
      <alignment horizontal="right"/>
    </xf>
    <xf numFmtId="0" fontId="105" fillId="0" borderId="0" applyNumberFormat="0" applyFill="0" applyBorder="0" applyAlignment="0" applyProtection="0"/>
    <xf numFmtId="0" fontId="106" fillId="66" borderId="0" applyBorder="0">
      <alignment horizontal="left" vertical="center" indent="1"/>
    </xf>
    <xf numFmtId="0" fontId="91" fillId="0" borderId="22" applyNumberFormat="0" applyFill="0" applyBorder="0" applyAlignment="0" applyProtection="0"/>
    <xf numFmtId="0" fontId="107" fillId="0" borderId="30" applyNumberFormat="0" applyFill="0" applyAlignment="0" applyProtection="0"/>
    <xf numFmtId="292" fontId="62" fillId="0" borderId="0">
      <alignment horizontal="center"/>
    </xf>
    <xf numFmtId="15" fontId="108" fillId="0" borderId="0" applyNumberFormat="0">
      <alignment horizontal="center"/>
    </xf>
    <xf numFmtId="0" fontId="36" fillId="0" borderId="24" applyNumberFormat="0" applyFont="0" applyFill="0" applyAlignment="0" applyProtection="0"/>
    <xf numFmtId="0" fontId="36" fillId="0" borderId="31" applyNumberFormat="0" applyFont="0" applyFill="0" applyAlignment="0" applyProtection="0"/>
    <xf numFmtId="191" fontId="28" fillId="0" borderId="32" applyNumberFormat="0" applyFill="0" applyAlignment="0" applyProtection="0"/>
    <xf numFmtId="0" fontId="77" fillId="0" borderId="33">
      <alignment horizontal="right"/>
    </xf>
    <xf numFmtId="0" fontId="109" fillId="47" borderId="0" applyNumberFormat="0" applyBorder="0" applyAlignment="0" applyProtection="0"/>
    <xf numFmtId="293" fontId="110" fillId="0" borderId="0" applyFont="0" applyFill="0" applyBorder="0" applyAlignment="0" applyProtection="0"/>
    <xf numFmtId="294" fontId="111" fillId="0" borderId="0" applyNumberFormat="0" applyFont="0" applyFill="0" applyBorder="0" applyProtection="0"/>
    <xf numFmtId="295" fontId="60" fillId="0" borderId="0" applyFont="0" applyFill="0" applyBorder="0" applyAlignment="0" applyProtection="0"/>
    <xf numFmtId="0" fontId="112" fillId="67" borderId="0"/>
    <xf numFmtId="0" fontId="113" fillId="0" borderId="0"/>
    <xf numFmtId="0" fontId="114" fillId="0" borderId="0"/>
    <xf numFmtId="0" fontId="115" fillId="0" borderId="0"/>
    <xf numFmtId="0" fontId="116" fillId="0" borderId="0"/>
    <xf numFmtId="2" fontId="29" fillId="68" borderId="0" applyNumberFormat="0" applyFont="0" applyBorder="0" applyAlignment="0" applyProtection="0"/>
    <xf numFmtId="0"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7" fontId="28" fillId="0" borderId="0" applyFill="0" applyBorder="0" applyAlignment="0"/>
    <xf numFmtId="297"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7" fontId="28" fillId="0" borderId="0" applyFill="0" applyBorder="0" applyAlignment="0"/>
    <xf numFmtId="284" fontId="28" fillId="0" borderId="0" applyFill="0" applyBorder="0" applyAlignment="0"/>
    <xf numFmtId="286" fontId="28" fillId="0" borderId="0" applyFill="0" applyBorder="0" applyAlignment="0"/>
    <xf numFmtId="165" fontId="28" fillId="0" borderId="0" applyFill="0" applyBorder="0" applyAlignment="0"/>
    <xf numFmtId="288" fontId="28" fillId="0" borderId="0" applyFill="0" applyBorder="0" applyAlignment="0"/>
    <xf numFmtId="0" fontId="117" fillId="0" borderId="0" applyFill="0" applyBorder="0" applyAlignment="0"/>
    <xf numFmtId="0" fontId="117" fillId="0" borderId="0" applyFill="0" applyBorder="0" applyAlignment="0"/>
    <xf numFmtId="284" fontId="28" fillId="0" borderId="0" applyFill="0" applyBorder="0" applyAlignment="0"/>
    <xf numFmtId="0" fontId="118" fillId="53" borderId="15" applyNumberFormat="0" applyAlignment="0" applyProtection="0"/>
    <xf numFmtId="0" fontId="118" fillId="53" borderId="15" applyNumberFormat="0" applyAlignment="0" applyProtection="0"/>
    <xf numFmtId="0" fontId="18" fillId="7" borderId="8" applyNumberFormat="0" applyAlignment="0" applyProtection="0"/>
    <xf numFmtId="43" fontId="119" fillId="0" borderId="0" applyFont="0" applyFill="0" applyBorder="0" applyAlignment="0" applyProtection="0"/>
    <xf numFmtId="43" fontId="28" fillId="0" borderId="0" applyFont="0" applyFill="0" applyBorder="0" applyAlignment="0" applyProtection="0"/>
    <xf numFmtId="0" fontId="120" fillId="69" borderId="0" applyNumberFormat="0" applyFont="0" applyBorder="0" applyAlignment="0">
      <alignment horizontal="center"/>
    </xf>
    <xf numFmtId="290" fontId="36" fillId="0" borderId="0" applyFont="0" applyFill="0" applyBorder="0" applyAlignment="0" applyProtection="0">
      <protection locked="0"/>
    </xf>
    <xf numFmtId="0" fontId="121" fillId="0" borderId="0"/>
    <xf numFmtId="289" fontId="28" fillId="0" borderId="34"/>
    <xf numFmtId="0" fontId="122" fillId="0" borderId="35" applyNumberFormat="0" applyFill="0" applyAlignment="0" applyProtection="0"/>
    <xf numFmtId="0" fontId="123" fillId="42" borderId="0" applyNumberFormat="0" applyBorder="0" applyProtection="0"/>
    <xf numFmtId="0" fontId="76" fillId="0" borderId="0">
      <alignment horizontal="right"/>
    </xf>
    <xf numFmtId="1" fontId="124" fillId="0" borderId="0"/>
    <xf numFmtId="0" fontId="20" fillId="8" borderId="11" applyNumberFormat="0" applyAlignment="0" applyProtection="0"/>
    <xf numFmtId="0" fontId="125" fillId="64" borderId="36" applyNumberFormat="0" applyAlignment="0" applyProtection="0"/>
    <xf numFmtId="0" fontId="126" fillId="46" borderId="0" applyNumberFormat="0" applyBorder="0" applyAlignment="0" applyProtection="0"/>
    <xf numFmtId="0" fontId="91" fillId="70" borderId="37" applyFont="0" applyFill="0" applyBorder="0"/>
    <xf numFmtId="0" fontId="91" fillId="70" borderId="37" applyFont="0" applyFill="0" applyBorder="0"/>
    <xf numFmtId="0" fontId="29" fillId="0" borderId="38"/>
    <xf numFmtId="0" fontId="29" fillId="0" borderId="38"/>
    <xf numFmtId="0" fontId="127" fillId="71" borderId="0" applyNumberFormat="0" applyBorder="0" applyAlignment="0" applyProtection="0">
      <alignment horizontal="left"/>
      <protection locked="0"/>
    </xf>
    <xf numFmtId="0" fontId="31" fillId="0" borderId="0">
      <alignment horizontal="center" wrapText="1"/>
      <protection hidden="1"/>
    </xf>
    <xf numFmtId="0" fontId="31" fillId="0" borderId="0">
      <alignment horizontal="center" wrapText="1"/>
      <protection hidden="1"/>
    </xf>
    <xf numFmtId="0" fontId="128" fillId="0" borderId="0" applyNumberFormat="0" applyFill="0" applyBorder="0" applyAlignment="0" applyProtection="0">
      <alignment vertical="top"/>
      <protection locked="0"/>
    </xf>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301" fontId="36" fillId="0" borderId="0"/>
    <xf numFmtId="164" fontId="42" fillId="0" borderId="0" applyFont="0" applyFill="0" applyBorder="0" applyAlignment="0" applyProtection="0"/>
    <xf numFmtId="0" fontId="117" fillId="0" borderId="0" applyFont="0" applyFill="0" applyBorder="0" applyAlignment="0" applyProtection="0"/>
    <xf numFmtId="38" fontId="130" fillId="0" borderId="0">
      <alignment horizontal="center"/>
      <protection locked="0"/>
    </xf>
    <xf numFmtId="302" fontId="131" fillId="0" borderId="0" applyFont="0" applyFill="0" applyBorder="0" applyAlignment="0" applyProtection="0">
      <alignment horizontal="right"/>
    </xf>
    <xf numFmtId="303" fontId="132" fillId="0" borderId="0" applyFont="0" applyFill="0" applyBorder="0" applyAlignment="0" applyProtection="0"/>
    <xf numFmtId="198" fontId="3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30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28" fillId="0" borderId="0" applyFont="0" applyFill="0" applyBorder="0" applyAlignment="0" applyProtection="0"/>
    <xf numFmtId="43" fontId="133" fillId="0" borderId="0" applyFont="0" applyFill="0" applyBorder="0" applyAlignment="0" applyProtection="0"/>
    <xf numFmtId="43" fontId="134" fillId="0" borderId="0" applyFont="0" applyFill="0" applyBorder="0" applyAlignment="0" applyProtection="0"/>
    <xf numFmtId="270" fontId="1" fillId="0" borderId="0" applyFont="0" applyFill="0" applyBorder="0" applyAlignment="0" applyProtection="0"/>
    <xf numFmtId="305"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172" fontId="28" fillId="0" borderId="0" applyFont="0" applyFill="0" applyBorder="0" applyAlignment="0" applyProtection="0"/>
    <xf numFmtId="304" fontId="28"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6" fontId="32" fillId="0" borderId="30" applyFont="0" applyFill="0" applyBorder="0" applyAlignment="0" applyProtection="0"/>
    <xf numFmtId="306" fontId="32" fillId="0" borderId="0" applyFont="0" applyFill="0" applyBorder="0" applyAlignment="0" applyProtection="0"/>
    <xf numFmtId="307" fontId="28" fillId="0" borderId="0"/>
    <xf numFmtId="308" fontId="135" fillId="0" borderId="0" applyFont="0" applyFill="0" applyBorder="0">
      <alignment horizontal="right"/>
    </xf>
    <xf numFmtId="309" fontId="136" fillId="0" borderId="0" applyFont="0" applyFill="0" applyBorder="0" applyAlignment="0"/>
    <xf numFmtId="310" fontId="135" fillId="0" borderId="0" applyFont="0" applyFill="0" applyBorder="0" applyAlignment="0"/>
    <xf numFmtId="311" fontId="137" fillId="72" borderId="22" applyFont="0" applyFill="0" applyBorder="0" applyAlignment="0"/>
    <xf numFmtId="191" fontId="105" fillId="0" borderId="39"/>
    <xf numFmtId="290" fontId="28" fillId="0" borderId="0"/>
    <xf numFmtId="3" fontId="138" fillId="0" borderId="0" applyFont="0" applyFill="0" applyBorder="0" applyAlignment="0" applyProtection="0"/>
    <xf numFmtId="0" fontId="139" fillId="0" borderId="0"/>
    <xf numFmtId="0" fontId="53" fillId="0" borderId="0"/>
    <xf numFmtId="0" fontId="139" fillId="0" borderId="0"/>
    <xf numFmtId="0" fontId="53" fillId="0" borderId="0"/>
    <xf numFmtId="0" fontId="27" fillId="34" borderId="0" applyNumberFormat="0" applyFill="0" applyBorder="0" applyAlignment="0"/>
    <xf numFmtId="0" fontId="140" fillId="73" borderId="0">
      <alignment horizontal="center" vertical="center" wrapText="1"/>
    </xf>
    <xf numFmtId="0" fontId="141" fillId="0" borderId="0" applyNumberFormat="0" applyFill="0" applyBorder="0">
      <alignment horizontal="right"/>
    </xf>
    <xf numFmtId="0" fontId="28" fillId="73" borderId="0">
      <alignment horizontal="center" vertical="center" wrapText="1"/>
    </xf>
    <xf numFmtId="191" fontId="142" fillId="0" borderId="0" applyFill="0" applyBorder="0">
      <alignment horizontal="left"/>
    </xf>
    <xf numFmtId="198" fontId="143" fillId="0" borderId="0"/>
    <xf numFmtId="37" fontId="143" fillId="0" borderId="0"/>
    <xf numFmtId="0" fontId="28"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312" fontId="78" fillId="0" borderId="0" applyFont="0" applyFill="0" applyBorder="0" applyProtection="0">
      <alignment horizontal="right"/>
      <protection locked="0"/>
    </xf>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1" fontId="145" fillId="0" borderId="0"/>
    <xf numFmtId="0" fontId="146" fillId="0" borderId="0">
      <alignment horizontal="left"/>
    </xf>
    <xf numFmtId="0" fontId="147" fillId="0" borderId="0"/>
    <xf numFmtId="0" fontId="148" fillId="0" borderId="0">
      <alignment horizontal="left"/>
    </xf>
    <xf numFmtId="313" fontId="31" fillId="0" borderId="0" applyFill="0" applyBorder="0">
      <alignment horizontal="right"/>
      <protection locked="0"/>
    </xf>
    <xf numFmtId="314" fontId="31" fillId="0" borderId="0" applyFill="0" applyBorder="0">
      <alignment horizontal="right"/>
      <protection locked="0"/>
    </xf>
    <xf numFmtId="314" fontId="31" fillId="0" borderId="0" applyFill="0" applyBorder="0">
      <alignment horizontal="right"/>
      <protection locked="0"/>
    </xf>
    <xf numFmtId="315" fontId="32" fillId="0" borderId="0" applyFont="0" applyFill="0" applyBorder="0" applyAlignment="0" applyProtection="0"/>
    <xf numFmtId="316" fontId="36" fillId="0" borderId="0"/>
    <xf numFmtId="182" fontId="32" fillId="0" borderId="0"/>
    <xf numFmtId="284" fontId="28" fillId="0" borderId="0" applyFont="0" applyFill="0" applyBorder="0" applyAlignment="0" applyProtection="0"/>
    <xf numFmtId="168" fontId="149" fillId="0" borderId="40">
      <protection locked="0"/>
    </xf>
    <xf numFmtId="317" fontId="131" fillId="0" borderId="0" applyFont="0" applyFill="0" applyBorder="0" applyAlignment="0" applyProtection="0">
      <alignment horizontal="right"/>
    </xf>
    <xf numFmtId="176" fontId="94" fillId="0" borderId="0" applyFont="0" applyFill="0" applyBorder="0" applyAlignment="0" applyProtection="0"/>
    <xf numFmtId="171" fontId="28" fillId="0" borderId="0" applyFont="0" applyFill="0" applyBorder="0" applyAlignment="0" applyProtection="0"/>
    <xf numFmtId="171" fontId="150" fillId="0" borderId="0" applyFont="0" applyFill="0" applyBorder="0" applyAlignment="0" applyProtection="0"/>
    <xf numFmtId="44" fontId="47"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177" fontId="94" fillId="0" borderId="0" applyFont="0" applyFill="0" applyBorder="0" applyAlignment="0" applyProtection="0"/>
    <xf numFmtId="318" fontId="32" fillId="0" borderId="30" applyFont="0" applyFill="0" applyBorder="0" applyAlignment="0" applyProtection="0"/>
    <xf numFmtId="319" fontId="151" fillId="0" borderId="0" applyFont="0" applyFill="0" applyBorder="0"/>
    <xf numFmtId="320" fontId="152" fillId="0" borderId="0" applyFont="0" applyFill="0" applyBorder="0" applyAlignment="0"/>
    <xf numFmtId="321" fontId="153" fillId="0" borderId="30" applyFont="0" applyFill="0" applyBorder="0" applyAlignment="0"/>
    <xf numFmtId="322" fontId="138" fillId="0" borderId="0" applyFont="0" applyFill="0" applyBorder="0" applyAlignment="0" applyProtection="0"/>
    <xf numFmtId="323" fontId="28" fillId="0" borderId="0"/>
    <xf numFmtId="324" fontId="131" fillId="0" borderId="0" applyFill="0" applyBorder="0" applyProtection="0">
      <alignment vertical="center"/>
    </xf>
    <xf numFmtId="0" fontId="28" fillId="34" borderId="0" applyFont="0" applyBorder="0"/>
    <xf numFmtId="293" fontId="28" fillId="0" borderId="0"/>
    <xf numFmtId="295" fontId="28" fillId="0" borderId="0"/>
    <xf numFmtId="325" fontId="35" fillId="34" borderId="41">
      <alignment horizontal="right"/>
    </xf>
    <xf numFmtId="0" fontId="97" fillId="46" borderId="0" applyNumberFormat="0" applyBorder="0" applyAlignment="0" applyProtection="0"/>
    <xf numFmtId="0" fontId="154" fillId="39" borderId="0" applyAlignment="0">
      <protection locked="0"/>
    </xf>
    <xf numFmtId="0" fontId="97" fillId="46" borderId="0" applyNumberFormat="0" applyBorder="0" applyAlignment="0" applyProtection="0"/>
    <xf numFmtId="326" fontId="60" fillId="0" borderId="0" applyFont="0" applyFill="0" applyBorder="0" applyAlignment="0" applyProtection="0"/>
    <xf numFmtId="38" fontId="86" fillId="65" borderId="20">
      <protection locked="0"/>
    </xf>
    <xf numFmtId="37" fontId="155" fillId="0" borderId="42" applyAlignment="0">
      <protection locked="0"/>
    </xf>
    <xf numFmtId="10" fontId="155" fillId="0" borderId="42" applyAlignment="0">
      <protection locked="0"/>
    </xf>
    <xf numFmtId="14" fontId="28" fillId="0" borderId="0"/>
    <xf numFmtId="17" fontId="91" fillId="0" borderId="0" applyFill="0" applyBorder="0">
      <alignment horizontal="right"/>
    </xf>
    <xf numFmtId="191" fontId="36" fillId="0" borderId="0" applyFont="0" applyFill="0" applyBorder="0" applyProtection="0">
      <alignment horizontal="right"/>
    </xf>
    <xf numFmtId="327" fontId="131" fillId="0" borderId="0" applyFont="0" applyFill="0" applyBorder="0" applyAlignment="0" applyProtection="0"/>
    <xf numFmtId="14" fontId="47" fillId="0" borderId="0" applyFill="0" applyBorder="0" applyAlignment="0"/>
    <xf numFmtId="0" fontId="156" fillId="0" borderId="0" applyFont="0" applyFill="0" applyBorder="0" applyAlignment="0" applyProtection="0"/>
    <xf numFmtId="14" fontId="128" fillId="0" borderId="0">
      <alignment horizontal="right"/>
      <protection locked="0"/>
    </xf>
    <xf numFmtId="328" fontId="62" fillId="0" borderId="0"/>
    <xf numFmtId="14" fontId="157" fillId="0" borderId="0" applyFont="0" applyFill="0" applyBorder="0" applyAlignment="0" applyProtection="0">
      <alignment horizontal="center"/>
    </xf>
    <xf numFmtId="329" fontId="157" fillId="0" borderId="0" applyFont="0" applyFill="0" applyBorder="0" applyAlignment="0" applyProtection="0">
      <alignment horizontal="center"/>
    </xf>
    <xf numFmtId="14" fontId="29" fillId="0" borderId="0" applyFill="0" applyBorder="0">
      <alignment horizontal="left"/>
    </xf>
    <xf numFmtId="0" fontId="28" fillId="0" borderId="0"/>
    <xf numFmtId="330" fontId="38" fillId="0" borderId="0" applyFont="0" applyFill="0" applyBorder="0"/>
    <xf numFmtId="331" fontId="38" fillId="0" borderId="0" applyFont="0" applyFill="0" applyBorder="0"/>
    <xf numFmtId="332" fontId="38" fillId="0" borderId="0" applyFont="0" applyFill="0" applyBorder="0"/>
    <xf numFmtId="189" fontId="70" fillId="58" borderId="0" applyNumberFormat="0" applyBorder="0" applyAlignment="0" applyProtection="0"/>
    <xf numFmtId="189" fontId="70" fillId="74" borderId="0" applyNumberFormat="0" applyBorder="0" applyAlignment="0" applyProtection="0"/>
    <xf numFmtId="189" fontId="70" fillId="44" borderId="0" applyNumberFormat="0" applyBorder="0" applyAlignment="0" applyProtection="0"/>
    <xf numFmtId="189" fontId="70" fillId="55" borderId="0" applyNumberFormat="0" applyBorder="0" applyAlignment="0" applyProtection="0"/>
    <xf numFmtId="189" fontId="70" fillId="54" borderId="0" applyNumberFormat="0" applyBorder="0" applyAlignment="0" applyProtection="0"/>
    <xf numFmtId="189" fontId="70" fillId="50" borderId="0" applyNumberFormat="0" applyBorder="0" applyAlignment="0" applyProtection="0"/>
    <xf numFmtId="38" fontId="31" fillId="0" borderId="43">
      <alignment vertical="center"/>
    </xf>
    <xf numFmtId="333" fontId="47" fillId="75" borderId="0" applyNumberFormat="0" applyBorder="0">
      <alignment vertical="top"/>
      <protection locked="0"/>
    </xf>
    <xf numFmtId="3" fontId="43" fillId="0" borderId="44"/>
    <xf numFmtId="41" fontId="28" fillId="0" borderId="0" applyFont="0" applyFill="0" applyBorder="0" applyAlignment="0" applyProtection="0"/>
    <xf numFmtId="43" fontId="28" fillId="0" borderId="0" applyFont="0" applyFill="0" applyBorder="0" applyAlignment="0" applyProtection="0"/>
    <xf numFmtId="0" fontId="28" fillId="0" borderId="0"/>
    <xf numFmtId="175" fontId="38" fillId="0" borderId="0" applyNumberFormat="0" applyFont="0" applyBorder="0"/>
    <xf numFmtId="175" fontId="158" fillId="0" borderId="22" applyNumberFormat="0" applyBorder="0"/>
    <xf numFmtId="175" fontId="158" fillId="0" borderId="22" applyNumberFormat="0" applyBorder="0"/>
    <xf numFmtId="175" fontId="158" fillId="0" borderId="22" applyNumberFormat="0" applyBorder="0"/>
    <xf numFmtId="334" fontId="38" fillId="0" borderId="41" applyFont="0" applyFill="0" applyBorder="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335" fontId="38" fillId="0" borderId="0" applyFont="0" applyFill="0" applyBorder="0"/>
    <xf numFmtId="336" fontId="28" fillId="0" borderId="0" applyFont="0" applyFill="0" applyBorder="0" applyAlignment="0" applyProtection="0"/>
    <xf numFmtId="336" fontId="28" fillId="0" borderId="0" applyFont="0" applyFill="0" applyBorder="0" applyAlignment="0" applyProtection="0"/>
    <xf numFmtId="336" fontId="28" fillId="0" borderId="0" applyFont="0" applyFill="0" applyBorder="0" applyAlignment="0" applyProtection="0"/>
    <xf numFmtId="0" fontId="22" fillId="0" borderId="0" applyNumberFormat="0" applyFill="0" applyBorder="0" applyAlignment="0" applyProtection="0"/>
    <xf numFmtId="0" fontId="160" fillId="0" borderId="0" applyNumberFormat="0" applyFill="0" applyBorder="0" applyAlignment="0" applyProtection="0"/>
    <xf numFmtId="337" fontId="161" fillId="76" borderId="45">
      <alignment horizontal="lef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189" fontId="162" fillId="46" borderId="0" applyNumberFormat="0" applyBorder="0" applyAlignment="0" applyProtection="0"/>
    <xf numFmtId="165" fontId="163" fillId="0" borderId="0" applyBorder="0">
      <alignment horizontal="right"/>
    </xf>
    <xf numFmtId="338" fontId="62" fillId="0" borderId="0"/>
    <xf numFmtId="2" fontId="29" fillId="0" borderId="0" applyProtection="0"/>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xf numFmtId="189" fontId="28" fillId="0" borderId="0" applyNumberFormat="0" applyFill="0" applyBorder="0" applyAlignment="0" applyProtection="0"/>
    <xf numFmtId="339" fontId="155" fillId="0" borderId="0"/>
    <xf numFmtId="340" fontId="91" fillId="0" borderId="0" applyBorder="0" applyProtection="0"/>
    <xf numFmtId="0" fontId="89" fillId="0" borderId="0"/>
    <xf numFmtId="0" fontId="109" fillId="47" borderId="0" applyNumberFormat="0" applyBorder="0" applyAlignment="0" applyProtection="0"/>
    <xf numFmtId="0" fontId="13" fillId="3" borderId="0" applyNumberFormat="0" applyBorder="0" applyAlignment="0" applyProtection="0"/>
    <xf numFmtId="0" fontId="109" fillId="47"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0" fontId="166" fillId="0" borderId="0" applyNumberFormat="0" applyFill="0" applyBorder="0" applyAlignment="0" applyProtection="0"/>
    <xf numFmtId="341" fontId="167" fillId="77" borderId="45" applyBorder="0" applyAlignment="0">
      <alignment horizontal="left" vertical="center" indent="1"/>
    </xf>
    <xf numFmtId="341" fontId="168" fillId="34" borderId="46" applyBorder="0">
      <alignment horizontal="left" vertical="center" indent="1"/>
    </xf>
    <xf numFmtId="0" fontId="169" fillId="0" borderId="47" applyNumberFormat="0" applyAlignment="0" applyProtection="0">
      <alignment horizontal="left" vertical="center"/>
    </xf>
    <xf numFmtId="0" fontId="169" fillId="0" borderId="14">
      <alignment horizontal="left" vertical="center"/>
    </xf>
    <xf numFmtId="0" fontId="169" fillId="0" borderId="14">
      <alignment horizontal="left" vertical="center"/>
    </xf>
    <xf numFmtId="0" fontId="168" fillId="0" borderId="24" applyNumberFormat="0" applyFill="0">
      <alignment horizontal="centerContinuous" vertical="top"/>
    </xf>
    <xf numFmtId="0" fontId="102" fillId="78" borderId="30"/>
    <xf numFmtId="281" fontId="170" fillId="0" borderId="0"/>
    <xf numFmtId="0" fontId="10" fillId="0" borderId="5" applyNumberFormat="0" applyFill="0" applyAlignment="0" applyProtection="0"/>
    <xf numFmtId="0" fontId="171" fillId="0" borderId="48" applyNumberFormat="0" applyFill="0" applyAlignment="0" applyProtection="0"/>
    <xf numFmtId="0" fontId="11" fillId="0" borderId="6" applyNumberFormat="0" applyFill="0" applyAlignment="0" applyProtection="0"/>
    <xf numFmtId="0" fontId="172" fillId="0" borderId="49" applyNumberFormat="0" applyFill="0" applyAlignment="0" applyProtection="0"/>
    <xf numFmtId="0" fontId="12" fillId="0" borderId="7" applyNumberFormat="0" applyFill="0" applyAlignment="0" applyProtection="0"/>
    <xf numFmtId="0" fontId="173" fillId="0" borderId="50" applyNumberFormat="0" applyFill="0" applyAlignment="0" applyProtection="0"/>
    <xf numFmtId="0" fontId="12" fillId="0" borderId="0" applyNumberFormat="0" applyFill="0" applyBorder="0" applyAlignment="0" applyProtection="0"/>
    <xf numFmtId="0" fontId="173" fillId="0" borderId="0" applyNumberFormat="0" applyFill="0" applyBorder="0" applyAlignment="0" applyProtection="0"/>
    <xf numFmtId="0" fontId="174" fillId="0" borderId="0" applyProtection="0"/>
    <xf numFmtId="0" fontId="169" fillId="0" borderId="0" applyProtection="0"/>
    <xf numFmtId="0" fontId="175" fillId="0" borderId="51" applyNumberFormat="0" applyFill="0" applyBorder="0" applyAlignment="0" applyProtection="0">
      <alignment horizontal="left"/>
    </xf>
    <xf numFmtId="0" fontId="176" fillId="0" borderId="0">
      <alignment horizontal="center"/>
    </xf>
    <xf numFmtId="0" fontId="177" fillId="0" borderId="0"/>
    <xf numFmtId="0" fontId="43" fillId="0" borderId="0"/>
    <xf numFmtId="220" fontId="89" fillId="0" borderId="0" applyFont="0" applyFill="0" applyBorder="0" applyAlignment="0" applyProtection="0"/>
    <xf numFmtId="0" fontId="155" fillId="0" borderId="52" applyNumberFormat="0" applyFill="0" applyAlignment="0" applyProtection="0"/>
    <xf numFmtId="342" fontId="178" fillId="0" borderId="0" applyNumberFormat="0" applyFill="0" applyBorder="0" applyAlignment="0"/>
    <xf numFmtId="342" fontId="178" fillId="0" borderId="0" applyNumberFormat="0" applyFill="0" applyBorder="0" applyAlignment="0"/>
    <xf numFmtId="343" fontId="31" fillId="0" borderId="0" applyNumberFormat="0" applyFill="0" applyBorder="0" applyAlignment="0"/>
    <xf numFmtId="343" fontId="31" fillId="0" borderId="0" applyNumberFormat="0" applyFill="0" applyBorder="0" applyAlignment="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xf numFmtId="0" fontId="184" fillId="43" borderId="15" applyNumberFormat="0" applyAlignment="0" applyProtection="0"/>
    <xf numFmtId="339" fontId="185" fillId="0" borderId="0" applyBorder="0" applyAlignment="0"/>
    <xf numFmtId="278" fontId="186" fillId="0" borderId="53" applyNumberFormat="0" applyFill="0" applyBorder="0" applyAlignment="0">
      <alignment horizontal="right"/>
      <protection locked="0"/>
    </xf>
    <xf numFmtId="342" fontId="187" fillId="0" borderId="0" applyNumberFormat="0" applyFill="0" applyBorder="0" applyAlignment="0">
      <protection locked="0"/>
    </xf>
    <xf numFmtId="342" fontId="187" fillId="0" borderId="0" applyNumberFormat="0" applyFill="0" applyBorder="0" applyAlignment="0">
      <protection locked="0"/>
    </xf>
    <xf numFmtId="343" fontId="31" fillId="0" borderId="0" applyNumberFormat="0" applyFill="0" applyBorder="0" applyAlignment="0">
      <protection locked="0"/>
    </xf>
    <xf numFmtId="343" fontId="31" fillId="0" borderId="0" applyNumberFormat="0" applyFill="0" applyBorder="0" applyAlignment="0">
      <protection locked="0"/>
    </xf>
    <xf numFmtId="0" fontId="184" fillId="43" borderId="15" applyNumberFormat="0" applyAlignment="0" applyProtection="0"/>
    <xf numFmtId="173" fontId="188" fillId="0" borderId="0"/>
    <xf numFmtId="10" fontId="188" fillId="0" borderId="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0" fontId="184" fillId="41" borderId="15" applyNumberFormat="0" applyAlignment="0" applyProtection="0"/>
    <xf numFmtId="0" fontId="184" fillId="41" borderId="15" applyNumberFormat="0" applyAlignment="0" applyProtection="0"/>
    <xf numFmtId="0" fontId="16" fillId="6" borderId="8" applyNumberFormat="0" applyAlignment="0" applyProtection="0"/>
    <xf numFmtId="189" fontId="184" fillId="43" borderId="15" applyNumberFormat="0" applyAlignment="0" applyProtection="0"/>
    <xf numFmtId="0" fontId="184" fillId="43" borderId="15" applyNumberFormat="0" applyAlignment="0" applyProtection="0"/>
    <xf numFmtId="198" fontId="64" fillId="80" borderId="0"/>
    <xf numFmtId="198" fontId="64" fillId="80" borderId="0"/>
    <xf numFmtId="3" fontId="189" fillId="0" borderId="0"/>
    <xf numFmtId="0" fontId="155" fillId="0" borderId="0" applyNumberFormat="0" applyFill="0" applyBorder="0" applyAlignment="0">
      <protection locked="0"/>
    </xf>
    <xf numFmtId="217" fontId="31" fillId="0" borderId="0" applyFill="0" applyBorder="0">
      <alignment horizontal="right"/>
      <protection locked="0"/>
    </xf>
    <xf numFmtId="344" fontId="31" fillId="0" borderId="0" applyFill="0" applyBorder="0">
      <alignment horizontal="right"/>
      <protection locked="0"/>
    </xf>
    <xf numFmtId="344" fontId="31" fillId="0" borderId="0" applyFill="0" applyBorder="0">
      <alignment horizontal="right"/>
      <protection locked="0"/>
    </xf>
    <xf numFmtId="345" fontId="190" fillId="81" borderId="0" applyBorder="0"/>
    <xf numFmtId="0" fontId="30" fillId="82" borderId="54">
      <alignment horizontal="left" vertical="center" wrapText="1"/>
    </xf>
    <xf numFmtId="0" fontId="30" fillId="82" borderId="54">
      <alignment horizontal="left" vertical="center" wrapText="1"/>
    </xf>
    <xf numFmtId="0" fontId="30" fillId="82" borderId="54">
      <alignment horizontal="left" vertical="center" wrapText="1"/>
    </xf>
    <xf numFmtId="37" fontId="60" fillId="0" borderId="0"/>
    <xf numFmtId="0" fontId="28" fillId="0" borderId="45" applyBorder="0">
      <alignment horizontal="justify" vertical="justify"/>
    </xf>
    <xf numFmtId="0" fontId="191" fillId="0" borderId="55" applyNumberFormat="0" applyFill="0" applyAlignment="0" applyProtection="0"/>
    <xf numFmtId="0" fontId="29" fillId="0" borderId="27" applyNumberFormat="0" applyFill="0" applyBorder="0">
      <alignment horizontal="center" vertical="top" wrapText="1"/>
    </xf>
    <xf numFmtId="346"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25" fillId="64" borderId="36" applyNumberFormat="0" applyAlignment="0" applyProtection="0"/>
    <xf numFmtId="0" fontId="125" fillId="64" borderId="36" applyNumberFormat="0" applyAlignment="0" applyProtection="0"/>
    <xf numFmtId="0" fontId="125" fillId="64" borderId="36" applyNumberFormat="0" applyAlignment="0" applyProtection="0"/>
    <xf numFmtId="0" fontId="192" fillId="64" borderId="36" applyNumberFormat="0" applyAlignment="0" applyProtection="0"/>
    <xf numFmtId="0" fontId="29" fillId="0" borderId="27" applyNumberFormat="0" applyFill="0" applyBorder="0">
      <alignment horizontal="left" vertical="top"/>
    </xf>
    <xf numFmtId="0" fontId="191" fillId="0" borderId="55" applyNumberFormat="0" applyFill="0" applyAlignment="0" applyProtection="0"/>
    <xf numFmtId="3" fontId="193" fillId="0" borderId="33" applyFill="0" applyBorder="0">
      <protection locked="0"/>
    </xf>
    <xf numFmtId="191" fontId="194" fillId="0" borderId="0" applyNumberFormat="0">
      <alignment horizontal="left"/>
    </xf>
    <xf numFmtId="165" fontId="163" fillId="0" borderId="14">
      <alignment horizontal="right"/>
    </xf>
    <xf numFmtId="0" fontId="28" fillId="0" borderId="0"/>
    <xf numFmtId="198" fontId="62" fillId="0" borderId="0" applyNumberFormat="0" applyAlignment="0">
      <alignment horizontal="left"/>
    </xf>
    <xf numFmtId="333" fontId="47" fillId="83" borderId="0" applyNumberFormat="0" applyBorder="0">
      <alignment horizontal="right"/>
      <protection locked="0"/>
    </xf>
    <xf numFmtId="0" fontId="62" fillId="84" borderId="0" applyNumberFormat="0" applyFont="0" applyBorder="0" applyProtection="0"/>
    <xf numFmtId="292" fontId="62" fillId="0" borderId="30">
      <alignment horizontal="right"/>
    </xf>
    <xf numFmtId="292" fontId="62" fillId="0" borderId="0">
      <alignment horizontal="right"/>
    </xf>
    <xf numFmtId="292" fontId="62" fillId="0" borderId="0">
      <alignment horizontal="left"/>
    </xf>
    <xf numFmtId="38" fontId="28" fillId="85" borderId="27" applyNumberFormat="0" applyFont="0" applyAlignment="0" applyProtection="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9" fillId="0" borderId="10" applyNumberFormat="0" applyFill="0" applyAlignment="0" applyProtection="0"/>
    <xf numFmtId="0" fontId="191" fillId="0" borderId="55" applyNumberFormat="0" applyFill="0" applyAlignment="0" applyProtection="0"/>
    <xf numFmtId="198" fontId="195" fillId="86" borderId="0"/>
    <xf numFmtId="198" fontId="195" fillId="86" borderId="0"/>
    <xf numFmtId="0" fontId="91" fillId="53" borderId="0"/>
    <xf numFmtId="0" fontId="196" fillId="0" borderId="0"/>
    <xf numFmtId="347" fontId="197" fillId="81" borderId="0" applyBorder="0" applyAlignment="0">
      <alignment horizontal="righ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9" fontId="28" fillId="0" borderId="0" applyFont="0" applyFill="0" applyBorder="0" applyAlignment="0" applyProtection="0"/>
    <xf numFmtId="0" fontId="28" fillId="38" borderId="23" applyNumberFormat="0" applyFont="0" applyAlignment="0" applyProtection="0"/>
    <xf numFmtId="37" fontId="163" fillId="0" borderId="0" applyBorder="0">
      <alignment horizontal="right"/>
    </xf>
    <xf numFmtId="346" fontId="31" fillId="0" borderId="0" applyFont="0" applyFill="0" applyBorder="0" applyAlignment="0" applyProtection="0"/>
    <xf numFmtId="346" fontId="31" fillId="0" borderId="0" applyFont="0" applyFill="0" applyBorder="0" applyAlignment="0" applyProtection="0"/>
    <xf numFmtId="170" fontId="28" fillId="0" borderId="0" applyFont="0" applyFill="0" applyBorder="0" applyAlignment="0" applyProtection="0"/>
    <xf numFmtId="172" fontId="28" fillId="0" borderId="0" applyFont="0" applyFill="0" applyBorder="0" applyAlignment="0" applyProtection="0"/>
    <xf numFmtId="17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305" fontId="28" fillId="0" borderId="0" applyFont="0" applyFill="0" applyBorder="0" applyAlignment="0" applyProtection="0"/>
    <xf numFmtId="348" fontId="38" fillId="0" borderId="41" applyFont="0" applyFill="0" applyBorder="0"/>
    <xf numFmtId="349" fontId="78" fillId="0" borderId="0" applyFont="0" applyFill="0" applyBorder="0" applyProtection="0">
      <alignment horizontal="right"/>
      <protection locked="0"/>
    </xf>
    <xf numFmtId="169"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338" fontId="28" fillId="0" borderId="0" applyFont="0" applyFill="0" applyBorder="0" applyAlignment="0" applyProtection="0"/>
    <xf numFmtId="0" fontId="198" fillId="0" borderId="0" applyNumberFormat="0">
      <alignment horizontal="right"/>
    </xf>
    <xf numFmtId="0" fontId="185" fillId="0" borderId="0">
      <alignment vertical="center"/>
    </xf>
    <xf numFmtId="0" fontId="185" fillId="0" borderId="0">
      <alignment vertical="center"/>
    </xf>
    <xf numFmtId="350" fontId="131" fillId="0" borderId="0" applyFont="0" applyFill="0" applyBorder="0" applyProtection="0">
      <alignment horizontal="right"/>
    </xf>
    <xf numFmtId="304" fontId="112" fillId="67" borderId="0">
      <alignment horizontal="right"/>
    </xf>
    <xf numFmtId="351" fontId="27" fillId="67" borderId="0">
      <alignment horizontal="right"/>
    </xf>
    <xf numFmtId="351" fontId="27" fillId="67" borderId="0">
      <alignment horizontal="right"/>
    </xf>
    <xf numFmtId="0" fontId="199" fillId="0" borderId="48" applyNumberFormat="0" applyFill="0" applyAlignment="0" applyProtection="0"/>
    <xf numFmtId="0" fontId="200" fillId="0" borderId="49" applyNumberFormat="0" applyFill="0" applyAlignment="0" applyProtection="0"/>
    <xf numFmtId="0" fontId="201" fillId="0" borderId="50" applyNumberFormat="0" applyFill="0" applyAlignment="0" applyProtection="0"/>
    <xf numFmtId="0" fontId="201" fillId="0" borderId="0" applyNumberFormat="0" applyFill="0" applyBorder="0" applyAlignment="0" applyProtection="0"/>
    <xf numFmtId="0" fontId="28" fillId="0" borderId="0" applyNumberFormat="0" applyFill="0" applyBorder="0" applyProtection="0">
      <alignment horizontal="right" vertical="center"/>
    </xf>
    <xf numFmtId="0" fontId="202" fillId="0" borderId="0" applyNumberFormat="0" applyFill="0" applyBorder="0" applyAlignment="0" applyProtection="0"/>
    <xf numFmtId="352" fontId="89" fillId="0" borderId="0" applyNumberFormat="0" applyAlignment="0">
      <alignment horizontal="right"/>
    </xf>
    <xf numFmtId="0" fontId="15" fillId="5" borderId="0" applyNumberFormat="0" applyBorder="0" applyAlignment="0" applyProtection="0"/>
    <xf numFmtId="0" fontId="203" fillId="41" borderId="0" applyNumberFormat="0" applyBorder="0" applyAlignment="0" applyProtection="0"/>
    <xf numFmtId="0" fontId="204" fillId="41" borderId="0" applyNumberFormat="0" applyBorder="0" applyAlignment="0" applyProtection="0"/>
    <xf numFmtId="37" fontId="205" fillId="0" borderId="0"/>
    <xf numFmtId="198" fontId="65" fillId="0" borderId="0"/>
    <xf numFmtId="272" fontId="206"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37" fontId="206"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1"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7"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35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0" fillId="0" borderId="0"/>
    <xf numFmtId="0" fontId="1" fillId="0" borderId="0"/>
    <xf numFmtId="0" fontId="1" fillId="0" borderId="0"/>
    <xf numFmtId="0" fontId="133" fillId="0" borderId="0"/>
    <xf numFmtId="0" fontId="1"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0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34"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applyNumberFormat="0" applyFill="0" applyBorder="0" applyAlignment="0" applyProtection="0"/>
    <xf numFmtId="0" fontId="1" fillId="0" borderId="0"/>
    <xf numFmtId="0" fontId="1" fillId="0" borderId="0"/>
    <xf numFmtId="0" fontId="28" fillId="0" borderId="0"/>
    <xf numFmtId="0" fontId="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10"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3" fontId="28" fillId="0" borderId="0"/>
    <xf numFmtId="0" fontId="28" fillId="0" borderId="0"/>
    <xf numFmtId="0" fontId="28" fillId="0" borderId="0"/>
    <xf numFmtId="0" fontId="21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33"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3" fontId="28" fillId="0" borderId="0"/>
    <xf numFmtId="0" fontId="28" fillId="0" borderId="0"/>
    <xf numFmtId="0" fontId="28" fillId="0" borderId="0"/>
    <xf numFmtId="0" fontId="28" fillId="0" borderId="0"/>
    <xf numFmtId="0" fontId="28" fillId="0" borderId="0"/>
    <xf numFmtId="0" fontId="28" fillId="0" borderId="0"/>
    <xf numFmtId="38" fontId="32" fillId="0" borderId="0" applyNumberFormat="0" applyFill="0" applyBorder="0" applyAlignment="0" applyProtection="0"/>
    <xf numFmtId="2" fontId="29" fillId="0" borderId="0" applyAlignment="0"/>
    <xf numFmtId="2" fontId="29" fillId="0" borderId="0" applyAlignment="0"/>
    <xf numFmtId="3" fontId="29" fillId="0" borderId="0">
      <protection locked="0"/>
    </xf>
    <xf numFmtId="0" fontId="28" fillId="0" borderId="0"/>
    <xf numFmtId="281" fontId="212" fillId="0" borderId="0" applyFill="0" applyBorder="0" applyAlignment="0">
      <protection locked="0"/>
    </xf>
    <xf numFmtId="4" fontId="212" fillId="0" borderId="0" applyAlignment="0">
      <alignment horizontal="left"/>
      <protection locked="0"/>
    </xf>
    <xf numFmtId="281" fontId="212" fillId="0" borderId="0" applyFill="0" applyBorder="0" applyAlignment="0">
      <protection locked="0"/>
    </xf>
    <xf numFmtId="0" fontId="213" fillId="0" borderId="0"/>
    <xf numFmtId="0" fontId="119" fillId="0" borderId="0"/>
    <xf numFmtId="0" fontId="119" fillId="0" borderId="0"/>
    <xf numFmtId="0" fontId="68" fillId="0" borderId="0"/>
    <xf numFmtId="0" fontId="214" fillId="0" borderId="0"/>
    <xf numFmtId="0" fontId="214" fillId="0" borderId="0"/>
    <xf numFmtId="0" fontId="214" fillId="0" borderId="0"/>
    <xf numFmtId="0" fontId="214" fillId="0" borderId="0"/>
    <xf numFmtId="0" fontId="214" fillId="0" borderId="0"/>
    <xf numFmtId="0" fontId="119" fillId="0" borderId="0" applyNumberFormat="0" applyFill="0" applyBorder="0" applyAlignment="0" applyProtection="0"/>
    <xf numFmtId="0" fontId="119" fillId="0" borderId="0"/>
    <xf numFmtId="0" fontId="28" fillId="0" borderId="0" applyNumberFormat="0" applyFill="0" applyBorder="0" applyAlignment="0" applyProtection="0"/>
    <xf numFmtId="0" fontId="31" fillId="41" borderId="56" applyNumberFormat="0" applyFont="0" applyAlignment="0" applyProtection="0"/>
    <xf numFmtId="0" fontId="1" fillId="9" borderId="27" applyNumberFormat="0" applyFont="0" applyAlignment="0">
      <protection locked="0"/>
    </xf>
    <xf numFmtId="0" fontId="1" fillId="9" borderId="27" applyNumberFormat="0" applyFont="0" applyAlignment="0">
      <protection locked="0"/>
    </xf>
    <xf numFmtId="0" fontId="31" fillId="41" borderId="56" applyNumberFormat="0" applyFont="0" applyAlignment="0" applyProtection="0"/>
    <xf numFmtId="0" fontId="31" fillId="41" borderId="56" applyNumberFormat="0" applyFont="0" applyAlignment="0" applyProtection="0"/>
    <xf numFmtId="0" fontId="1" fillId="9" borderId="12" applyNumberFormat="0" applyFont="0" applyAlignment="0" applyProtection="0"/>
    <xf numFmtId="0" fontId="215" fillId="0" borderId="38"/>
    <xf numFmtId="0" fontId="203" fillId="41" borderId="0" applyNumberFormat="0" applyBorder="0" applyAlignment="0" applyProtection="0"/>
    <xf numFmtId="354" fontId="28" fillId="0" borderId="0" applyFont="0" applyFill="0" applyBorder="0" applyAlignment="0" applyProtection="0"/>
    <xf numFmtId="354" fontId="28" fillId="0" borderId="0" applyFont="0" applyFill="0" applyBorder="0" applyAlignment="0" applyProtection="0"/>
    <xf numFmtId="281" fontId="216" fillId="0" borderId="0" applyFill="0" applyBorder="0" applyProtection="0">
      <alignment horizontal="right" vertical="center"/>
    </xf>
    <xf numFmtId="281" fontId="217" fillId="0" borderId="0" applyFill="0" applyBorder="0" applyProtection="0">
      <alignment horizontal="right" vertical="center"/>
    </xf>
    <xf numFmtId="175" fontId="43" fillId="0" borderId="38" applyBorder="0"/>
    <xf numFmtId="175" fontId="177" fillId="0" borderId="38" applyBorder="0"/>
    <xf numFmtId="281" fontId="29" fillId="0" borderId="0" applyAlignment="0"/>
    <xf numFmtId="281" fontId="29" fillId="0" borderId="0" applyAlignment="0"/>
    <xf numFmtId="0" fontId="218" fillId="53" borderId="57" applyNumberFormat="0" applyAlignment="0" applyProtection="0"/>
    <xf numFmtId="0" fontId="17" fillId="7" borderId="9" applyNumberFormat="0" applyAlignment="0" applyProtection="0"/>
    <xf numFmtId="346" fontId="219" fillId="0" borderId="0">
      <alignment horizontal="centerContinuous"/>
    </xf>
    <xf numFmtId="173" fontId="38" fillId="0" borderId="0" applyFont="0" applyFill="0" applyBorder="0"/>
    <xf numFmtId="355" fontId="38" fillId="0" borderId="0" applyFont="0" applyFill="0" applyBorder="0"/>
    <xf numFmtId="173" fontId="220" fillId="0" borderId="38" applyBorder="0"/>
    <xf numFmtId="355" fontId="221" fillId="0" borderId="0" applyFill="0" applyBorder="0"/>
    <xf numFmtId="10" fontId="38"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3" fontId="212" fillId="0" borderId="0" applyFill="0" applyBorder="0" applyAlignment="0">
      <protection locked="0"/>
    </xf>
    <xf numFmtId="356" fontId="31" fillId="0" borderId="0" applyFill="0" applyBorder="0">
      <alignment horizontal="right"/>
      <protection locked="0"/>
    </xf>
    <xf numFmtId="357" fontId="31" fillId="0" borderId="0" applyFill="0" applyBorder="0">
      <alignment horizontal="right"/>
      <protection locked="0"/>
    </xf>
    <xf numFmtId="357" fontId="31" fillId="0" borderId="0" applyFill="0" applyBorder="0">
      <alignment horizontal="right"/>
      <protection locked="0"/>
    </xf>
    <xf numFmtId="358" fontId="221" fillId="0" borderId="0" applyFont="0" applyFill="0" applyBorder="0"/>
    <xf numFmtId="0" fontId="48" fillId="87" borderId="0" applyNumberFormat="0" applyBorder="0" applyAlignment="0" applyProtection="0"/>
    <xf numFmtId="0" fontId="28" fillId="0" borderId="58" applyNumberFormat="0" applyBorder="0" applyAlignment="0"/>
    <xf numFmtId="0" fontId="28" fillId="0" borderId="58" applyNumberFormat="0" applyBorder="0" applyAlignment="0"/>
    <xf numFmtId="3" fontId="36" fillId="0" borderId="0">
      <alignment horizontal="left"/>
    </xf>
    <xf numFmtId="0" fontId="222" fillId="0" borderId="0"/>
    <xf numFmtId="0" fontId="222" fillId="0" borderId="0"/>
    <xf numFmtId="0" fontId="222" fillId="0" borderId="0"/>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359" fontId="95" fillId="0" borderId="0"/>
    <xf numFmtId="359" fontId="95" fillId="0" borderId="0"/>
    <xf numFmtId="359" fontId="95" fillId="0" borderId="0"/>
    <xf numFmtId="359" fontId="95" fillId="0" borderId="0"/>
    <xf numFmtId="0" fontId="95" fillId="0" borderId="0"/>
    <xf numFmtId="0" fontId="95" fillId="0" borderId="0"/>
    <xf numFmtId="359" fontId="95" fillId="0" borderId="0"/>
    <xf numFmtId="359" fontId="95" fillId="0" borderId="0"/>
    <xf numFmtId="0" fontId="95" fillId="0" borderId="0"/>
    <xf numFmtId="0" fontId="95" fillId="0" borderId="0"/>
    <xf numFmtId="0" fontId="95" fillId="0" borderId="0"/>
    <xf numFmtId="0" fontId="95" fillId="0" borderId="0"/>
    <xf numFmtId="0" fontId="95" fillId="0" borderId="0"/>
    <xf numFmtId="0" fontId="95" fillId="0" borderId="0"/>
    <xf numFmtId="1" fontId="217" fillId="0" borderId="0" applyFill="0" applyBorder="0" applyProtection="0">
      <alignment horizontal="right" vertical="center"/>
    </xf>
    <xf numFmtId="198" fontId="223" fillId="0" borderId="0">
      <alignment horizontal="right"/>
    </xf>
    <xf numFmtId="0" fontId="169" fillId="0" borderId="0" applyFill="0" applyBorder="0" applyProtection="0">
      <alignment horizontal="left"/>
    </xf>
    <xf numFmtId="1" fontId="100" fillId="0" borderId="0" applyNumberFormat="0" applyFill="0" applyBorder="0" applyAlignment="0" applyProtection="0"/>
    <xf numFmtId="1" fontId="100" fillId="0" borderId="0" applyNumberFormat="0" applyFill="0" applyBorder="0" applyAlignment="0" applyProtection="0"/>
    <xf numFmtId="216" fontId="224" fillId="0" borderId="0" applyFill="0" applyBorder="0">
      <alignment horizontal="right"/>
      <protection hidden="1"/>
    </xf>
    <xf numFmtId="0" fontId="225" fillId="73" borderId="27">
      <alignment horizontal="center" vertical="center" wrapText="1"/>
      <protection hidden="1"/>
    </xf>
    <xf numFmtId="0" fontId="226" fillId="0" borderId="0"/>
    <xf numFmtId="0" fontId="65" fillId="0" borderId="0">
      <alignment vertical="center"/>
    </xf>
    <xf numFmtId="281" fontId="227" fillId="0" borderId="38" applyBorder="0"/>
    <xf numFmtId="0" fontId="228" fillId="0" borderId="25" applyNumberFormat="0" applyFill="0" applyBorder="0" applyAlignment="0" applyProtection="0"/>
    <xf numFmtId="0" fontId="228" fillId="0" borderId="25" applyNumberFormat="0" applyFill="0" applyBorder="0" applyAlignment="0" applyProtection="0"/>
    <xf numFmtId="0" fontId="228" fillId="0" borderId="25" applyNumberFormat="0" applyFill="0" applyBorder="0" applyAlignment="0" applyProtection="0"/>
    <xf numFmtId="0" fontId="31" fillId="0" borderId="0"/>
    <xf numFmtId="0" fontId="31" fillId="0" borderId="0"/>
    <xf numFmtId="0" fontId="31" fillId="0" borderId="0"/>
    <xf numFmtId="49" fontId="77" fillId="67" borderId="59">
      <alignment horizontal="left" vertical="center"/>
    </xf>
    <xf numFmtId="0" fontId="229" fillId="88" borderId="60">
      <alignment vertical="top"/>
      <protection locked="0"/>
    </xf>
    <xf numFmtId="49" fontId="230" fillId="67" borderId="0">
      <alignment horizontal="left" vertical="center"/>
    </xf>
    <xf numFmtId="0" fontId="231" fillId="0" borderId="0" applyNumberFormat="0" applyFill="0" applyBorder="0" applyProtection="0">
      <alignment vertical="center"/>
    </xf>
    <xf numFmtId="360" fontId="91" fillId="0" borderId="0" applyBorder="0" applyProtection="0">
      <alignment horizontal="right"/>
    </xf>
    <xf numFmtId="3" fontId="232" fillId="0" borderId="0"/>
    <xf numFmtId="3" fontId="233" fillId="0" borderId="0"/>
    <xf numFmtId="256" fontId="38" fillId="0" borderId="0" applyFont="0" applyFill="0" applyBorder="0"/>
    <xf numFmtId="361" fontId="38" fillId="0" borderId="41" applyFont="0" applyFill="0" applyBorder="0"/>
    <xf numFmtId="0" fontId="9" fillId="0" borderId="0" applyNumberFormat="0" applyFill="0" applyBorder="0" applyAlignment="0" applyProtection="0"/>
    <xf numFmtId="0" fontId="31" fillId="0" borderId="0" applyBorder="0"/>
    <xf numFmtId="0" fontId="31" fillId="0" borderId="0" applyBorder="0"/>
    <xf numFmtId="333" fontId="234" fillId="89" borderId="0" applyNumberFormat="0" applyBorder="0">
      <alignment horizontal="center"/>
      <protection locked="0"/>
    </xf>
    <xf numFmtId="333" fontId="47" fillId="83" borderId="0" applyNumberFormat="0" applyBorder="0">
      <alignment horizontal="center"/>
      <protection locked="0"/>
    </xf>
    <xf numFmtId="333" fontId="235" fillId="75" borderId="0" applyNumberFormat="0" applyBorder="0">
      <alignment horizontal="center"/>
      <protection locked="0"/>
    </xf>
    <xf numFmtId="333" fontId="235" fillId="83" borderId="0" applyNumberFormat="0" applyBorder="0">
      <alignment horizontal="center"/>
      <protection locked="0"/>
    </xf>
    <xf numFmtId="333" fontId="57" fillId="75" borderId="0" applyNumberFormat="0" applyBorder="0">
      <protection locked="0"/>
    </xf>
    <xf numFmtId="333" fontId="236" fillId="76" borderId="0" applyNumberFormat="0" applyBorder="0">
      <alignment horizontal="left"/>
      <protection locked="0"/>
    </xf>
    <xf numFmtId="333" fontId="237" fillId="75" borderId="0" applyNumberFormat="0" applyBorder="0">
      <protection locked="0"/>
    </xf>
    <xf numFmtId="1" fontId="62" fillId="90" borderId="0" applyNumberFormat="0" applyFont="0" applyBorder="0" applyProtection="0">
      <alignment horizontal="left"/>
    </xf>
    <xf numFmtId="0" fontId="2" fillId="0" borderId="13" applyNumberFormat="0" applyFill="0" applyAlignment="0" applyProtection="0"/>
    <xf numFmtId="333" fontId="236" fillId="91" borderId="0" applyNumberFormat="0" applyBorder="0">
      <protection locked="0"/>
    </xf>
    <xf numFmtId="333" fontId="236" fillId="83" borderId="0" applyNumberFormat="0" applyBorder="0">
      <protection locked="0"/>
    </xf>
    <xf numFmtId="333" fontId="238" fillId="76" borderId="0" applyNumberFormat="0" applyBorder="0">
      <protection locked="0"/>
    </xf>
    <xf numFmtId="333" fontId="236" fillId="81" borderId="0" applyNumberFormat="0" applyBorder="0">
      <alignment vertical="top"/>
      <protection locked="0"/>
    </xf>
    <xf numFmtId="333" fontId="239" fillId="92" borderId="0" applyNumberFormat="0" applyBorder="0">
      <protection locked="0"/>
    </xf>
    <xf numFmtId="170" fontId="28" fillId="0" borderId="0" applyFont="0" applyFill="0" applyBorder="0" applyAlignment="0" applyProtection="0"/>
    <xf numFmtId="172" fontId="28" fillId="0" borderId="0" applyFont="0" applyFill="0" applyBorder="0" applyAlignment="0" applyProtection="0"/>
    <xf numFmtId="362" fontId="29" fillId="0" borderId="0" applyBorder="0" applyProtection="0">
      <alignment horizontal="right"/>
    </xf>
    <xf numFmtId="0" fontId="28" fillId="80" borderId="58" applyNumberFormat="0" applyBorder="0" applyAlignment="0">
      <protection locked="0"/>
    </xf>
    <xf numFmtId="0" fontId="28" fillId="80" borderId="58" applyNumberFormat="0" applyBorder="0" applyAlignment="0">
      <protection locked="0"/>
    </xf>
    <xf numFmtId="0" fontId="240" fillId="53" borderId="53" applyNumberFormat="0" applyFill="0" applyAlignment="0">
      <protection locked="0" hidden="1"/>
    </xf>
    <xf numFmtId="175" fontId="163" fillId="0" borderId="0" applyNumberFormat="0"/>
    <xf numFmtId="259" fontId="28"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71" fontId="28" fillId="0" borderId="0" applyFont="0" applyFill="0" applyBorder="0" applyAlignment="0" applyProtection="0"/>
    <xf numFmtId="363" fontId="28" fillId="0" borderId="0" applyFont="0" applyFill="0" applyBorder="0" applyAlignment="0" applyProtection="0"/>
    <xf numFmtId="364" fontId="226" fillId="0" borderId="0" applyFont="0" applyFill="0" applyBorder="0" applyAlignment="0" applyProtection="0"/>
    <xf numFmtId="0" fontId="21" fillId="0" borderId="0" applyNumberFormat="0" applyFill="0" applyBorder="0" applyAlignment="0" applyProtection="0"/>
    <xf numFmtId="0" fontId="36" fillId="0" borderId="0"/>
    <xf numFmtId="0" fontId="241" fillId="0" borderId="25" applyNumberFormat="0" applyFill="0" applyBorder="0" applyAlignment="0" applyProtection="0"/>
    <xf numFmtId="0" fontId="241" fillId="0" borderId="25" applyNumberFormat="0" applyFill="0" applyBorder="0" applyAlignment="0" applyProtection="0"/>
    <xf numFmtId="0" fontId="241"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1" fontId="244" fillId="74" borderId="0"/>
    <xf numFmtId="0" fontId="36" fillId="0" borderId="0"/>
    <xf numFmtId="0" fontId="150" fillId="0" borderId="0"/>
    <xf numFmtId="0" fontId="270" fillId="0" borderId="63">
      <alignment horizontal="left"/>
    </xf>
    <xf numFmtId="0" fontId="270" fillId="94" borderId="63">
      <alignment horizontal="right"/>
    </xf>
    <xf numFmtId="3" fontId="270" fillId="95" borderId="33">
      <alignment horizontal="right"/>
    </xf>
    <xf numFmtId="3" fontId="270" fillId="0" borderId="33">
      <alignment horizontal="right"/>
    </xf>
    <xf numFmtId="49" fontId="270" fillId="0" borderId="33" applyProtection="0">
      <alignment vertical="center"/>
    </xf>
    <xf numFmtId="49" fontId="271" fillId="0" borderId="64" applyProtection="0">
      <alignment vertical="center"/>
    </xf>
    <xf numFmtId="3" fontId="271" fillId="0" borderId="64">
      <alignment horizontal="right"/>
    </xf>
    <xf numFmtId="3" fontId="271" fillId="95" borderId="64">
      <alignment horizontal="right"/>
    </xf>
  </cellStyleXfs>
  <cellXfs count="230">
    <xf numFmtId="0" fontId="0" fillId="0" borderId="0" xfId="0"/>
    <xf numFmtId="0" fontId="2" fillId="0" borderId="0" xfId="0" applyFont="1"/>
    <xf numFmtId="0" fontId="4" fillId="0" borderId="0" xfId="0" applyFont="1"/>
    <xf numFmtId="0" fontId="7" fillId="0" borderId="0" xfId="0" applyFont="1"/>
    <xf numFmtId="3" fontId="4" fillId="0" borderId="0" xfId="0" applyNumberFormat="1" applyFont="1"/>
    <xf numFmtId="3" fontId="4" fillId="0" borderId="0" xfId="0" applyNumberFormat="1" applyFont="1" applyAlignment="1">
      <alignment horizontal="right"/>
    </xf>
    <xf numFmtId="0" fontId="4" fillId="0" borderId="3" xfId="0" applyFont="1" applyBorder="1"/>
    <xf numFmtId="0" fontId="8" fillId="0" borderId="0" xfId="0" applyFont="1"/>
    <xf numFmtId="0" fontId="8" fillId="0" borderId="4" xfId="0" applyFont="1" applyBorder="1"/>
    <xf numFmtId="3" fontId="8" fillId="0" borderId="4" xfId="0" applyNumberFormat="1" applyFont="1" applyBorder="1" applyAlignment="1">
      <alignment horizontal="right"/>
    </xf>
    <xf numFmtId="3" fontId="8" fillId="0" borderId="0" xfId="0" applyNumberFormat="1" applyFont="1" applyAlignment="1">
      <alignment horizontal="right"/>
    </xf>
    <xf numFmtId="3" fontId="25" fillId="0" borderId="0" xfId="0" applyNumberFormat="1" applyFont="1" applyAlignment="1">
      <alignment horizontal="right"/>
    </xf>
    <xf numFmtId="0" fontId="8" fillId="0" borderId="2" xfId="0" applyFont="1" applyBorder="1"/>
    <xf numFmtId="3" fontId="8" fillId="0" borderId="2" xfId="0" applyNumberFormat="1" applyFont="1" applyBorder="1" applyAlignment="1">
      <alignment horizontal="right"/>
    </xf>
    <xf numFmtId="0" fontId="8" fillId="0" borderId="14" xfId="0" applyFont="1" applyBorder="1"/>
    <xf numFmtId="3" fontId="7" fillId="0" borderId="0" xfId="0" applyNumberFormat="1" applyFont="1"/>
    <xf numFmtId="0" fontId="2" fillId="0" borderId="0" xfId="0" applyFont="1" applyAlignment="1">
      <alignment vertical="top"/>
    </xf>
    <xf numFmtId="0" fontId="3" fillId="0" borderId="1" xfId="0" applyFont="1" applyBorder="1" applyAlignment="1">
      <alignment horizontal="right" vertical="center" wrapText="1"/>
    </xf>
    <xf numFmtId="3" fontId="0" fillId="0" borderId="0" xfId="0" applyNumberFormat="1"/>
    <xf numFmtId="0" fontId="245" fillId="0" borderId="14" xfId="0" applyFont="1" applyBorder="1"/>
    <xf numFmtId="0" fontId="245" fillId="0" borderId="0" xfId="0" applyFont="1"/>
    <xf numFmtId="0" fontId="245" fillId="0" borderId="4" xfId="0" applyFont="1" applyBorder="1"/>
    <xf numFmtId="3" fontId="246"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73" fontId="246" fillId="0" borderId="0" xfId="1" applyNumberFormat="1" applyFont="1" applyAlignment="1">
      <alignment horizontal="right" vertical="center" wrapText="1"/>
    </xf>
    <xf numFmtId="0" fontId="3" fillId="0" borderId="1" xfId="0" applyFont="1" applyBorder="1" applyAlignment="1">
      <alignment horizontal="left" vertical="center" wrapText="1"/>
    </xf>
    <xf numFmtId="0" fontId="3" fillId="2" borderId="0" xfId="0" applyFont="1" applyFill="1" applyAlignment="1">
      <alignment vertical="center" wrapText="1"/>
    </xf>
    <xf numFmtId="0" fontId="246" fillId="2" borderId="0" xfId="0" applyFont="1" applyFill="1" applyAlignment="1">
      <alignment vertical="center" wrapText="1"/>
    </xf>
    <xf numFmtId="49" fontId="246" fillId="0" borderId="0" xfId="2" applyFont="1">
      <alignment vertical="center" wrapText="1"/>
    </xf>
    <xf numFmtId="3" fontId="25" fillId="0" borderId="0" xfId="0" applyNumberFormat="1" applyFont="1" applyAlignment="1">
      <alignment horizontal="right" vertical="center" wrapText="1"/>
    </xf>
    <xf numFmtId="0" fontId="3" fillId="0" borderId="0" xfId="0" applyFont="1" applyAlignment="1">
      <alignment vertical="center" wrapText="1"/>
    </xf>
    <xf numFmtId="3" fontId="3" fillId="0" borderId="2" xfId="0" applyNumberFormat="1" applyFont="1" applyBorder="1" applyAlignment="1">
      <alignment horizontal="right" vertical="center" wrapText="1"/>
    </xf>
    <xf numFmtId="173" fontId="247" fillId="0" borderId="0" xfId="1" applyNumberFormat="1" applyFont="1" applyAlignment="1">
      <alignment horizontal="right" vertical="center" wrapText="1"/>
    </xf>
    <xf numFmtId="3" fontId="25" fillId="0" borderId="0" xfId="0" applyNumberFormat="1" applyFont="1"/>
    <xf numFmtId="3" fontId="248" fillId="0" borderId="4" xfId="0" applyNumberFormat="1" applyFont="1" applyBorder="1"/>
    <xf numFmtId="0" fontId="25" fillId="0" borderId="0" xfId="0" applyFont="1"/>
    <xf numFmtId="0" fontId="7" fillId="0" borderId="0" xfId="0" applyFont="1" applyAlignment="1">
      <alignment horizontal="center"/>
    </xf>
    <xf numFmtId="3" fontId="3" fillId="0" borderId="2" xfId="0" applyNumberFormat="1" applyFont="1" applyBorder="1" applyAlignment="1">
      <alignment horizontal="left" vertical="center" wrapText="1"/>
    </xf>
    <xf numFmtId="0" fontId="3" fillId="0" borderId="0" xfId="0" applyFont="1" applyAlignment="1">
      <alignment horizontal="right" vertical="center" wrapText="1"/>
    </xf>
    <xf numFmtId="173" fontId="250" fillId="0" borderId="0" xfId="1" applyNumberFormat="1" applyFont="1" applyAlignment="1">
      <alignment horizontal="right" vertical="center" wrapText="1"/>
    </xf>
    <xf numFmtId="3" fontId="24" fillId="0" borderId="0" xfId="0" applyNumberFormat="1" applyFont="1" applyAlignment="1">
      <alignment horizontal="right"/>
    </xf>
    <xf numFmtId="0" fontId="24" fillId="0" borderId="0" xfId="0" applyFont="1"/>
    <xf numFmtId="3" fontId="248" fillId="0" borderId="14" xfId="0" applyNumberFormat="1" applyFont="1" applyBorder="1" applyAlignment="1">
      <alignment horizontal="right"/>
    </xf>
    <xf numFmtId="3" fontId="248" fillId="0" borderId="14" xfId="0" applyNumberFormat="1" applyFont="1" applyBorder="1"/>
    <xf numFmtId="0" fontId="5" fillId="0" borderId="0" xfId="0" applyFont="1"/>
    <xf numFmtId="3" fontId="248" fillId="0" borderId="0" xfId="0" applyNumberFormat="1" applyFont="1" applyAlignment="1">
      <alignment horizontal="right"/>
    </xf>
    <xf numFmtId="3" fontId="248" fillId="0" borderId="2" xfId="0" applyNumberFormat="1" applyFont="1" applyBorder="1" applyAlignment="1">
      <alignment horizontal="right"/>
    </xf>
    <xf numFmtId="3" fontId="25" fillId="0" borderId="2" xfId="0" applyNumberFormat="1" applyFont="1" applyBorder="1" applyAlignment="1">
      <alignment horizontal="right" vertical="center" wrapText="1"/>
    </xf>
    <xf numFmtId="3" fontId="247" fillId="0" borderId="0" xfId="0" applyNumberFormat="1" applyFont="1"/>
    <xf numFmtId="0" fontId="245" fillId="2" borderId="0" xfId="0" applyFont="1" applyFill="1" applyAlignment="1">
      <alignment vertical="center" wrapText="1"/>
    </xf>
    <xf numFmtId="0" fontId="245" fillId="0" borderId="0" xfId="0" applyFont="1" applyAlignment="1">
      <alignment horizontal="left" vertical="center" wrapText="1"/>
    </xf>
    <xf numFmtId="0" fontId="21" fillId="0" borderId="0" xfId="0" applyFont="1"/>
    <xf numFmtId="0" fontId="252" fillId="0" borderId="0" xfId="0" applyFont="1"/>
    <xf numFmtId="0" fontId="253" fillId="0" borderId="0" xfId="0" applyFont="1" applyAlignment="1">
      <alignment horizontal="left"/>
    </xf>
    <xf numFmtId="0" fontId="254" fillId="0" borderId="0" xfId="0" applyFont="1"/>
    <xf numFmtId="2" fontId="254" fillId="0" borderId="0" xfId="0" applyNumberFormat="1" applyFont="1"/>
    <xf numFmtId="0" fontId="32" fillId="0" borderId="0" xfId="0" applyFont="1" applyAlignment="1">
      <alignment horizontal="left"/>
    </xf>
    <xf numFmtId="0" fontId="254" fillId="0" borderId="0" xfId="4484" applyFont="1" applyAlignment="1">
      <alignment horizontal="left"/>
    </xf>
    <xf numFmtId="0" fontId="255" fillId="0" borderId="0" xfId="4484" applyFont="1" applyAlignment="1">
      <alignment horizontal="left"/>
    </xf>
    <xf numFmtId="3" fontId="255" fillId="0" borderId="0" xfId="4484" applyNumberFormat="1" applyFont="1" applyAlignment="1">
      <alignment horizontal="right"/>
    </xf>
    <xf numFmtId="0" fontId="255" fillId="0" borderId="0" xfId="4484" applyFont="1" applyAlignment="1">
      <alignment horizontal="right"/>
    </xf>
    <xf numFmtId="0" fontId="0" fillId="0" borderId="0" xfId="0" applyAlignment="1">
      <alignment horizontal="left"/>
    </xf>
    <xf numFmtId="0" fontId="256" fillId="0" borderId="0" xfId="0" applyFont="1" applyAlignment="1">
      <alignment horizontal="left" vertical="center" wrapText="1"/>
    </xf>
    <xf numFmtId="0" fontId="6" fillId="0" borderId="0" xfId="0" applyFont="1"/>
    <xf numFmtId="3" fontId="248" fillId="0" borderId="0" xfId="0" applyNumberFormat="1" applyFont="1"/>
    <xf numFmtId="0" fontId="4" fillId="0" borderId="27" xfId="0" applyFont="1" applyBorder="1"/>
    <xf numFmtId="3" fontId="4" fillId="0" borderId="27" xfId="0" applyNumberFormat="1" applyFont="1" applyBorder="1"/>
    <xf numFmtId="0" fontId="8" fillId="0" borderId="27" xfId="0" applyFont="1" applyBorder="1"/>
    <xf numFmtId="3" fontId="8" fillId="0" borderId="27" xfId="0" applyNumberFormat="1" applyFont="1" applyBorder="1"/>
    <xf numFmtId="3" fontId="4" fillId="0" borderId="27" xfId="0" applyNumberFormat="1" applyFont="1" applyBorder="1" applyAlignment="1">
      <alignment horizontal="right"/>
    </xf>
    <xf numFmtId="0" fontId="245" fillId="0" borderId="27" xfId="0" applyFont="1" applyBorder="1"/>
    <xf numFmtId="3" fontId="25" fillId="0" borderId="27" xfId="0" applyNumberFormat="1" applyFont="1" applyBorder="1" applyAlignment="1">
      <alignment horizontal="right"/>
    </xf>
    <xf numFmtId="0" fontId="252" fillId="0" borderId="0" xfId="0" applyFont="1" applyAlignment="1">
      <alignment vertical="top"/>
    </xf>
    <xf numFmtId="0" fontId="257" fillId="0" borderId="61" xfId="0" applyFont="1" applyBorder="1" applyAlignment="1">
      <alignment horizontal="right" vertical="center" wrapText="1"/>
    </xf>
    <xf numFmtId="0" fontId="258" fillId="2" borderId="0" xfId="0" applyFont="1" applyFill="1" applyAlignment="1">
      <alignment horizontal="left" vertical="center" wrapText="1"/>
    </xf>
    <xf numFmtId="3" fontId="0" fillId="0" borderId="27" xfId="0" applyNumberFormat="1" applyBorder="1"/>
    <xf numFmtId="3" fontId="2" fillId="0" borderId="27" xfId="0" applyNumberFormat="1" applyFont="1" applyBorder="1"/>
    <xf numFmtId="3" fontId="3" fillId="0" borderId="27" xfId="0" applyNumberFormat="1" applyFont="1" applyBorder="1"/>
    <xf numFmtId="0" fontId="259" fillId="0" borderId="0" xfId="0" applyFont="1" applyAlignment="1">
      <alignment horizontal="left" vertical="center" wrapText="1"/>
    </xf>
    <xf numFmtId="0" fontId="260" fillId="0" borderId="0" xfId="0" applyFont="1" applyAlignment="1">
      <alignment horizontal="left" vertical="center" wrapText="1"/>
    </xf>
    <xf numFmtId="0" fontId="257" fillId="0" borderId="61" xfId="0" applyFont="1" applyBorder="1" applyAlignment="1">
      <alignment vertical="center" wrapText="1"/>
    </xf>
    <xf numFmtId="264" fontId="248" fillId="0" borderId="0" xfId="0" applyNumberFormat="1" applyFont="1"/>
    <xf numFmtId="264" fontId="25" fillId="0" borderId="0" xfId="0" applyNumberFormat="1" applyFont="1"/>
    <xf numFmtId="3" fontId="261" fillId="0" borderId="0" xfId="0" applyNumberFormat="1" applyFont="1" applyAlignment="1">
      <alignment horizontal="right"/>
    </xf>
    <xf numFmtId="3" fontId="261" fillId="0" borderId="0" xfId="0" applyNumberFormat="1" applyFont="1" applyAlignment="1">
      <alignment horizontal="left"/>
    </xf>
    <xf numFmtId="264" fontId="0" fillId="0" borderId="0" xfId="0" applyNumberFormat="1"/>
    <xf numFmtId="190" fontId="0" fillId="0" borderId="0" xfId="0" applyNumberFormat="1"/>
    <xf numFmtId="0" fontId="4" fillId="0" borderId="62" xfId="0" applyFont="1" applyBorder="1"/>
    <xf numFmtId="3" fontId="4" fillId="0" borderId="62" xfId="0" applyNumberFormat="1" applyFont="1" applyBorder="1" applyAlignment="1">
      <alignment horizontal="right"/>
    </xf>
    <xf numFmtId="0" fontId="0" fillId="0" borderId="62" xfId="0" applyBorder="1"/>
    <xf numFmtId="0" fontId="8" fillId="0" borderId="62" xfId="0" applyFont="1" applyBorder="1"/>
    <xf numFmtId="3" fontId="8" fillId="0" borderId="62" xfId="0" applyNumberFormat="1" applyFont="1" applyBorder="1" applyAlignment="1">
      <alignment horizontal="right"/>
    </xf>
    <xf numFmtId="0" fontId="245" fillId="0" borderId="62" xfId="0" applyFont="1" applyBorder="1"/>
    <xf numFmtId="264" fontId="4" fillId="0" borderId="0" xfId="0" applyNumberFormat="1" applyFont="1" applyAlignment="1">
      <alignment horizontal="right"/>
    </xf>
    <xf numFmtId="281" fontId="4" fillId="0" borderId="0" xfId="0" applyNumberFormat="1" applyFont="1"/>
    <xf numFmtId="3" fontId="5" fillId="0" borderId="0" xfId="0" applyNumberFormat="1" applyFont="1"/>
    <xf numFmtId="3" fontId="6" fillId="0" borderId="0" xfId="0" applyNumberFormat="1" applyFont="1"/>
    <xf numFmtId="3" fontId="262" fillId="0" borderId="0" xfId="0" applyNumberFormat="1" applyFont="1"/>
    <xf numFmtId="3" fontId="255" fillId="2" borderId="0" xfId="4484" applyNumberFormat="1" applyFont="1" applyFill="1" applyAlignment="1">
      <alignment horizontal="right"/>
    </xf>
    <xf numFmtId="3" fontId="25" fillId="2" borderId="0" xfId="0" applyNumberFormat="1" applyFont="1" applyFill="1" applyAlignment="1">
      <alignment horizontal="right" vertical="center" wrapText="1"/>
    </xf>
    <xf numFmtId="0" fontId="4" fillId="0" borderId="22" xfId="0" applyFont="1" applyBorder="1"/>
    <xf numFmtId="0" fontId="8" fillId="0" borderId="30" xfId="0" applyFont="1" applyBorder="1"/>
    <xf numFmtId="0" fontId="0" fillId="0" borderId="0" xfId="0" applyAlignment="1">
      <alignment horizontal="right"/>
    </xf>
    <xf numFmtId="3" fontId="25" fillId="0" borderId="22" xfId="0" applyNumberFormat="1" applyFont="1" applyBorder="1" applyAlignment="1">
      <alignment horizontal="right"/>
    </xf>
    <xf numFmtId="3" fontId="248" fillId="0" borderId="30" xfId="0" applyNumberFormat="1" applyFont="1" applyBorder="1" applyAlignment="1">
      <alignment horizontal="right"/>
    </xf>
    <xf numFmtId="3" fontId="24" fillId="0" borderId="0" xfId="0" applyNumberFormat="1" applyFont="1" applyAlignment="1">
      <alignment horizontal="right" vertical="center" wrapText="1"/>
    </xf>
    <xf numFmtId="3" fontId="251" fillId="0" borderId="14" xfId="0" applyNumberFormat="1" applyFont="1" applyBorder="1" applyAlignment="1">
      <alignment horizontal="right"/>
    </xf>
    <xf numFmtId="3" fontId="251" fillId="0" borderId="2" xfId="0" applyNumberFormat="1" applyFont="1" applyBorder="1" applyAlignment="1">
      <alignment horizontal="right"/>
    </xf>
    <xf numFmtId="3" fontId="263" fillId="0" borderId="0" xfId="0" applyNumberFormat="1" applyFont="1"/>
    <xf numFmtId="0" fontId="263" fillId="0" borderId="0" xfId="0" applyFont="1"/>
    <xf numFmtId="3" fontId="264" fillId="0" borderId="0" xfId="0" applyNumberFormat="1" applyFont="1"/>
    <xf numFmtId="0" fontId="265" fillId="0" borderId="61" xfId="0" applyFont="1" applyBorder="1" applyAlignment="1">
      <alignment horizontal="right" vertical="center" wrapText="1"/>
    </xf>
    <xf numFmtId="14" fontId="265" fillId="0" borderId="0" xfId="0" applyNumberFormat="1" applyFont="1" applyAlignment="1">
      <alignment horizontal="right" vertical="center" wrapText="1"/>
    </xf>
    <xf numFmtId="0" fontId="265" fillId="0" borderId="0" xfId="0" applyFont="1" applyAlignment="1">
      <alignment horizontal="right" vertical="center" wrapText="1"/>
    </xf>
    <xf numFmtId="0" fontId="265" fillId="93" borderId="61" xfId="0" applyFont="1" applyFill="1" applyBorder="1" applyAlignment="1">
      <alignment horizontal="right" vertical="center" wrapText="1"/>
    </xf>
    <xf numFmtId="3" fontId="263" fillId="93" borderId="0" xfId="0" applyNumberFormat="1" applyFont="1" applyFill="1"/>
    <xf numFmtId="3" fontId="264" fillId="93" borderId="0" xfId="0" applyNumberFormat="1" applyFont="1" applyFill="1"/>
    <xf numFmtId="0" fontId="0" fillId="93" borderId="0" xfId="0" applyFill="1"/>
    <xf numFmtId="281" fontId="264" fillId="93" borderId="0" xfId="0" applyNumberFormat="1" applyFont="1" applyFill="1"/>
    <xf numFmtId="264" fontId="248" fillId="0" borderId="0" xfId="0" applyNumberFormat="1" applyFont="1" applyAlignment="1">
      <alignment vertical="top"/>
    </xf>
    <xf numFmtId="0" fontId="0" fillId="0" borderId="0" xfId="0" applyAlignment="1">
      <alignment vertical="top"/>
    </xf>
    <xf numFmtId="173" fontId="4" fillId="0" borderId="0" xfId="1" applyNumberFormat="1" applyFont="1"/>
    <xf numFmtId="0" fontId="272" fillId="0" borderId="0" xfId="0" applyFont="1"/>
    <xf numFmtId="0" fontId="272" fillId="0" borderId="0" xfId="0" applyFont="1" applyAlignment="1">
      <alignment horizontal="right"/>
    </xf>
    <xf numFmtId="278" fontId="272" fillId="0" borderId="0" xfId="0" applyNumberFormat="1" applyFont="1"/>
    <xf numFmtId="3" fontId="272" fillId="0" borderId="0" xfId="0" applyNumberFormat="1" applyFont="1"/>
    <xf numFmtId="4" fontId="272" fillId="0" borderId="0" xfId="0" applyNumberFormat="1" applyFont="1"/>
    <xf numFmtId="0" fontId="273" fillId="0" borderId="0" xfId="0" applyFont="1"/>
    <xf numFmtId="0" fontId="274" fillId="0" borderId="0" xfId="0" applyFont="1"/>
    <xf numFmtId="0" fontId="272" fillId="0" borderId="0" xfId="0" applyFont="1" applyBorder="1"/>
    <xf numFmtId="0" fontId="275" fillId="0" borderId="0" xfId="0" applyFont="1" applyBorder="1"/>
    <xf numFmtId="0" fontId="275" fillId="0" borderId="0" xfId="0" applyFont="1"/>
    <xf numFmtId="0" fontId="0" fillId="0" borderId="0" xfId="0" applyFont="1"/>
    <xf numFmtId="0" fontId="276" fillId="0" borderId="0" xfId="0" applyFont="1" applyAlignment="1">
      <alignment vertical="center" wrapText="1"/>
    </xf>
    <xf numFmtId="0" fontId="276" fillId="0" borderId="61" xfId="0" applyFont="1" applyBorder="1" applyAlignment="1">
      <alignment vertical="center" wrapText="1"/>
    </xf>
    <xf numFmtId="0" fontId="276" fillId="0" borderId="61" xfId="0" applyFont="1" applyBorder="1" applyAlignment="1">
      <alignment horizontal="right" vertical="center" wrapText="1"/>
    </xf>
    <xf numFmtId="0" fontId="277" fillId="2" borderId="0" xfId="0" applyFont="1" applyFill="1" applyAlignment="1">
      <alignment horizontal="left" vertical="center" wrapText="1"/>
    </xf>
    <xf numFmtId="3" fontId="277" fillId="2" borderId="0" xfId="0" applyNumberFormat="1" applyFont="1" applyFill="1" applyAlignment="1">
      <alignment horizontal="right" vertical="center" wrapText="1"/>
    </xf>
    <xf numFmtId="173" fontId="277" fillId="2" borderId="0" xfId="1" applyNumberFormat="1" applyFont="1" applyFill="1" applyAlignment="1">
      <alignment horizontal="right" vertical="center" wrapText="1"/>
    </xf>
    <xf numFmtId="0" fontId="277" fillId="2" borderId="0" xfId="0" applyFont="1" applyFill="1" applyAlignment="1">
      <alignment horizontal="right" vertical="center" wrapText="1"/>
    </xf>
    <xf numFmtId="0" fontId="278" fillId="2" borderId="0" xfId="0" applyFont="1" applyFill="1" applyAlignment="1">
      <alignment horizontal="left" vertical="center" wrapText="1"/>
    </xf>
    <xf numFmtId="3" fontId="278" fillId="2" borderId="0" xfId="0" quotePrefix="1" applyNumberFormat="1" applyFont="1" applyFill="1" applyAlignment="1">
      <alignment horizontal="right" vertical="center" wrapText="1"/>
    </xf>
    <xf numFmtId="3" fontId="278" fillId="2" borderId="0" xfId="0" applyNumberFormat="1" applyFont="1" applyFill="1" applyAlignment="1">
      <alignment horizontal="right" vertical="center" wrapText="1"/>
    </xf>
    <xf numFmtId="2" fontId="277" fillId="2" borderId="0" xfId="0" applyNumberFormat="1" applyFont="1" applyFill="1" applyAlignment="1">
      <alignment horizontal="right" vertical="center" wrapText="1"/>
    </xf>
    <xf numFmtId="0" fontId="277" fillId="0" borderId="0" xfId="0" applyFont="1" applyAlignment="1">
      <alignment horizontal="left" vertical="center" wrapText="1"/>
    </xf>
    <xf numFmtId="3" fontId="277" fillId="0" borderId="0" xfId="0" applyNumberFormat="1" applyFont="1" applyAlignment="1">
      <alignment vertical="center" wrapText="1"/>
    </xf>
    <xf numFmtId="0" fontId="278" fillId="0" borderId="0" xfId="0" applyFont="1" applyAlignment="1">
      <alignment horizontal="left" vertical="center" wrapText="1"/>
    </xf>
    <xf numFmtId="3" fontId="278" fillId="0" borderId="0" xfId="0" applyNumberFormat="1" applyFont="1" applyAlignment="1">
      <alignment vertical="center" wrapText="1"/>
    </xf>
    <xf numFmtId="0" fontId="279" fillId="0" borderId="0" xfId="0" applyFont="1" applyAlignment="1">
      <alignment horizontal="left" vertical="center" wrapText="1"/>
    </xf>
    <xf numFmtId="0" fontId="280" fillId="0" borderId="0" xfId="0" applyFont="1" applyAlignment="1">
      <alignment horizontal="left" vertical="center" wrapText="1"/>
    </xf>
    <xf numFmtId="173" fontId="278" fillId="0" borderId="0" xfId="1" applyNumberFormat="1" applyFont="1" applyAlignment="1">
      <alignment vertical="center" wrapText="1"/>
    </xf>
    <xf numFmtId="4" fontId="277" fillId="0" borderId="0" xfId="0" applyNumberFormat="1" applyFont="1" applyAlignment="1">
      <alignment vertical="center" wrapText="1"/>
    </xf>
    <xf numFmtId="49" fontId="276" fillId="0" borderId="61" xfId="0" quotePrefix="1" applyNumberFormat="1" applyFont="1" applyBorder="1" applyAlignment="1">
      <alignment horizontal="right" vertical="top" wrapText="1"/>
    </xf>
    <xf numFmtId="49" fontId="276" fillId="0" borderId="61" xfId="0" quotePrefix="1" applyNumberFormat="1" applyFont="1" applyBorder="1" applyAlignment="1">
      <alignment horizontal="right" vertical="center" wrapText="1"/>
    </xf>
    <xf numFmtId="3" fontId="277" fillId="0" borderId="0" xfId="0" applyNumberFormat="1" applyFont="1" applyAlignment="1">
      <alignment horizontal="right" vertical="center" wrapText="1"/>
    </xf>
    <xf numFmtId="3" fontId="278" fillId="0" borderId="0" xfId="0" applyNumberFormat="1" applyFont="1" applyAlignment="1">
      <alignment horizontal="right" vertical="center" wrapText="1"/>
    </xf>
    <xf numFmtId="3" fontId="279" fillId="0" borderId="0" xfId="0" applyNumberFormat="1" applyFont="1" applyAlignment="1">
      <alignment horizontal="right" vertical="center" wrapText="1"/>
    </xf>
    <xf numFmtId="3" fontId="280" fillId="0" borderId="0" xfId="0" applyNumberFormat="1" applyFont="1" applyAlignment="1">
      <alignment horizontal="right" vertical="center" wrapText="1"/>
    </xf>
    <xf numFmtId="3" fontId="279" fillId="2" borderId="0" xfId="0" applyNumberFormat="1" applyFont="1" applyFill="1" applyAlignment="1">
      <alignment horizontal="right" vertical="center" wrapText="1"/>
    </xf>
    <xf numFmtId="0" fontId="278" fillId="2" borderId="65" xfId="0" applyFont="1" applyFill="1" applyBorder="1" applyAlignment="1">
      <alignment horizontal="left" vertical="center" wrapText="1"/>
    </xf>
    <xf numFmtId="3" fontId="278" fillId="2" borderId="65" xfId="0" applyNumberFormat="1" applyFont="1" applyFill="1" applyBorder="1" applyAlignment="1">
      <alignment horizontal="right" vertical="center" wrapText="1"/>
    </xf>
    <xf numFmtId="3" fontId="277" fillId="2" borderId="0" xfId="1" applyNumberFormat="1" applyFont="1" applyFill="1" applyAlignment="1">
      <alignment horizontal="right" vertical="center" wrapText="1"/>
    </xf>
    <xf numFmtId="278" fontId="277" fillId="2" borderId="0" xfId="0" applyNumberFormat="1" applyFont="1" applyFill="1" applyAlignment="1">
      <alignment horizontal="right" vertical="center" wrapText="1"/>
    </xf>
    <xf numFmtId="0" fontId="276" fillId="0" borderId="0" xfId="0" applyFont="1" applyBorder="1" applyAlignment="1">
      <alignment vertical="center" wrapText="1"/>
    </xf>
    <xf numFmtId="0" fontId="279" fillId="0" borderId="0" xfId="0" applyFont="1" applyBorder="1" applyAlignment="1">
      <alignment horizontal="left" vertical="center" wrapText="1"/>
    </xf>
    <xf numFmtId="0" fontId="280" fillId="0" borderId="0" xfId="0" applyFont="1" applyBorder="1" applyAlignment="1">
      <alignment horizontal="left" vertical="center" wrapText="1"/>
    </xf>
    <xf numFmtId="0" fontId="0" fillId="0" borderId="0" xfId="0" applyFont="1" applyBorder="1"/>
    <xf numFmtId="278" fontId="0" fillId="0" borderId="0" xfId="0" applyNumberFormat="1" applyFont="1" applyBorder="1"/>
    <xf numFmtId="3" fontId="272" fillId="2" borderId="0" xfId="0" applyNumberFormat="1" applyFont="1" applyFill="1" applyAlignment="1">
      <alignment horizontal="right"/>
    </xf>
    <xf numFmtId="3" fontId="278" fillId="2" borderId="65" xfId="0" applyNumberFormat="1" applyFont="1" applyFill="1" applyBorder="1" applyAlignment="1">
      <alignment horizontal="right" vertical="center"/>
    </xf>
    <xf numFmtId="3" fontId="277" fillId="2" borderId="0" xfId="0" applyNumberFormat="1" applyFont="1" applyFill="1" applyAlignment="1">
      <alignment horizontal="right" vertical="center"/>
    </xf>
    <xf numFmtId="0" fontId="278" fillId="2" borderId="22" xfId="0" applyFont="1" applyFill="1" applyBorder="1" applyAlignment="1">
      <alignment horizontal="left" wrapText="1"/>
    </xf>
    <xf numFmtId="3" fontId="273" fillId="2" borderId="22" xfId="0" applyNumberFormat="1" applyFont="1" applyFill="1" applyBorder="1" applyAlignment="1">
      <alignment horizontal="right"/>
    </xf>
    <xf numFmtId="3" fontId="273" fillId="2" borderId="65" xfId="0" applyNumberFormat="1" applyFont="1" applyFill="1" applyBorder="1" applyAlignment="1">
      <alignment horizontal="right"/>
    </xf>
    <xf numFmtId="0" fontId="277" fillId="2" borderId="0" xfId="0" applyFont="1" applyFill="1" applyAlignment="1">
      <alignment horizontal="left" vertical="center"/>
    </xf>
    <xf numFmtId="3" fontId="278" fillId="2" borderId="0" xfId="0" applyNumberFormat="1" applyFont="1" applyFill="1" applyAlignment="1">
      <alignment horizontal="right" vertical="center"/>
    </xf>
    <xf numFmtId="0" fontId="278" fillId="2" borderId="65" xfId="0" applyFont="1" applyFill="1" applyBorder="1" applyAlignment="1">
      <alignment horizontal="left" vertical="center"/>
    </xf>
    <xf numFmtId="173" fontId="273" fillId="2" borderId="65" xfId="1" applyNumberFormat="1" applyFont="1" applyFill="1" applyBorder="1" applyAlignment="1">
      <alignment horizontal="right"/>
    </xf>
    <xf numFmtId="1" fontId="275" fillId="2" borderId="0" xfId="0" applyNumberFormat="1" applyFont="1" applyFill="1" applyAlignment="1">
      <alignment horizontal="right" vertical="center"/>
    </xf>
    <xf numFmtId="0" fontId="278" fillId="2" borderId="0" xfId="0" applyFont="1" applyFill="1" applyAlignment="1">
      <alignment horizontal="right" vertical="center" wrapText="1"/>
    </xf>
    <xf numFmtId="1" fontId="278" fillId="2" borderId="0" xfId="0" applyNumberFormat="1" applyFont="1" applyFill="1" applyAlignment="1">
      <alignment horizontal="right" vertical="center" wrapText="1"/>
    </xf>
    <xf numFmtId="0" fontId="277" fillId="0" borderId="0" xfId="0" applyFont="1" applyAlignment="1">
      <alignment vertical="center" wrapText="1"/>
    </xf>
    <xf numFmtId="0" fontId="279" fillId="2" borderId="0" xfId="0" applyFont="1" applyFill="1" applyAlignment="1">
      <alignment horizontal="left" vertical="center" wrapText="1"/>
    </xf>
    <xf numFmtId="3" fontId="273" fillId="0" borderId="0" xfId="0" applyNumberFormat="1" applyFont="1"/>
    <xf numFmtId="0" fontId="276" fillId="0" borderId="0" xfId="0" applyFont="1" applyBorder="1" applyAlignment="1">
      <alignment horizontal="right" vertical="center" wrapText="1"/>
    </xf>
    <xf numFmtId="0" fontId="277" fillId="0" borderId="0" xfId="0" applyFont="1" applyFill="1" applyAlignment="1">
      <alignment horizontal="left" vertical="center" wrapText="1"/>
    </xf>
    <xf numFmtId="4" fontId="277" fillId="2" borderId="0" xfId="0" applyNumberFormat="1" applyFont="1" applyFill="1" applyAlignment="1">
      <alignment horizontal="right" vertical="center" wrapText="1"/>
    </xf>
    <xf numFmtId="281" fontId="277" fillId="2" borderId="0" xfId="1" applyNumberFormat="1" applyFont="1" applyFill="1" applyAlignment="1">
      <alignment horizontal="right" vertical="center" wrapText="1"/>
    </xf>
    <xf numFmtId="4" fontId="277" fillId="2" borderId="0" xfId="1" applyNumberFormat="1" applyFont="1" applyFill="1" applyAlignment="1">
      <alignment horizontal="right" vertical="center" wrapText="1"/>
    </xf>
    <xf numFmtId="0" fontId="277" fillId="2" borderId="0" xfId="0" applyFont="1" applyFill="1" applyAlignment="1">
      <alignment horizontal="left" vertical="center" wrapText="1"/>
    </xf>
    <xf numFmtId="281" fontId="277" fillId="0" borderId="0" xfId="1" applyNumberFormat="1" applyFont="1" applyFill="1" applyAlignment="1">
      <alignment horizontal="right" vertical="center" wrapText="1"/>
    </xf>
    <xf numFmtId="278" fontId="277" fillId="0" borderId="0" xfId="1" applyNumberFormat="1" applyFont="1" applyFill="1" applyAlignment="1">
      <alignment horizontal="right" vertical="center" wrapText="1"/>
    </xf>
    <xf numFmtId="278" fontId="277" fillId="0" borderId="0" xfId="0" applyNumberFormat="1" applyFont="1" applyFill="1" applyAlignment="1">
      <alignment horizontal="right" vertical="center" wrapText="1"/>
    </xf>
    <xf numFmtId="0" fontId="272" fillId="0" borderId="0" xfId="0" applyFont="1" applyAlignment="1"/>
    <xf numFmtId="3" fontId="277" fillId="0" borderId="0" xfId="0" applyNumberFormat="1" applyFont="1" applyFill="1" applyAlignment="1">
      <alignment vertical="center" wrapText="1"/>
    </xf>
    <xf numFmtId="3" fontId="279" fillId="0" borderId="0" xfId="0" applyNumberFormat="1" applyFont="1" applyAlignment="1">
      <alignment vertical="center" wrapText="1"/>
    </xf>
    <xf numFmtId="0" fontId="276" fillId="0" borderId="61" xfId="0" applyFont="1" applyBorder="1" applyAlignment="1">
      <alignment vertical="top" wrapText="1"/>
    </xf>
    <xf numFmtId="0" fontId="282" fillId="2" borderId="0" xfId="0" applyFont="1" applyFill="1" applyAlignment="1">
      <alignment horizontal="left" vertical="top" wrapText="1"/>
    </xf>
    <xf numFmtId="3" fontId="279" fillId="2" borderId="0" xfId="1" applyNumberFormat="1" applyFont="1" applyFill="1" applyAlignment="1">
      <alignment horizontal="right" vertical="center" wrapText="1"/>
    </xf>
    <xf numFmtId="3" fontId="275" fillId="0" borderId="0" xfId="0" applyNumberFormat="1" applyFont="1"/>
    <xf numFmtId="2" fontId="273" fillId="0" borderId="0" xfId="0" applyNumberFormat="1" applyFont="1"/>
    <xf numFmtId="3" fontId="277" fillId="2" borderId="0" xfId="0" applyNumberFormat="1" applyFont="1" applyFill="1" applyAlignment="1">
      <alignment vertical="center" wrapText="1"/>
    </xf>
    <xf numFmtId="2" fontId="272" fillId="0" borderId="0" xfId="0" applyNumberFormat="1" applyFont="1"/>
    <xf numFmtId="1" fontId="272" fillId="0" borderId="0" xfId="0" applyNumberFormat="1" applyFont="1"/>
    <xf numFmtId="0" fontId="276" fillId="2" borderId="0" xfId="0" applyFont="1" applyFill="1" applyAlignment="1">
      <alignment vertical="center" wrapText="1"/>
    </xf>
    <xf numFmtId="0" fontId="276" fillId="94" borderId="61" xfId="0" applyFont="1" applyFill="1" applyBorder="1" applyAlignment="1">
      <alignment horizontal="right" vertical="center" wrapText="1"/>
    </xf>
    <xf numFmtId="0" fontId="276" fillId="2" borderId="0" xfId="0" applyFont="1" applyFill="1" applyAlignment="1">
      <alignment horizontal="right" vertical="center" wrapText="1"/>
    </xf>
    <xf numFmtId="3" fontId="278" fillId="94" borderId="0" xfId="0" applyNumberFormat="1" applyFont="1" applyFill="1" applyAlignment="1">
      <alignment vertical="center" wrapText="1"/>
    </xf>
    <xf numFmtId="3" fontId="278" fillId="2" borderId="0" xfId="0" applyNumberFormat="1" applyFont="1" applyFill="1" applyAlignment="1">
      <alignment vertical="center" wrapText="1"/>
    </xf>
    <xf numFmtId="3" fontId="277" fillId="94" borderId="0" xfId="0" applyNumberFormat="1" applyFont="1" applyFill="1" applyAlignment="1">
      <alignment vertical="center" wrapText="1"/>
    </xf>
    <xf numFmtId="0" fontId="276" fillId="0" borderId="0" xfId="0" applyFont="1" applyAlignment="1">
      <alignment horizontal="right" vertical="center" wrapText="1"/>
    </xf>
    <xf numFmtId="0" fontId="276" fillId="94" borderId="0" xfId="0" applyFont="1" applyFill="1" applyAlignment="1">
      <alignment horizontal="right" vertical="center" wrapText="1"/>
    </xf>
    <xf numFmtId="0" fontId="272" fillId="2" borderId="0" xfId="0" applyFont="1" applyFill="1"/>
    <xf numFmtId="3" fontId="278" fillId="0" borderId="0" xfId="0" applyNumberFormat="1" applyFont="1" applyFill="1" applyAlignment="1">
      <alignment vertical="center" wrapText="1"/>
    </xf>
    <xf numFmtId="0" fontId="278" fillId="0" borderId="0" xfId="0" applyFont="1" applyFill="1" applyAlignment="1">
      <alignment horizontal="left" vertical="center" wrapText="1"/>
    </xf>
    <xf numFmtId="3" fontId="0" fillId="0" borderId="0" xfId="0" applyNumberFormat="1" applyFont="1"/>
    <xf numFmtId="0" fontId="2" fillId="0" borderId="0" xfId="0" applyFont="1" applyFill="1"/>
    <xf numFmtId="0" fontId="0" fillId="0" borderId="0" xfId="0" applyFill="1"/>
    <xf numFmtId="0" fontId="277" fillId="0" borderId="0" xfId="0" applyFont="1" applyAlignment="1">
      <alignment horizontal="left" vertical="center" wrapText="1"/>
    </xf>
    <xf numFmtId="0" fontId="276" fillId="0" borderId="0" xfId="0" applyFont="1" applyFill="1" applyAlignment="1">
      <alignment vertical="center" wrapText="1"/>
    </xf>
    <xf numFmtId="0" fontId="288" fillId="2" borderId="0" xfId="0" quotePrefix="1" applyFont="1" applyFill="1" applyAlignment="1">
      <alignment horizontal="left" vertical="center" wrapText="1"/>
    </xf>
    <xf numFmtId="3" fontId="288" fillId="2" borderId="0" xfId="0" applyNumberFormat="1" applyFont="1" applyFill="1" applyAlignment="1">
      <alignment horizontal="right" vertical="center" wrapText="1"/>
    </xf>
    <xf numFmtId="3" fontId="289" fillId="2" borderId="0" xfId="1" applyNumberFormat="1" applyFont="1" applyFill="1" applyAlignment="1">
      <alignment horizontal="right" vertical="center" wrapText="1"/>
    </xf>
    <xf numFmtId="0" fontId="289" fillId="0" borderId="0" xfId="0" applyFont="1" applyAlignment="1">
      <alignment horizontal="left" vertical="center" wrapText="1"/>
    </xf>
    <xf numFmtId="3" fontId="289" fillId="0" borderId="0" xfId="0" applyNumberFormat="1" applyFont="1" applyAlignment="1">
      <alignment horizontal="right" vertical="center" wrapText="1"/>
    </xf>
    <xf numFmtId="0" fontId="268" fillId="0" borderId="0" xfId="0" applyFont="1" applyAlignment="1">
      <alignment horizontal="left"/>
    </xf>
    <xf numFmtId="3" fontId="266" fillId="0" borderId="0" xfId="0" applyNumberFormat="1" applyFont="1" applyAlignment="1">
      <alignment horizontal="left" wrapText="1"/>
    </xf>
    <xf numFmtId="0" fontId="282" fillId="2" borderId="0" xfId="0" applyFont="1" applyFill="1" applyAlignment="1">
      <alignment horizontal="left" vertical="top" wrapText="1"/>
    </xf>
    <xf numFmtId="0" fontId="272" fillId="0" borderId="0" xfId="0" applyFont="1" applyAlignment="1">
      <alignment horizontal="left" vertical="top" wrapText="1"/>
    </xf>
    <xf numFmtId="0" fontId="277" fillId="0" borderId="0" xfId="0" applyFont="1" applyAlignment="1">
      <alignment horizontal="left" vertical="center" wrapText="1"/>
    </xf>
  </cellXfs>
  <cellStyles count="5546">
    <cellStyle name="-" xfId="3" xr:uid="{00000000-0005-0000-0000-000000000000}"/>
    <cellStyle name="—" xfId="4" xr:uid="{00000000-0005-0000-0000-000001000000}"/>
    <cellStyle name="_x000a_386grabber=M" xfId="5" xr:uid="{00000000-0005-0000-0000-000002000000}"/>
    <cellStyle name="_x000a_386grabber=M 2" xfId="6" xr:uid="{00000000-0005-0000-0000-000003000000}"/>
    <cellStyle name="_x000a_386grabber=M 3" xfId="7" xr:uid="{00000000-0005-0000-0000-000004000000}"/>
    <cellStyle name="_x000a_386grabber=M 4" xfId="8" xr:uid="{00000000-0005-0000-0000-000005000000}"/>
    <cellStyle name="_x000a_386grabber=M 5" xfId="9" xr:uid="{00000000-0005-0000-0000-000006000000}"/>
    <cellStyle name="_x000a_shell=progma" xfId="10" xr:uid="{00000000-0005-0000-0000-000007000000}"/>
    <cellStyle name="&quot;W&quot;#,##0" xfId="11" xr:uid="{00000000-0005-0000-0000-000008000000}"/>
    <cellStyle name="$" xfId="12" xr:uid="{00000000-0005-0000-0000-000009000000}"/>
    <cellStyle name="$.0" xfId="13" xr:uid="{00000000-0005-0000-0000-00000A000000}"/>
    <cellStyle name="$.00" xfId="14" xr:uid="{00000000-0005-0000-0000-00000B000000}"/>
    <cellStyle name="$.000" xfId="15" xr:uid="{00000000-0005-0000-0000-00000C000000}"/>
    <cellStyle name="$_Celtel Summary Numbers - Aug 2004" xfId="16" xr:uid="{00000000-0005-0000-0000-00000D000000}"/>
    <cellStyle name="$_Core channel" xfId="17" xr:uid="{00000000-0005-0000-0000-00000E000000}"/>
    <cellStyle name="$_db진흥" xfId="18" xr:uid="{00000000-0005-0000-0000-00000F000000}"/>
    <cellStyle name="$_dcf" xfId="19" xr:uid="{00000000-0005-0000-0000-000010000000}"/>
    <cellStyle name="$_P&amp;L" xfId="20" xr:uid="{00000000-0005-0000-0000-000011000000}"/>
    <cellStyle name="$_PCP" xfId="21" xr:uid="{00000000-0005-0000-0000-000012000000}"/>
    <cellStyle name="$_견적2" xfId="22" xr:uid="{00000000-0005-0000-0000-000013000000}"/>
    <cellStyle name="$_기아" xfId="23" xr:uid="{00000000-0005-0000-0000-000014000000}"/>
    <cellStyle name="$0.0" xfId="24" xr:uid="{00000000-0005-0000-0000-000015000000}"/>
    <cellStyle name="$0.00" xfId="25" xr:uid="{00000000-0005-0000-0000-000016000000}"/>
    <cellStyle name="$0.000" xfId="26" xr:uid="{00000000-0005-0000-0000-000017000000}"/>
    <cellStyle name="$3places" xfId="27" xr:uid="{00000000-0005-0000-0000-000018000000}"/>
    <cellStyle name="$m" xfId="28" xr:uid="{00000000-0005-0000-0000-000019000000}"/>
    <cellStyle name="$q" xfId="29" xr:uid="{00000000-0005-0000-0000-00001A000000}"/>
    <cellStyle name="$q*" xfId="30" xr:uid="{00000000-0005-0000-0000-00001B000000}"/>
    <cellStyle name="$qA" xfId="31" xr:uid="{00000000-0005-0000-0000-00001C000000}"/>
    <cellStyle name="$qRange" xfId="32" xr:uid="{00000000-0005-0000-0000-00001D000000}"/>
    <cellStyle name="%" xfId="33" xr:uid="{00000000-0005-0000-0000-00001E000000}"/>
    <cellStyle name="% 10" xfId="34" xr:uid="{00000000-0005-0000-0000-00001F000000}"/>
    <cellStyle name="% 2" xfId="35" xr:uid="{00000000-0005-0000-0000-000020000000}"/>
    <cellStyle name="% 2 2" xfId="36" xr:uid="{00000000-0005-0000-0000-000021000000}"/>
    <cellStyle name="% 2 3" xfId="37" xr:uid="{00000000-0005-0000-0000-000022000000}"/>
    <cellStyle name="% 3" xfId="38" xr:uid="{00000000-0005-0000-0000-000023000000}"/>
    <cellStyle name="% 3 2" xfId="39" xr:uid="{00000000-0005-0000-0000-000024000000}"/>
    <cellStyle name="% 4" xfId="40" xr:uid="{00000000-0005-0000-0000-000025000000}"/>
    <cellStyle name="% 4 2" xfId="41" xr:uid="{00000000-0005-0000-0000-000026000000}"/>
    <cellStyle name="%_2008-09-25  Henning Lycke  Höstkampanjer Outbound1" xfId="42" xr:uid="{00000000-0005-0000-0000-000027000000}"/>
    <cellStyle name="%_2008-10-21  Vårkampanjer" xfId="43" xr:uid="{00000000-0005-0000-0000-000028000000}"/>
    <cellStyle name="%_2008-10-21, Vårkampanjer" xfId="44" xr:uid="{00000000-0005-0000-0000-000029000000}"/>
    <cellStyle name="%_Cable P2 2010 v2" xfId="45" xr:uid="{00000000-0005-0000-0000-00002A000000}"/>
    <cellStyle name="%_CD Boxer P3 BU till Thomas F" xfId="46" xr:uid="{00000000-0005-0000-0000-00002B000000}"/>
    <cellStyle name="%_Data" xfId="47" xr:uid="{00000000-0005-0000-0000-00002C000000}"/>
    <cellStyle name="%_DCF Core Multiple Upside Do (2)" xfId="48" xr:uid="{00000000-0005-0000-0000-00002D000000}"/>
    <cellStyle name="%_DCF Core Multiple Upside Downsi" xfId="49" xr:uid="{00000000-0005-0000-0000-00002E000000}"/>
    <cellStyle name="%_Distribution 2010" xfId="50" xr:uid="{00000000-0005-0000-0000-00002F000000}"/>
    <cellStyle name="%_Distribution 2010 P1" xfId="51" xr:uid="{00000000-0005-0000-0000-000030000000}"/>
    <cellStyle name="%_East Europe 080930" xfId="52" xr:uid="{00000000-0005-0000-0000-000031000000}"/>
    <cellStyle name="%_Europe" xfId="53" xr:uid="{00000000-0005-0000-0000-000032000000}"/>
    <cellStyle name="%_F2F Feb" xfId="54" xr:uid="{00000000-0005-0000-0000-000033000000}"/>
    <cellStyle name="%_Felix DISTRIBUTION 2" xfId="55" xr:uid="{00000000-0005-0000-0000-000034000000}"/>
    <cellStyle name="%_Felix DISTRIBUTION 2 2" xfId="56" xr:uid="{00000000-0005-0000-0000-000035000000}"/>
    <cellStyle name="%_Kabel Invoicing 2010" xfId="57" xr:uid="{00000000-0005-0000-0000-000036000000}"/>
    <cellStyle name="%_Kabel Invoicing 2010 2" xfId="58" xr:uid="{00000000-0005-0000-0000-000037000000}"/>
    <cellStyle name="%_Kampanjer IPTV Stadsnät P111" xfId="59" xr:uid="{00000000-0005-0000-0000-000038000000}"/>
    <cellStyle name="%_Kopia av East Europe 080930-sista" xfId="60" xr:uid="{00000000-0005-0000-0000-000039000000}"/>
    <cellStyle name="%_Market 2005 to 2008" xfId="61" xr:uid="{00000000-0005-0000-0000-00003A000000}"/>
    <cellStyle name="%_Marknadsestimat - 080825" xfId="62" xr:uid="{00000000-0005-0000-0000-00003B000000}"/>
    <cellStyle name="%_MARKNADSESTIMAT 30mar" xfId="63" xr:uid="{00000000-0005-0000-0000-00003C000000}"/>
    <cellStyle name="%_Model" xfId="64" xr:uid="{00000000-0005-0000-0000-00003D000000}"/>
    <cellStyle name="%_Multiples" xfId="65" xr:uid="{00000000-0005-0000-0000-00003E000000}"/>
    <cellStyle name="%_P0 - VOD PL 2011 v4 21Feb2011" xfId="66" xr:uid="{00000000-0005-0000-0000-00003F000000}"/>
    <cellStyle name="%_P0 - VOD PL 2011 v4 21Feb2011_Book5 VIAPLAY SW" xfId="67" xr:uid="{00000000-0005-0000-0000-000040000000}"/>
    <cellStyle name="%_P0 - VOD PL 2011 v4 21Feb2011_Nordic Monthly Controller Submission Pay DK June" xfId="68" xr:uid="{00000000-0005-0000-0000-000041000000}"/>
    <cellStyle name="%_Sheet1" xfId="69" xr:uid="{00000000-0005-0000-0000-000042000000}"/>
    <cellStyle name="%_SR09 Viasat Lithuania approved" xfId="70" xr:uid="{00000000-0005-0000-0000-000043000000}"/>
    <cellStyle name="%_Summary Pay TV February Operator Breakdown" xfId="71" xr:uid="{00000000-0005-0000-0000-000044000000}"/>
    <cellStyle name="%_Xl0000007" xfId="72" xr:uid="{00000000-0005-0000-0000-000045000000}"/>
    <cellStyle name="%_Xl0000008" xfId="73" xr:uid="{00000000-0005-0000-0000-000046000000}"/>
    <cellStyle name="%_YELL model working4" xfId="74" xr:uid="{00000000-0005-0000-0000-000047000000}"/>
    <cellStyle name="(1,000)" xfId="75" xr:uid="{00000000-0005-0000-0000-000048000000}"/>
    <cellStyle name="(1,000)x" xfId="76" xr:uid="{00000000-0005-0000-0000-000049000000}"/>
    <cellStyle name="(Heading)" xfId="77" xr:uid="{00000000-0005-0000-0000-00004A000000}"/>
    <cellStyle name="(Lefting)" xfId="78" xr:uid="{00000000-0005-0000-0000-00004B000000}"/>
    <cellStyle name="******************************************" xfId="79" xr:uid="{00000000-0005-0000-0000-00004C000000}"/>
    <cellStyle name="****************************************** 2" xfId="80" xr:uid="{00000000-0005-0000-0000-00004D000000}"/>
    <cellStyle name=",000" xfId="81" xr:uid="{00000000-0005-0000-0000-00004E000000}"/>
    <cellStyle name="?????_VERA" xfId="82" xr:uid="{00000000-0005-0000-0000-00004F000000}"/>
    <cellStyle name="??_RESULTS" xfId="83" xr:uid="{00000000-0005-0000-0000-000050000000}"/>
    <cellStyle name="@NOW" xfId="84" xr:uid="{00000000-0005-0000-0000-000051000000}"/>
    <cellStyle name="^February 1992" xfId="85" xr:uid="{00000000-0005-0000-0000-000052000000}"/>
    <cellStyle name="_%(SignOnly)" xfId="86" xr:uid="{00000000-0005-0000-0000-000053000000}"/>
    <cellStyle name="_%(SignSpaceOnly)" xfId="87" xr:uid="{00000000-0005-0000-0000-000054000000}"/>
    <cellStyle name="—_02Feb2005 RLook - Sina and Tencent" xfId="88" xr:uid="{00000000-0005-0000-0000-000055000000}"/>
    <cellStyle name="—_042304 publishers valuation comps" xfId="89" xr:uid="{00000000-0005-0000-0000-000056000000}"/>
    <cellStyle name="_2009_IS_quartely" xfId="90" xr:uid="{00000000-0005-0000-0000-000057000000}"/>
    <cellStyle name="_2009_IS_quartely_Russia cable financial Nov'12" xfId="91" xr:uid="{00000000-0005-0000-0000-000058000000}"/>
    <cellStyle name="_2010 EST 5YEAR PLAN FreeTV DK v070610-2 Simulering" xfId="92" xr:uid="{00000000-0005-0000-0000-000059000000}"/>
    <cellStyle name="_2010 P3prelim Estimate file Free TV DK v100916-1" xfId="93" xr:uid="{00000000-0005-0000-0000-00005A000000}"/>
    <cellStyle name="_2010 P3prelim Estimate file Free TV DK v100923-2 WITH INVESTMENT" xfId="94" xr:uid="{00000000-0005-0000-0000-00005B000000}"/>
    <cellStyle name="_2010 P3prelim Estimate file Free TV DK v101008-3b NO INVESTMENT" xfId="95" xr:uid="{00000000-0005-0000-0000-00005C000000}"/>
    <cellStyle name="_2010 P3prelim Estimate file Free TV DK v101011-1b NO INVESTMENT" xfId="96" xr:uid="{00000000-0005-0000-0000-00005D000000}"/>
    <cellStyle name="_2010-15 Free TV Denmark KPI v100610-3 --- in SEK with new 2010 rate" xfId="97" xr:uid="{00000000-0005-0000-0000-00005E000000}"/>
    <cellStyle name="_2010-15 Free TV Denmark KPI v100614-1 --- in SEK with new 2010 rate" xfId="98" xr:uid="{00000000-0005-0000-0000-00005F000000}"/>
    <cellStyle name="_2010-15 Free TV Denmark KPI v100616-2 --- in DKK" xfId="99" xr:uid="{00000000-0005-0000-0000-000060000000}"/>
    <cellStyle name="_2011 BU template DKK Free TV Denmark v100930-1" xfId="100" xr:uid="{00000000-0005-0000-0000-000061000000}"/>
    <cellStyle name="_5Y plan DRAFT_ 3 June Ghana" xfId="101" xr:uid="{00000000-0005-0000-0000-000062000000}"/>
    <cellStyle name="_6 projects - main file vers_3.1" xfId="102" xr:uid="{00000000-0005-0000-0000-000063000000}"/>
    <cellStyle name="_6 projects - main file vers_4.1" xfId="103" xr:uid="{00000000-0005-0000-0000-000064000000}"/>
    <cellStyle name="_Ad Sales 2010 V4N og TV3N P1 2010-04-07" xfId="104" xr:uid="{00000000-0005-0000-0000-000065000000}"/>
    <cellStyle name="_Ad Sales 2010 V4N og TV3N P1 2010-04-13" xfId="105" xr:uid="{00000000-0005-0000-0000-000066000000}"/>
    <cellStyle name="—_ASIA COMPS.xls Chart 1" xfId="106" xr:uid="{00000000-0005-0000-0000-000067000000}"/>
    <cellStyle name="—_ASIA COMPS.xls Chart 1_02Feb2005 RLook - Sina and Tencent" xfId="107" xr:uid="{00000000-0005-0000-0000-000068000000}"/>
    <cellStyle name="—_ASIA COMPS.xls Chart 1_042304 publishers valuation comps" xfId="108" xr:uid="{00000000-0005-0000-0000-000069000000}"/>
    <cellStyle name="—_ASIA COMPS.xls Chart 1_GLOBAL COMPS (new)" xfId="109" xr:uid="{00000000-0005-0000-0000-00006A000000}"/>
    <cellStyle name="—_ASIA COMPS.xls Chart 1_GLOBAL COMPS (new) " xfId="110" xr:uid="{00000000-0005-0000-0000-00006B000000}"/>
    <cellStyle name="—_ASIA COMPS.xls Chart 1_GLOBAL COMPS (new) _1" xfId="111" xr:uid="{00000000-0005-0000-0000-00006C000000}"/>
    <cellStyle name="—_ASIA COMPS.xls Chart 1_GLOBAL COMPS (new)_042304 publishers valuation comps" xfId="112" xr:uid="{00000000-0005-0000-0000-00006D000000}"/>
    <cellStyle name="—_ASIA COMPS.xls Chart 1_GLOBAL COMPS (new)_GLOBAL COMPS (new) " xfId="113" xr:uid="{00000000-0005-0000-0000-00006E000000}"/>
    <cellStyle name="—_ASIA COMPS.xls Chart 1_Sector2001 - Charts" xfId="114" xr:uid="{00000000-0005-0000-0000-00006F000000}"/>
    <cellStyle name="—_ASIA COMPS.xls Chart 1_Sector2001 - Charts_042304 publishers valuation comps" xfId="115" xr:uid="{00000000-0005-0000-0000-000070000000}"/>
    <cellStyle name="—_ASIA COMPS.xls Chart 1_Sector2001 - Charts_GLOBAL COMPS (new) " xfId="116" xr:uid="{00000000-0005-0000-0000-000071000000}"/>
    <cellStyle name="_Blocked" xfId="117" xr:uid="{00000000-0005-0000-0000-000072000000}"/>
    <cellStyle name="_Blocked2" xfId="118" xr:uid="{00000000-0005-0000-0000-000073000000}"/>
    <cellStyle name="_Blue Shade" xfId="119" xr:uid="{00000000-0005-0000-0000-000074000000}"/>
    <cellStyle name="—_Book2" xfId="120" xr:uid="{00000000-0005-0000-0000-000075000000}"/>
    <cellStyle name="—_Book7" xfId="121" xr:uid="{00000000-0005-0000-0000-000076000000}"/>
    <cellStyle name="_BSkyB master model" xfId="122" xr:uid="{00000000-0005-0000-0000-000077000000}"/>
    <cellStyle name="_BU 2011 Template FTA Scandi" xfId="123" xr:uid="{00000000-0005-0000-0000-000078000000}"/>
    <cellStyle name="_BU 2011 Template FTA Scandi2" xfId="124" xr:uid="{00000000-0005-0000-0000-000079000000}"/>
    <cellStyle name="_BUD 2011 - The mother of all files draft 1" xfId="125" xr:uid="{00000000-0005-0000-0000-00007A000000}"/>
    <cellStyle name="—_capex_new2" xfId="126" xr:uid="{00000000-0005-0000-0000-00007B000000}"/>
    <cellStyle name="_Comma" xfId="127" xr:uid="{00000000-0005-0000-0000-00007C000000}"/>
    <cellStyle name="_Comma_01 LBO" xfId="128" xr:uid="{00000000-0005-0000-0000-00007D000000}"/>
    <cellStyle name="_Comma_3G Models" xfId="129" xr:uid="{00000000-0005-0000-0000-00007E000000}"/>
    <cellStyle name="_Comma_avp" xfId="130" xr:uid="{00000000-0005-0000-0000-00007F000000}"/>
    <cellStyle name="_Comma_bls roic" xfId="131" xr:uid="{00000000-0005-0000-0000-000080000000}"/>
    <cellStyle name="_Comma_Book1" xfId="132" xr:uid="{00000000-0005-0000-0000-000081000000}"/>
    <cellStyle name="_Comma_Book5 VIAPLAY SW" xfId="133" xr:uid="{00000000-0005-0000-0000-000082000000}"/>
    <cellStyle name="_Comma_capital expenditures 6-18-02" xfId="134" xr:uid="{00000000-0005-0000-0000-000083000000}"/>
    <cellStyle name="_Comma_CC Tracking Model 10-feb (nov results)" xfId="135" xr:uid="{00000000-0005-0000-0000-000084000000}"/>
    <cellStyle name="_Comma_CC Tracking Model 13-feb (dec results)" xfId="136" xr:uid="{00000000-0005-0000-0000-000085000000}"/>
    <cellStyle name="_Comma_Clean_LBO_Model_Mar_021" xfId="137" xr:uid="{00000000-0005-0000-0000-000086000000}"/>
    <cellStyle name="_Comma_consensus pre" xfId="138" xr:uid="{00000000-0005-0000-0000-000087000000}"/>
    <cellStyle name="_Comma_Dakota Operating Model v1" xfId="139" xr:uid="{00000000-0005-0000-0000-000088000000}"/>
    <cellStyle name="_Comma_dcf" xfId="140" xr:uid="{00000000-0005-0000-0000-000089000000}"/>
    <cellStyle name="_Comma_DCF Core Multiple Upside Downsi" xfId="141" xr:uid="{00000000-0005-0000-0000-00008A000000}"/>
    <cellStyle name="_Comma_FT-6June2001" xfId="142" xr:uid="{00000000-0005-0000-0000-00008B000000}"/>
    <cellStyle name="_Comma_FT-6June2001_Clean LBO Model 2005 - 28 July 05" xfId="143" xr:uid="{00000000-0005-0000-0000-00008C000000}"/>
    <cellStyle name="_Comma_FT-6June2001_Orange WIP Feb 04" xfId="144" xr:uid="{00000000-0005-0000-0000-00008D000000}"/>
    <cellStyle name="_Comma_Future Benchmarking" xfId="145" xr:uid="{00000000-0005-0000-0000-00008E000000}"/>
    <cellStyle name="_Comma_Global ROIC 2007" xfId="146" xr:uid="{00000000-0005-0000-0000-00008F000000}"/>
    <cellStyle name="_Comma_GS Research" xfId="147" xr:uid="{00000000-0005-0000-0000-000090000000}"/>
    <cellStyle name="_Comma_Industry Overview Master Spreadsheet" xfId="148" xr:uid="{00000000-0005-0000-0000-000091000000}"/>
    <cellStyle name="_Comma_LBO (Post IM)" xfId="149" xr:uid="{00000000-0005-0000-0000-000092000000}"/>
    <cellStyle name="_Comma_MTG post-09Q4" xfId="150" xr:uid="{00000000-0005-0000-0000-000093000000}"/>
    <cellStyle name="_Comma_Orange WIP Feb 04" xfId="151" xr:uid="{00000000-0005-0000-0000-000094000000}"/>
    <cellStyle name="_Comma_Orange-Mar01" xfId="152" xr:uid="{00000000-0005-0000-0000-000095000000}"/>
    <cellStyle name="_Comma_Orange-Mar01_Telefonica Group August 12 2002" xfId="153" xr:uid="{00000000-0005-0000-0000-000096000000}"/>
    <cellStyle name="_Comma_Orange-May01" xfId="154" xr:uid="{00000000-0005-0000-0000-000097000000}"/>
    <cellStyle name="_Comma_Orange-May01_Telefonica Group August 12 2002" xfId="155" xr:uid="{00000000-0005-0000-0000-000098000000}"/>
    <cellStyle name="_Comma_RBOC historicals" xfId="156" xr:uid="{00000000-0005-0000-0000-000099000000}"/>
    <cellStyle name="_Comma_Surftime DCF v7" xfId="157" xr:uid="{00000000-0005-0000-0000-00009A000000}"/>
    <cellStyle name="_Comma_T - new" xfId="158" xr:uid="{00000000-0005-0000-0000-00009B000000}"/>
    <cellStyle name="_Comma_Telefonica Moviles" xfId="159" xr:uid="{00000000-0005-0000-0000-00009C000000}"/>
    <cellStyle name="_Comma_TelenorInitiation-11Jan01" xfId="160" xr:uid="{00000000-0005-0000-0000-00009D000000}"/>
    <cellStyle name="_Comma_TelenorInitiation-11Jan01_Telefonica Group August 12 2002" xfId="161" xr:uid="{00000000-0005-0000-0000-00009E000000}"/>
    <cellStyle name="_Comma_TelenorWIPFeb01" xfId="162" xr:uid="{00000000-0005-0000-0000-00009F000000}"/>
    <cellStyle name="_Comma_TelenorWIPFeb01_Telefonica Group August 12 2002" xfId="163" xr:uid="{00000000-0005-0000-0000-0000A0000000}"/>
    <cellStyle name="_Comma_Vodafone model" xfId="164" xr:uid="{00000000-0005-0000-0000-0000A1000000}"/>
    <cellStyle name="_consensus pre" xfId="165" xr:uid="{00000000-0005-0000-0000-0000A2000000}"/>
    <cellStyle name="_Constant" xfId="166" xr:uid="{00000000-0005-0000-0000-0000A3000000}"/>
    <cellStyle name="—_COSvGDP" xfId="167" xr:uid="{00000000-0005-0000-0000-0000A4000000}"/>
    <cellStyle name="—_COSvGDP_042304 publishers valuation comps" xfId="168" xr:uid="{00000000-0005-0000-0000-0000A5000000}"/>
    <cellStyle name="—_COSvGDP_ASIA COMPS.xls Chart 1" xfId="169" xr:uid="{00000000-0005-0000-0000-0000A6000000}"/>
    <cellStyle name="—_COSvGDP_ASIA COMPS.xls Chart 1_042304 publishers valuation comps" xfId="170" xr:uid="{00000000-0005-0000-0000-0000A7000000}"/>
    <cellStyle name="—_COSvGDP_ASIA COMPS.xls Chart 1_GLOBAL COMPS (022701)" xfId="171" xr:uid="{00000000-0005-0000-0000-0000A8000000}"/>
    <cellStyle name="—_COSvGDP_ASIA COMPS.xls Chart 1_GLOBAL COMPS (022701)_042304 publishers valuation comps" xfId="172" xr:uid="{00000000-0005-0000-0000-0000A9000000}"/>
    <cellStyle name="—_COSvGDP_ASIA COMPS.xls Chart 1_GLOBAL COMPS (022701)_GLOBAL COMPS (new) " xfId="173" xr:uid="{00000000-0005-0000-0000-0000AA000000}"/>
    <cellStyle name="—_COSvGDP_ASIA COMPS.xls Chart 1_GLOBAL COMPS (new)" xfId="174" xr:uid="{00000000-0005-0000-0000-0000AB000000}"/>
    <cellStyle name="—_COSvGDP_ASIA COMPS.xls Chart 1_GLOBAL COMPS (new) " xfId="175" xr:uid="{00000000-0005-0000-0000-0000AC000000}"/>
    <cellStyle name="—_COSvGDP_ASIA COMPS.xls Chart 1_GLOBAL COMPS (new).xls Chart 1" xfId="176" xr:uid="{00000000-0005-0000-0000-0000AD000000}"/>
    <cellStyle name="—_COSvGDP_ASIA COMPS.xls Chart 1_GLOBAL COMPS (new).xls Chart 1_042304 publishers valuation comps" xfId="177" xr:uid="{00000000-0005-0000-0000-0000AE000000}"/>
    <cellStyle name="—_COSvGDP_ASIA COMPS.xls Chart 1_GLOBAL COMPS (new).xls Chart 1_GLOBAL COMPS (new) " xfId="178" xr:uid="{00000000-0005-0000-0000-0000AF000000}"/>
    <cellStyle name="—_COSvGDP_ASIA COMPS.xls Chart 1_GLOBAL COMPS (new)_042304 publishers valuation comps" xfId="179" xr:uid="{00000000-0005-0000-0000-0000B0000000}"/>
    <cellStyle name="—_COSvGDP_ASIA COMPS.xls Chart 1_GLOBAL COMPS (new)_GLOBAL COMPS (new) " xfId="180" xr:uid="{00000000-0005-0000-0000-0000B1000000}"/>
    <cellStyle name="—_COSvGDP_ASIA COMPS.xls Chart 1_Sector2001 - Charts" xfId="181" xr:uid="{00000000-0005-0000-0000-0000B2000000}"/>
    <cellStyle name="—_COSvGDP_ASIA COMPS.xls Chart 1_Sector2001 - Charts_042304 publishers valuation comps" xfId="182" xr:uid="{00000000-0005-0000-0000-0000B3000000}"/>
    <cellStyle name="—_COSvGDP_ASIA COMPS.xls Chart 1_Sector2001 - Charts_GLOBAL COMPS (new) " xfId="183" xr:uid="{00000000-0005-0000-0000-0000B4000000}"/>
    <cellStyle name="—_COSvGDP_EVEbitda Comps (Latest)" xfId="184" xr:uid="{00000000-0005-0000-0000-0000B5000000}"/>
    <cellStyle name="—_COSvGDP_EVEbitda Comps (Latest)_042304 publishers valuation comps" xfId="185" xr:uid="{00000000-0005-0000-0000-0000B6000000}"/>
    <cellStyle name="—_COSvGDP_EVEbitda Comps (Latest)_GLOBAL COMPS (022701)" xfId="186" xr:uid="{00000000-0005-0000-0000-0000B7000000}"/>
    <cellStyle name="—_COSvGDP_EVEbitda Comps (Latest)_GLOBAL COMPS (022701)_042304 publishers valuation comps" xfId="187" xr:uid="{00000000-0005-0000-0000-0000B8000000}"/>
    <cellStyle name="—_COSvGDP_EVEbitda Comps (Latest)_GLOBAL COMPS (022701)_GLOBAL COMPS (new) " xfId="188" xr:uid="{00000000-0005-0000-0000-0000B9000000}"/>
    <cellStyle name="—_COSvGDP_EVEbitda Comps (Latest)_GLOBAL COMPS (new)" xfId="189" xr:uid="{00000000-0005-0000-0000-0000BA000000}"/>
    <cellStyle name="—_COSvGDP_EVEbitda Comps (Latest)_GLOBAL COMPS (new) " xfId="190" xr:uid="{00000000-0005-0000-0000-0000BB000000}"/>
    <cellStyle name="—_COSvGDP_EVEbitda Comps (Latest)_GLOBAL COMPS (new).xls Chart 1" xfId="191" xr:uid="{00000000-0005-0000-0000-0000BC000000}"/>
    <cellStyle name="—_COSvGDP_EVEbitda Comps (Latest)_GLOBAL COMPS (new).xls Chart 1_042304 publishers valuation comps" xfId="192" xr:uid="{00000000-0005-0000-0000-0000BD000000}"/>
    <cellStyle name="—_COSvGDP_EVEbitda Comps (Latest)_GLOBAL COMPS (new).xls Chart 1_GLOBAL COMPS (new) " xfId="193" xr:uid="{00000000-0005-0000-0000-0000BE000000}"/>
    <cellStyle name="—_COSvGDP_EVEbitda Comps (Latest)_GLOBAL COMPS (new)_042304 publishers valuation comps" xfId="194" xr:uid="{00000000-0005-0000-0000-0000BF000000}"/>
    <cellStyle name="—_COSvGDP_EVEbitda Comps (Latest)_GLOBAL COMPS (new)_GLOBAL COMPS (new) " xfId="195" xr:uid="{00000000-0005-0000-0000-0000C0000000}"/>
    <cellStyle name="—_COSvGDP_EVEbitda Comps (Latest)_Sector2001 - Charts" xfId="196" xr:uid="{00000000-0005-0000-0000-0000C1000000}"/>
    <cellStyle name="—_COSvGDP_EVEbitda Comps (Latest)_Sector2001 - Charts_042304 publishers valuation comps" xfId="197" xr:uid="{00000000-0005-0000-0000-0000C2000000}"/>
    <cellStyle name="—_COSvGDP_EVEbitda Comps (Latest)_Sector2001 - Charts_GLOBAL COMPS (new) " xfId="198" xr:uid="{00000000-0005-0000-0000-0000C3000000}"/>
    <cellStyle name="—_COSvGDP_GLOBAL COMPS (022701)" xfId="199" xr:uid="{00000000-0005-0000-0000-0000C4000000}"/>
    <cellStyle name="—_COSvGDP_GLOBAL COMPS (022701)_042304 publishers valuation comps" xfId="200" xr:uid="{00000000-0005-0000-0000-0000C5000000}"/>
    <cellStyle name="—_COSvGDP_GLOBAL COMPS (022701)_GLOBAL COMPS (new) " xfId="201" xr:uid="{00000000-0005-0000-0000-0000C6000000}"/>
    <cellStyle name="—_COSvGDP_GLOBAL COMPS (new)" xfId="202" xr:uid="{00000000-0005-0000-0000-0000C7000000}"/>
    <cellStyle name="—_COSvGDP_GLOBAL COMPS (new) " xfId="203" xr:uid="{00000000-0005-0000-0000-0000C8000000}"/>
    <cellStyle name="—_COSvGDP_GLOBAL COMPS (new).xls Chart 1" xfId="204" xr:uid="{00000000-0005-0000-0000-0000C9000000}"/>
    <cellStyle name="—_COSvGDP_GLOBAL COMPS (new).xls Chart 1_042304 publishers valuation comps" xfId="205" xr:uid="{00000000-0005-0000-0000-0000CA000000}"/>
    <cellStyle name="—_COSvGDP_GLOBAL COMPS (new).xls Chart 1_GLOBAL COMPS (new) " xfId="206" xr:uid="{00000000-0005-0000-0000-0000CB000000}"/>
    <cellStyle name="—_COSvGDP_GLOBAL COMPS (new)_042304 publishers valuation comps" xfId="207" xr:uid="{00000000-0005-0000-0000-0000CC000000}"/>
    <cellStyle name="—_COSvGDP_GLOBAL COMPS (new)_GLOBAL COMPS (new) " xfId="208" xr:uid="{00000000-0005-0000-0000-0000CD000000}"/>
    <cellStyle name="—_COSvGDP_GLOBAL COMPS.xls Chart 1" xfId="209" xr:uid="{00000000-0005-0000-0000-0000CE000000}"/>
    <cellStyle name="—_COSvGDP_GLOBAL COMPS.xls Chart 1_042304 publishers valuation comps" xfId="210" xr:uid="{00000000-0005-0000-0000-0000CF000000}"/>
    <cellStyle name="—_COSvGDP_GLOBAL COMPS.xls Chart 1_GLOBAL COMPS (022701)" xfId="211" xr:uid="{00000000-0005-0000-0000-0000D0000000}"/>
    <cellStyle name="—_COSvGDP_GLOBAL COMPS.xls Chart 1_GLOBAL COMPS (022701)_042304 publishers valuation comps" xfId="212" xr:uid="{00000000-0005-0000-0000-0000D1000000}"/>
    <cellStyle name="—_COSvGDP_GLOBAL COMPS.xls Chart 1_GLOBAL COMPS (022701)_GLOBAL COMPS (new) " xfId="213" xr:uid="{00000000-0005-0000-0000-0000D2000000}"/>
    <cellStyle name="—_COSvGDP_GLOBAL COMPS.xls Chart 1_GLOBAL COMPS (new)" xfId="214" xr:uid="{00000000-0005-0000-0000-0000D3000000}"/>
    <cellStyle name="—_COSvGDP_GLOBAL COMPS.xls Chart 1_GLOBAL COMPS (new) " xfId="215" xr:uid="{00000000-0005-0000-0000-0000D4000000}"/>
    <cellStyle name="—_COSvGDP_GLOBAL COMPS.xls Chart 1_GLOBAL COMPS (new).xls Chart 1" xfId="216" xr:uid="{00000000-0005-0000-0000-0000D5000000}"/>
    <cellStyle name="—_COSvGDP_GLOBAL COMPS.xls Chart 1_GLOBAL COMPS (new).xls Chart 1_042304 publishers valuation comps" xfId="217" xr:uid="{00000000-0005-0000-0000-0000D6000000}"/>
    <cellStyle name="—_COSvGDP_GLOBAL COMPS.xls Chart 1_GLOBAL COMPS (new).xls Chart 1_GLOBAL COMPS (new) " xfId="218" xr:uid="{00000000-0005-0000-0000-0000D7000000}"/>
    <cellStyle name="—_COSvGDP_GLOBAL COMPS.xls Chart 1_GLOBAL COMPS (new)_042304 publishers valuation comps" xfId="219" xr:uid="{00000000-0005-0000-0000-0000D8000000}"/>
    <cellStyle name="—_COSvGDP_GLOBAL COMPS.xls Chart 1_GLOBAL COMPS (new)_GLOBAL COMPS (new) " xfId="220" xr:uid="{00000000-0005-0000-0000-0000D9000000}"/>
    <cellStyle name="—_COSvGDP_GLOBAL COMPS.xls Chart 1_Sector2001 - Charts" xfId="221" xr:uid="{00000000-0005-0000-0000-0000DA000000}"/>
    <cellStyle name="—_COSvGDP_GLOBAL COMPS.xls Chart 1_Sector2001 - Charts_042304 publishers valuation comps" xfId="222" xr:uid="{00000000-0005-0000-0000-0000DB000000}"/>
    <cellStyle name="—_COSvGDP_GLOBAL COMPS.xls Chart 1_Sector2001 - Charts_GLOBAL COMPS (new) " xfId="223" xr:uid="{00000000-0005-0000-0000-0000DC000000}"/>
    <cellStyle name="—_COSvGDP_Sector2001 - Charts" xfId="224" xr:uid="{00000000-0005-0000-0000-0000DD000000}"/>
    <cellStyle name="—_COSvGDP_Sector2001 - Charts_042304 publishers valuation comps" xfId="225" xr:uid="{00000000-0005-0000-0000-0000DE000000}"/>
    <cellStyle name="—_COSvGDP_Sector2001 - Charts_GLOBAL COMPS (new) " xfId="226" xr:uid="{00000000-0005-0000-0000-0000DF000000}"/>
    <cellStyle name="_Currency" xfId="227" xr:uid="{00000000-0005-0000-0000-0000E0000000}"/>
    <cellStyle name="_Currency_01 LBO" xfId="228" xr:uid="{00000000-0005-0000-0000-0000E1000000}"/>
    <cellStyle name="_Currency_3G Models" xfId="229" xr:uid="{00000000-0005-0000-0000-0000E2000000}"/>
    <cellStyle name="_Currency_Alps Revised Bid Model v1" xfId="230" xr:uid="{00000000-0005-0000-0000-0000E3000000}"/>
    <cellStyle name="_Currency_Annual - Consolidated" xfId="231" xr:uid="{00000000-0005-0000-0000-0000E4000000}"/>
    <cellStyle name="_Currency_Antena3-Model WORKING" xfId="232" xr:uid="{00000000-0005-0000-0000-0000E5000000}"/>
    <cellStyle name="_Currency_AT" xfId="233" xr:uid="{00000000-0005-0000-0000-0000E6000000}"/>
    <cellStyle name="_Currency_AWE" xfId="234" xr:uid="{00000000-0005-0000-0000-0000E7000000}"/>
    <cellStyle name="_Currency_BHI" xfId="235" xr:uid="{00000000-0005-0000-0000-0000E8000000}"/>
    <cellStyle name="_Currency_BLS" xfId="236" xr:uid="{00000000-0005-0000-0000-0000E9000000}"/>
    <cellStyle name="_Currency_bls roic" xfId="237" xr:uid="{00000000-0005-0000-0000-0000EA000000}"/>
    <cellStyle name="_Currency_Book1" xfId="238" xr:uid="{00000000-0005-0000-0000-0000EB000000}"/>
    <cellStyle name="_Currency_Book1_3G Models" xfId="239" xr:uid="{00000000-0005-0000-0000-0000EC000000}"/>
    <cellStyle name="_Currency_Book1_FT-6June2001" xfId="240" xr:uid="{00000000-0005-0000-0000-0000ED000000}"/>
    <cellStyle name="_Currency_Book1_Jazztel model 16DP3-Exhibits" xfId="241" xr:uid="{00000000-0005-0000-0000-0000EE000000}"/>
    <cellStyle name="_Currency_Book1_Jazztel model 16DP3-Exhibits_3G Models" xfId="242" xr:uid="{00000000-0005-0000-0000-0000EF000000}"/>
    <cellStyle name="_Currency_Book1_Jazztel model 16DP3-Exhibits_Orange WIP Feb 04" xfId="243" xr:uid="{00000000-0005-0000-0000-0000F0000000}"/>
    <cellStyle name="_Currency_Book1_Jazztel model 16DP3-Exhibits_Orange-Mar01" xfId="244" xr:uid="{00000000-0005-0000-0000-0000F1000000}"/>
    <cellStyle name="_Currency_Book1_Jazztel model 16DP3-Exhibits_Orange-May01" xfId="245" xr:uid="{00000000-0005-0000-0000-0000F2000000}"/>
    <cellStyle name="_Currency_Book1_Jazztel model 16DP3-Exhibits_Orange-May01_FT-6June2001" xfId="246" xr:uid="{00000000-0005-0000-0000-0000F3000000}"/>
    <cellStyle name="_Currency_Book1_Jazztel model 16DP3-Exhibits_Orange-May01_FT-6June2001_Orange WIP Feb 04" xfId="247" xr:uid="{00000000-0005-0000-0000-0000F4000000}"/>
    <cellStyle name="_Currency_Book1_Jazztel model 16DP3-Exhibits_Orange-May01_Orange WIP Feb 04" xfId="248" xr:uid="{00000000-0005-0000-0000-0000F5000000}"/>
    <cellStyle name="_Currency_Book1_Jazztel model 16DP3-Exhibits_Orange-May01_Telefonica Moviles" xfId="249" xr:uid="{00000000-0005-0000-0000-0000F6000000}"/>
    <cellStyle name="_Currency_Book1_Jazztel model 16DP3-Exhibits_T_MOBIL2" xfId="250" xr:uid="{00000000-0005-0000-0000-0000F7000000}"/>
    <cellStyle name="_Currency_Book1_Jazztel model 16DP3-Exhibits_T_MOBIL2_Orange WIP Feb 04" xfId="251" xr:uid="{00000000-0005-0000-0000-0000F8000000}"/>
    <cellStyle name="_Currency_Book1_Jazztel model 16DP3-Exhibits_T_MOBIL2_Orange-May01" xfId="252" xr:uid="{00000000-0005-0000-0000-0000F9000000}"/>
    <cellStyle name="_Currency_Book1_Jazztel model 16DP3-Exhibits_T_MOBIL2_Orange-May01_Orange WIP Feb 04" xfId="253" xr:uid="{00000000-0005-0000-0000-0000FA000000}"/>
    <cellStyle name="_Currency_Book1_Jazztel model 16DP3-Exhibits_T_MOBIL2_Telefonica Moviles" xfId="254" xr:uid="{00000000-0005-0000-0000-0000FB000000}"/>
    <cellStyle name="_Currency_Book1_Jazztel model 16DP3-Exhibits_Telefonica Moviles" xfId="255" xr:uid="{00000000-0005-0000-0000-0000FC000000}"/>
    <cellStyle name="_Currency_Book1_Jazztel model 16DP3-Exhibits_TelenorInitiation-11Jan01" xfId="256" xr:uid="{00000000-0005-0000-0000-0000FD000000}"/>
    <cellStyle name="_Currency_Book1_Jazztel model 16DP3-Exhibits_TelenorWIPFeb01" xfId="257" xr:uid="{00000000-0005-0000-0000-0000FE000000}"/>
    <cellStyle name="_Currency_Book1_Jazztel model 18DP-exhibits" xfId="258" xr:uid="{00000000-0005-0000-0000-0000FF000000}"/>
    <cellStyle name="_Currency_Book1_Jazztel model 18DP-exhibits_3G Models" xfId="259" xr:uid="{00000000-0005-0000-0000-000000010000}"/>
    <cellStyle name="_Currency_Book1_Orange WIP Feb 04" xfId="260" xr:uid="{00000000-0005-0000-0000-000001010000}"/>
    <cellStyle name="_Currency_Book1_Orange-May01" xfId="261" xr:uid="{00000000-0005-0000-0000-000002010000}"/>
    <cellStyle name="_Currency_Book1_Orange-Sep01" xfId="262" xr:uid="{00000000-0005-0000-0000-000003010000}"/>
    <cellStyle name="_Currency_Book1_Telefonica Moviles" xfId="263" xr:uid="{00000000-0005-0000-0000-000004010000}"/>
    <cellStyle name="_Currency_Book2" xfId="264" xr:uid="{00000000-0005-0000-0000-000005010000}"/>
    <cellStyle name="_Currency_Book2_3G Models" xfId="265" xr:uid="{00000000-0005-0000-0000-000006010000}"/>
    <cellStyle name="_Currency_Book2_consensus pre" xfId="266" xr:uid="{00000000-0005-0000-0000-000007010000}"/>
    <cellStyle name="_Currency_Book2_FT-6June2001" xfId="267" xr:uid="{00000000-0005-0000-0000-000008010000}"/>
    <cellStyle name="_Currency_Book2_Jazztel model 16DP3-Exhibits" xfId="268" xr:uid="{00000000-0005-0000-0000-000009010000}"/>
    <cellStyle name="_Currency_Book2_Jazztel model 16DP3-Exhibits_3G Models" xfId="269" xr:uid="{00000000-0005-0000-0000-00000A010000}"/>
    <cellStyle name="_Currency_Book2_Jazztel model 16DP3-Exhibits_Orange WIP Feb 04" xfId="270" xr:uid="{00000000-0005-0000-0000-00000B010000}"/>
    <cellStyle name="_Currency_Book2_Jazztel model 16DP3-Exhibits_Orange-Mar01" xfId="271" xr:uid="{00000000-0005-0000-0000-00000C010000}"/>
    <cellStyle name="_Currency_Book2_Jazztel model 16DP3-Exhibits_Orange-May01" xfId="272" xr:uid="{00000000-0005-0000-0000-00000D010000}"/>
    <cellStyle name="_Currency_Book2_Jazztel model 16DP3-Exhibits_Orange-May01_FT-6June2001" xfId="273" xr:uid="{00000000-0005-0000-0000-00000E010000}"/>
    <cellStyle name="_Currency_Book2_Jazztel model 16DP3-Exhibits_Orange-May01_FT-6June2001_Orange WIP Feb 04" xfId="274" xr:uid="{00000000-0005-0000-0000-00000F010000}"/>
    <cellStyle name="_Currency_Book2_Jazztel model 16DP3-Exhibits_Orange-May01_Orange WIP Feb 04" xfId="275" xr:uid="{00000000-0005-0000-0000-000010010000}"/>
    <cellStyle name="_Currency_Book2_Jazztel model 16DP3-Exhibits_Orange-May01_Telefonica Moviles" xfId="276" xr:uid="{00000000-0005-0000-0000-000011010000}"/>
    <cellStyle name="_Currency_Book2_Jazztel model 16DP3-Exhibits_T_MOBIL2" xfId="277" xr:uid="{00000000-0005-0000-0000-000012010000}"/>
    <cellStyle name="_Currency_Book2_Jazztel model 16DP3-Exhibits_T_MOBIL2_Orange WIP Feb 04" xfId="278" xr:uid="{00000000-0005-0000-0000-000013010000}"/>
    <cellStyle name="_Currency_Book2_Jazztel model 16DP3-Exhibits_T_MOBIL2_Orange-May01" xfId="279" xr:uid="{00000000-0005-0000-0000-000014010000}"/>
    <cellStyle name="_Currency_Book2_Jazztel model 16DP3-Exhibits_T_MOBIL2_Orange-May01_Orange WIP Feb 04" xfId="280" xr:uid="{00000000-0005-0000-0000-000015010000}"/>
    <cellStyle name="_Currency_Book2_Jazztel model 16DP3-Exhibits_T_MOBIL2_Telefonica Moviles" xfId="281" xr:uid="{00000000-0005-0000-0000-000016010000}"/>
    <cellStyle name="_Currency_Book2_Jazztel model 16DP3-Exhibits_Telefonica Moviles" xfId="282" xr:uid="{00000000-0005-0000-0000-000017010000}"/>
    <cellStyle name="_Currency_Book2_Jazztel model 16DP3-Exhibits_TelenorInitiation-11Jan01" xfId="283" xr:uid="{00000000-0005-0000-0000-000018010000}"/>
    <cellStyle name="_Currency_Book2_Jazztel model 16DP3-Exhibits_TelenorWIPFeb01" xfId="284" xr:uid="{00000000-0005-0000-0000-000019010000}"/>
    <cellStyle name="_Currency_Book2_Jazztel model 18DP-exhibits" xfId="285" xr:uid="{00000000-0005-0000-0000-00001A010000}"/>
    <cellStyle name="_Currency_Book2_Jazztel model 18DP-exhibits_3G Models" xfId="286" xr:uid="{00000000-0005-0000-0000-00001B010000}"/>
    <cellStyle name="_Currency_Book2_MTG post-09Q4" xfId="287" xr:uid="{00000000-0005-0000-0000-00001C010000}"/>
    <cellStyle name="_Currency_Book2_Orange WIP Feb 04" xfId="288" xr:uid="{00000000-0005-0000-0000-00001D010000}"/>
    <cellStyle name="_Currency_Book2_Orange-May01" xfId="289" xr:uid="{00000000-0005-0000-0000-00001E010000}"/>
    <cellStyle name="_Currency_Book2_Orange-Sep01" xfId="290" xr:uid="{00000000-0005-0000-0000-00001F010000}"/>
    <cellStyle name="_Currency_Book2_Telefonica Moviles" xfId="291" xr:uid="{00000000-0005-0000-0000-000020010000}"/>
    <cellStyle name="_Currency_Book32" xfId="292" xr:uid="{00000000-0005-0000-0000-000021010000}"/>
    <cellStyle name="_Currency_Book5 VIAPLAY SW" xfId="293" xr:uid="{00000000-0005-0000-0000-000022010000}"/>
    <cellStyle name="_Currency_capital expenditures 6-18-02" xfId="294" xr:uid="{00000000-0005-0000-0000-000023010000}"/>
    <cellStyle name="_Currency_China internet" xfId="295" xr:uid="{00000000-0005-0000-0000-000024010000}"/>
    <cellStyle name="_Currency_Cingular" xfId="296" xr:uid="{00000000-0005-0000-0000-000025010000}"/>
    <cellStyle name="_Currency_consensus pre" xfId="297" xr:uid="{00000000-0005-0000-0000-000026010000}"/>
    <cellStyle name="_Currency_Core channel" xfId="298" xr:uid="{00000000-0005-0000-0000-000027010000}"/>
    <cellStyle name="_Currency_DCF" xfId="299" xr:uid="{00000000-0005-0000-0000-000028010000}"/>
    <cellStyle name="_Currency_DCF Core Multiple Upside Downsi" xfId="300" xr:uid="{00000000-0005-0000-0000-000029010000}"/>
    <cellStyle name="_Currency_DCF Core Multiple Upside Downsi_1" xfId="301" xr:uid="{00000000-0005-0000-0000-00002A010000}"/>
    <cellStyle name="_Currency_DCF Core Multiple Upside Downsi_2" xfId="302" xr:uid="{00000000-0005-0000-0000-00002B010000}"/>
    <cellStyle name="_Currency_FON" xfId="303" xr:uid="{00000000-0005-0000-0000-00002C010000}"/>
    <cellStyle name="_Currency_FT-6June2001" xfId="304" xr:uid="{00000000-0005-0000-0000-00002D010000}"/>
    <cellStyle name="_Currency_FT-6June2001_Orange WIP Feb 04" xfId="305" xr:uid="{00000000-0005-0000-0000-00002E010000}"/>
    <cellStyle name="_Currency_Global ROIC 2007" xfId="306" xr:uid="{00000000-0005-0000-0000-00002F010000}"/>
    <cellStyle name="_Currency_Jazztel model 15-exhibits" xfId="307" xr:uid="{00000000-0005-0000-0000-000030010000}"/>
    <cellStyle name="_Currency_Jazztel model 15-exhibits bis" xfId="308" xr:uid="{00000000-0005-0000-0000-000031010000}"/>
    <cellStyle name="_Currency_Jazztel model 15-exhibits bis_3G Models" xfId="309" xr:uid="{00000000-0005-0000-0000-000032010000}"/>
    <cellStyle name="_Currency_Jazztel model 15-exhibits bis_Orange WIP Feb 04" xfId="310" xr:uid="{00000000-0005-0000-0000-000033010000}"/>
    <cellStyle name="_Currency_Jazztel model 15-exhibits bis_Orange-Mar01" xfId="311" xr:uid="{00000000-0005-0000-0000-000034010000}"/>
    <cellStyle name="_Currency_Jazztel model 15-exhibits bis_Orange-May01" xfId="312" xr:uid="{00000000-0005-0000-0000-000035010000}"/>
    <cellStyle name="_Currency_Jazztel model 15-exhibits bis_Orange-May01_FT-6June2001" xfId="313" xr:uid="{00000000-0005-0000-0000-000036010000}"/>
    <cellStyle name="_Currency_Jazztel model 15-exhibits bis_Orange-May01_FT-6June2001_Orange WIP Feb 04" xfId="314" xr:uid="{00000000-0005-0000-0000-000037010000}"/>
    <cellStyle name="_Currency_Jazztel model 15-exhibits bis_Orange-May01_Orange WIP Feb 04" xfId="315" xr:uid="{00000000-0005-0000-0000-000038010000}"/>
    <cellStyle name="_Currency_Jazztel model 15-exhibits bis_Orange-May01_Telefonica Moviles" xfId="316" xr:uid="{00000000-0005-0000-0000-000039010000}"/>
    <cellStyle name="_Currency_Jazztel model 15-exhibits bis_T_MOBIL2" xfId="317" xr:uid="{00000000-0005-0000-0000-00003A010000}"/>
    <cellStyle name="_Currency_Jazztel model 15-exhibits bis_T_MOBIL2_Orange WIP Feb 04" xfId="318" xr:uid="{00000000-0005-0000-0000-00003B010000}"/>
    <cellStyle name="_Currency_Jazztel model 15-exhibits bis_T_MOBIL2_Orange-May01" xfId="319" xr:uid="{00000000-0005-0000-0000-00003C010000}"/>
    <cellStyle name="_Currency_Jazztel model 15-exhibits bis_T_MOBIL2_Orange-May01_Orange WIP Feb 04" xfId="320" xr:uid="{00000000-0005-0000-0000-00003D010000}"/>
    <cellStyle name="_Currency_Jazztel model 15-exhibits bis_T_MOBIL2_Telefonica Moviles" xfId="321" xr:uid="{00000000-0005-0000-0000-00003E010000}"/>
    <cellStyle name="_Currency_Jazztel model 15-exhibits bis_Telefonica Moviles" xfId="322" xr:uid="{00000000-0005-0000-0000-00003F010000}"/>
    <cellStyle name="_Currency_Jazztel model 15-exhibits bis_TelenorInitiation-11Jan01" xfId="323" xr:uid="{00000000-0005-0000-0000-000040010000}"/>
    <cellStyle name="_Currency_Jazztel model 15-exhibits bis_TelenorWIPFeb01" xfId="324" xr:uid="{00000000-0005-0000-0000-000041010000}"/>
    <cellStyle name="_Currency_Jazztel model 15-exhibits_3G Models" xfId="325" xr:uid="{00000000-0005-0000-0000-000042010000}"/>
    <cellStyle name="_Currency_Jazztel model 15-exhibits_FT-6June2001" xfId="326" xr:uid="{00000000-0005-0000-0000-000043010000}"/>
    <cellStyle name="_Currency_Jazztel model 15-exhibits_Jazztel model 16DP3-Exhibits" xfId="327" xr:uid="{00000000-0005-0000-0000-000044010000}"/>
    <cellStyle name="_Currency_Jazztel model 15-exhibits_Jazztel model 16DP3-Exhibits_3G Models" xfId="328" xr:uid="{00000000-0005-0000-0000-000045010000}"/>
    <cellStyle name="_Currency_Jazztel model 15-exhibits_Jazztel model 16DP3-Exhibits_Orange WIP Feb 04" xfId="329" xr:uid="{00000000-0005-0000-0000-000046010000}"/>
    <cellStyle name="_Currency_Jazztel model 15-exhibits_Jazztel model 16DP3-Exhibits_Orange-Mar01" xfId="330" xr:uid="{00000000-0005-0000-0000-000047010000}"/>
    <cellStyle name="_Currency_Jazztel model 15-exhibits_Jazztel model 16DP3-Exhibits_Orange-May01" xfId="331" xr:uid="{00000000-0005-0000-0000-000048010000}"/>
    <cellStyle name="_Currency_Jazztel model 15-exhibits_Jazztel model 16DP3-Exhibits_Orange-May01_FT-6June2001" xfId="332" xr:uid="{00000000-0005-0000-0000-000049010000}"/>
    <cellStyle name="_Currency_Jazztel model 15-exhibits_Jazztel model 16DP3-Exhibits_Orange-May01_FT-6June2001_Orange WIP Feb 04" xfId="333" xr:uid="{00000000-0005-0000-0000-00004A010000}"/>
    <cellStyle name="_Currency_Jazztel model 15-exhibits_Jazztel model 16DP3-Exhibits_Orange-May01_Orange WIP Feb 04" xfId="334" xr:uid="{00000000-0005-0000-0000-00004B010000}"/>
    <cellStyle name="_Currency_Jazztel model 15-exhibits_Jazztel model 16DP3-Exhibits_Orange-May01_Telefonica Moviles" xfId="335" xr:uid="{00000000-0005-0000-0000-00004C010000}"/>
    <cellStyle name="_Currency_Jazztel model 15-exhibits_Jazztel model 16DP3-Exhibits_T_MOBIL2" xfId="336" xr:uid="{00000000-0005-0000-0000-00004D010000}"/>
    <cellStyle name="_Currency_Jazztel model 15-exhibits_Jazztel model 16DP3-Exhibits_T_MOBIL2_Orange WIP Feb 04" xfId="337" xr:uid="{00000000-0005-0000-0000-00004E010000}"/>
    <cellStyle name="_Currency_Jazztel model 15-exhibits_Jazztel model 16DP3-Exhibits_T_MOBIL2_Orange-May01" xfId="338" xr:uid="{00000000-0005-0000-0000-00004F010000}"/>
    <cellStyle name="_Currency_Jazztel model 15-exhibits_Jazztel model 16DP3-Exhibits_T_MOBIL2_Orange-May01_Orange WIP Feb 04" xfId="339" xr:uid="{00000000-0005-0000-0000-000050010000}"/>
    <cellStyle name="_Currency_Jazztel model 15-exhibits_Jazztel model 16DP3-Exhibits_T_MOBIL2_Telefonica Moviles" xfId="340" xr:uid="{00000000-0005-0000-0000-000051010000}"/>
    <cellStyle name="_Currency_Jazztel model 15-exhibits_Jazztel model 16DP3-Exhibits_Telefonica Moviles" xfId="341" xr:uid="{00000000-0005-0000-0000-000052010000}"/>
    <cellStyle name="_Currency_Jazztel model 15-exhibits_Jazztel model 16DP3-Exhibits_TelenorInitiation-11Jan01" xfId="342" xr:uid="{00000000-0005-0000-0000-000053010000}"/>
    <cellStyle name="_Currency_Jazztel model 15-exhibits_Jazztel model 16DP3-Exhibits_TelenorWIPFeb01" xfId="343" xr:uid="{00000000-0005-0000-0000-000054010000}"/>
    <cellStyle name="_Currency_Jazztel model 15-exhibits_Jazztel model 18DP-exhibits" xfId="344" xr:uid="{00000000-0005-0000-0000-000055010000}"/>
    <cellStyle name="_Currency_Jazztel model 15-exhibits_Jazztel model 18DP-exhibits_3G Models" xfId="345" xr:uid="{00000000-0005-0000-0000-000056010000}"/>
    <cellStyle name="_Currency_Jazztel model 15-exhibits_Orange WIP Feb 04" xfId="346" xr:uid="{00000000-0005-0000-0000-000057010000}"/>
    <cellStyle name="_Currency_Jazztel model 15-exhibits_Orange-May01" xfId="347" xr:uid="{00000000-0005-0000-0000-000058010000}"/>
    <cellStyle name="_Currency_Jazztel model 15-exhibits_Orange-Sep01" xfId="348" xr:uid="{00000000-0005-0000-0000-000059010000}"/>
    <cellStyle name="_Currency_Jazztel model 15-exhibits_Telefonica Moviles" xfId="349" xr:uid="{00000000-0005-0000-0000-00005A010000}"/>
    <cellStyle name="_Currency_Jazztel model 15-exhibits-Friso2" xfId="350" xr:uid="{00000000-0005-0000-0000-00005B010000}"/>
    <cellStyle name="_Currency_Jazztel model 15-exhibits-Friso2_3G Models" xfId="351" xr:uid="{00000000-0005-0000-0000-00005C010000}"/>
    <cellStyle name="_Currency_Jazztel model 15-exhibits-Friso2_FT-6June2001" xfId="352" xr:uid="{00000000-0005-0000-0000-00005D010000}"/>
    <cellStyle name="_Currency_Jazztel model 15-exhibits-Friso2_Jazztel model 16DP3-Exhibits" xfId="353" xr:uid="{00000000-0005-0000-0000-00005E010000}"/>
    <cellStyle name="_Currency_Jazztel model 15-exhibits-Friso2_Jazztel model 16DP3-Exhibits_3G Models" xfId="354" xr:uid="{00000000-0005-0000-0000-00005F010000}"/>
    <cellStyle name="_Currency_Jazztel model 15-exhibits-Friso2_Jazztel model 16DP3-Exhibits_Orange WIP Feb 04" xfId="355" xr:uid="{00000000-0005-0000-0000-000060010000}"/>
    <cellStyle name="_Currency_Jazztel model 15-exhibits-Friso2_Jazztel model 16DP3-Exhibits_Orange-Mar01" xfId="356" xr:uid="{00000000-0005-0000-0000-000061010000}"/>
    <cellStyle name="_Currency_Jazztel model 15-exhibits-Friso2_Jazztel model 16DP3-Exhibits_Orange-May01" xfId="357" xr:uid="{00000000-0005-0000-0000-000062010000}"/>
    <cellStyle name="_Currency_Jazztel model 15-exhibits-Friso2_Jazztel model 16DP3-Exhibits_Orange-May01_FT-6June2001" xfId="358" xr:uid="{00000000-0005-0000-0000-000063010000}"/>
    <cellStyle name="_Currency_Jazztel model 15-exhibits-Friso2_Jazztel model 16DP3-Exhibits_Orange-May01_FT-6June2001_Orange WIP Feb 04" xfId="359" xr:uid="{00000000-0005-0000-0000-000064010000}"/>
    <cellStyle name="_Currency_Jazztel model 15-exhibits-Friso2_Jazztel model 16DP3-Exhibits_Orange-May01_Orange WIP Feb 04" xfId="360" xr:uid="{00000000-0005-0000-0000-000065010000}"/>
    <cellStyle name="_Currency_Jazztel model 15-exhibits-Friso2_Jazztel model 16DP3-Exhibits_Orange-May01_Telefonica Moviles" xfId="361" xr:uid="{00000000-0005-0000-0000-000066010000}"/>
    <cellStyle name="_Currency_Jazztel model 15-exhibits-Friso2_Jazztel model 16DP3-Exhibits_T_MOBIL2" xfId="362" xr:uid="{00000000-0005-0000-0000-000067010000}"/>
    <cellStyle name="_Currency_Jazztel model 15-exhibits-Friso2_Jazztel model 16DP3-Exhibits_T_MOBIL2_Orange WIP Feb 04" xfId="363" xr:uid="{00000000-0005-0000-0000-000068010000}"/>
    <cellStyle name="_Currency_Jazztel model 15-exhibits-Friso2_Jazztel model 16DP3-Exhibits_T_MOBIL2_Orange-May01" xfId="364" xr:uid="{00000000-0005-0000-0000-000069010000}"/>
    <cellStyle name="_Currency_Jazztel model 15-exhibits-Friso2_Jazztel model 16DP3-Exhibits_T_MOBIL2_Orange-May01_Orange WIP Feb 04" xfId="365" xr:uid="{00000000-0005-0000-0000-00006A010000}"/>
    <cellStyle name="_Currency_Jazztel model 15-exhibits-Friso2_Jazztel model 16DP3-Exhibits_T_MOBIL2_Telefonica Moviles" xfId="366" xr:uid="{00000000-0005-0000-0000-00006B010000}"/>
    <cellStyle name="_Currency_Jazztel model 15-exhibits-Friso2_Jazztel model 16DP3-Exhibits_Telefonica Moviles" xfId="367" xr:uid="{00000000-0005-0000-0000-00006C010000}"/>
    <cellStyle name="_Currency_Jazztel model 15-exhibits-Friso2_Jazztel model 16DP3-Exhibits_TelenorInitiation-11Jan01" xfId="368" xr:uid="{00000000-0005-0000-0000-00006D010000}"/>
    <cellStyle name="_Currency_Jazztel model 15-exhibits-Friso2_Jazztel model 16DP3-Exhibits_TelenorWIPFeb01" xfId="369" xr:uid="{00000000-0005-0000-0000-00006E010000}"/>
    <cellStyle name="_Currency_Jazztel model 15-exhibits-Friso2_Jazztel model 18DP-exhibits" xfId="370" xr:uid="{00000000-0005-0000-0000-00006F010000}"/>
    <cellStyle name="_Currency_Jazztel model 15-exhibits-Friso2_Jazztel model 18DP-exhibits_3G Models" xfId="371" xr:uid="{00000000-0005-0000-0000-000070010000}"/>
    <cellStyle name="_Currency_Jazztel model 15-exhibits-Friso2_Orange WIP Feb 04" xfId="372" xr:uid="{00000000-0005-0000-0000-000071010000}"/>
    <cellStyle name="_Currency_Jazztel model 15-exhibits-Friso2_Orange-May01" xfId="373" xr:uid="{00000000-0005-0000-0000-000072010000}"/>
    <cellStyle name="_Currency_Jazztel model 15-exhibits-Friso2_Orange-Sep01" xfId="374" xr:uid="{00000000-0005-0000-0000-000073010000}"/>
    <cellStyle name="_Currency_Jazztel model 15-exhibits-Friso2_Telefonica Moviles" xfId="375" xr:uid="{00000000-0005-0000-0000-000074010000}"/>
    <cellStyle name="_Currency_MTG post-09Q4" xfId="376" xr:uid="{00000000-0005-0000-0000-000075010000}"/>
    <cellStyle name="_Currency_NXTL" xfId="377" xr:uid="{00000000-0005-0000-0000-000076010000}"/>
    <cellStyle name="_Currency_Orange WIP Feb 04" xfId="378" xr:uid="{00000000-0005-0000-0000-000077010000}"/>
    <cellStyle name="_Currency_Orange-Mar01" xfId="379" xr:uid="{00000000-0005-0000-0000-000078010000}"/>
    <cellStyle name="_Currency_Orange-Mar01_Telefonica Group August 12 2002" xfId="380" xr:uid="{00000000-0005-0000-0000-000079010000}"/>
    <cellStyle name="_Currency_Orange-May01" xfId="381" xr:uid="{00000000-0005-0000-0000-00007A010000}"/>
    <cellStyle name="_Currency_Orange-May01_Telefonica Group August 12 2002" xfId="382" xr:uid="{00000000-0005-0000-0000-00007B010000}"/>
    <cellStyle name="_Currency_PCS" xfId="383" xr:uid="{00000000-0005-0000-0000-00007C010000}"/>
    <cellStyle name="_Currency_QP_XXX" xfId="384" xr:uid="{00000000-0005-0000-0000-00007D010000}"/>
    <cellStyle name="_Currency_RBOC historicals" xfId="385" xr:uid="{00000000-0005-0000-0000-00007E010000}"/>
    <cellStyle name="_Currency_T - new" xfId="386" xr:uid="{00000000-0005-0000-0000-00007F010000}"/>
    <cellStyle name="_Currency_Telefonica Moviles" xfId="387" xr:uid="{00000000-0005-0000-0000-000080010000}"/>
    <cellStyle name="_Currency_TelenorInitiation-11Jan01" xfId="388" xr:uid="{00000000-0005-0000-0000-000081010000}"/>
    <cellStyle name="_Currency_TelenorInitiation-11Jan01_Telefonica Group August 12 2002" xfId="389" xr:uid="{00000000-0005-0000-0000-000082010000}"/>
    <cellStyle name="_Currency_TelenorWIPFeb01" xfId="390" xr:uid="{00000000-0005-0000-0000-000083010000}"/>
    <cellStyle name="_Currency_TelenorWIPFeb01_Telefonica Group August 12 2002" xfId="391" xr:uid="{00000000-0005-0000-0000-000084010000}"/>
    <cellStyle name="_Currency_TF1-Model WORKING" xfId="392" xr:uid="{00000000-0005-0000-0000-000085010000}"/>
    <cellStyle name="_Currency_VZ" xfId="393" xr:uid="{00000000-0005-0000-0000-000086010000}"/>
    <cellStyle name="_Currency_VZW" xfId="394" xr:uid="{00000000-0005-0000-0000-000087010000}"/>
    <cellStyle name="_CurrencySpace" xfId="395" xr:uid="{00000000-0005-0000-0000-000088010000}"/>
    <cellStyle name="_CurrencySpace_BHI" xfId="396" xr:uid="{00000000-0005-0000-0000-000089010000}"/>
    <cellStyle name="_CurrencySpace_bls roic" xfId="397" xr:uid="{00000000-0005-0000-0000-00008A010000}"/>
    <cellStyle name="_CurrencySpace_Book5 VIAPLAY SW" xfId="398" xr:uid="{00000000-0005-0000-0000-00008B010000}"/>
    <cellStyle name="_CurrencySpace_capital expenditures 6-18-02" xfId="399" xr:uid="{00000000-0005-0000-0000-00008C010000}"/>
    <cellStyle name="_CurrencySpace_DCF Core Multiple Upside Downsi" xfId="400" xr:uid="{00000000-0005-0000-0000-00008D010000}"/>
    <cellStyle name="_CurrencySpace_RBOC historicals" xfId="401" xr:uid="{00000000-0005-0000-0000-00008E010000}"/>
    <cellStyle name="_CurrencySpace_T - new" xfId="402" xr:uid="{00000000-0005-0000-0000-00008F010000}"/>
    <cellStyle name="—_Data source for Nov Quarterly report" xfId="403" xr:uid="{00000000-0005-0000-0000-000090010000}"/>
    <cellStyle name="_DCF" xfId="404" xr:uid="{00000000-0005-0000-0000-000091010000}"/>
    <cellStyle name="_DCF Core Multiple Upside Do (2)" xfId="405" xr:uid="{00000000-0005-0000-0000-000092010000}"/>
    <cellStyle name="_DCF Core Multiple Upside Downsi" xfId="406" xr:uid="{00000000-0005-0000-0000-000093010000}"/>
    <cellStyle name="_Dollar" xfId="407" xr:uid="{00000000-0005-0000-0000-000094010000}"/>
    <cellStyle name="_Dollar_3G Models" xfId="408" xr:uid="{00000000-0005-0000-0000-000095010000}"/>
    <cellStyle name="_Dollar_FT-6June2001" xfId="409" xr:uid="{00000000-0005-0000-0000-000096010000}"/>
    <cellStyle name="_Dollar_Jazztel model 16DP3-Exhibits" xfId="410" xr:uid="{00000000-0005-0000-0000-000097010000}"/>
    <cellStyle name="_Dollar_Jazztel model 16DP3-Exhibits_3G Models" xfId="411" xr:uid="{00000000-0005-0000-0000-000098010000}"/>
    <cellStyle name="_Dollar_Jazztel model 16DP3-Exhibits_FT-6June2001" xfId="412" xr:uid="{00000000-0005-0000-0000-000099010000}"/>
    <cellStyle name="_Dollar_Jazztel model 16DP3-Exhibits_FT-6June2001_1" xfId="413" xr:uid="{00000000-0005-0000-0000-00009A010000}"/>
    <cellStyle name="_Dollar_Jazztel model 16DP3-Exhibits_FT-6June2001_1_Telefonica Moviles" xfId="414" xr:uid="{00000000-0005-0000-0000-00009B010000}"/>
    <cellStyle name="_Dollar_Jazztel model 16DP3-Exhibits_FT-6June2001_Orange WIP Feb 04" xfId="415" xr:uid="{00000000-0005-0000-0000-00009C010000}"/>
    <cellStyle name="_Dollar_Jazztel model 16DP3-Exhibits_Telefonica Group August 12 2002" xfId="416" xr:uid="{00000000-0005-0000-0000-00009D010000}"/>
    <cellStyle name="_Dollar_Jazztel model 16DP3-Exhibits_Telefonica Moviles" xfId="417" xr:uid="{00000000-0005-0000-0000-00009E010000}"/>
    <cellStyle name="_Dollar_Jazztel model 18DP-exhibits" xfId="418" xr:uid="{00000000-0005-0000-0000-00009F010000}"/>
    <cellStyle name="_Dollar_Jazztel model 18DP-exhibits_3G Models" xfId="419" xr:uid="{00000000-0005-0000-0000-0000A0010000}"/>
    <cellStyle name="_Dollar_Jazztel model 18DP-exhibits_Orange WIP Feb 04" xfId="420" xr:uid="{00000000-0005-0000-0000-0000A1010000}"/>
    <cellStyle name="_Dollar_Jazztel model 18DP-exhibits_Orange-Mar01" xfId="421" xr:uid="{00000000-0005-0000-0000-0000A2010000}"/>
    <cellStyle name="_Dollar_Jazztel model 18DP-exhibits_Orange-Mar01_FT 22July 02_1.1" xfId="422" xr:uid="{00000000-0005-0000-0000-0000A3010000}"/>
    <cellStyle name="_Dollar_Jazztel model 18DP-exhibits_Orange-Mar01_Orange WIP Feb 04" xfId="423" xr:uid="{00000000-0005-0000-0000-0000A4010000}"/>
    <cellStyle name="_Dollar_Jazztel model 18DP-exhibits_Orange-May01" xfId="424" xr:uid="{00000000-0005-0000-0000-0000A5010000}"/>
    <cellStyle name="_Dollar_Jazztel model 18DP-exhibits_Orange-May01_Orange WIP Feb 04" xfId="425" xr:uid="{00000000-0005-0000-0000-0000A6010000}"/>
    <cellStyle name="_Dollar_Jazztel model 18DP-exhibits_Orange-May01_Telefonica Group August 12 2002" xfId="426" xr:uid="{00000000-0005-0000-0000-0000A7010000}"/>
    <cellStyle name="_Dollar_Jazztel model 18DP-exhibits_T_MOBIL2" xfId="427" xr:uid="{00000000-0005-0000-0000-0000A8010000}"/>
    <cellStyle name="_Dollar_Jazztel model 18DP-exhibits_T_MOBIL2_FT-6June2001" xfId="428" xr:uid="{00000000-0005-0000-0000-0000A9010000}"/>
    <cellStyle name="_Dollar_Jazztel model 18DP-exhibits_T_MOBIL2_FT-6June2001_Orange WIP Feb 04" xfId="429" xr:uid="{00000000-0005-0000-0000-0000AA010000}"/>
    <cellStyle name="_Dollar_Jazztel model 18DP-exhibits_T_MOBIL2_Orange WIP Feb 04" xfId="430" xr:uid="{00000000-0005-0000-0000-0000AB010000}"/>
    <cellStyle name="_Dollar_Jazztel model 18DP-exhibits_T_MOBIL2_Orange-May01" xfId="431" xr:uid="{00000000-0005-0000-0000-0000AC010000}"/>
    <cellStyle name="_Dollar_Jazztel model 18DP-exhibits_T_MOBIL2_Orange-May01_FT 22July 02_1.1" xfId="432" xr:uid="{00000000-0005-0000-0000-0000AD010000}"/>
    <cellStyle name="_Dollar_Jazztel model 18DP-exhibits_T_MOBIL2_Orange-May01_Orange WIP Feb 04" xfId="433" xr:uid="{00000000-0005-0000-0000-0000AE010000}"/>
    <cellStyle name="_Dollar_Jazztel model 18DP-exhibits_T_MOBIL2_Orange-May01_Telefonica Moviles" xfId="434" xr:uid="{00000000-0005-0000-0000-0000AF010000}"/>
    <cellStyle name="_Dollar_Jazztel model 18DP-exhibits_T_MOBIL2_Orange-May01_Telefonica Moviles_1" xfId="435" xr:uid="{00000000-0005-0000-0000-0000B0010000}"/>
    <cellStyle name="_Dollar_Jazztel model 18DP-exhibits_T_MOBIL2_Telefonica Group August 12 2002" xfId="436" xr:uid="{00000000-0005-0000-0000-0000B1010000}"/>
    <cellStyle name="_Dollar_Jazztel model 18DP-exhibits_T_MOBIL2_Telefonica Moviles" xfId="437" xr:uid="{00000000-0005-0000-0000-0000B2010000}"/>
    <cellStyle name="_Dollar_Jazztel model 18DP-exhibits_Telefonica Moviles" xfId="438" xr:uid="{00000000-0005-0000-0000-0000B3010000}"/>
    <cellStyle name="_Dollar_Jazztel model 18DP-exhibits_TelenorInitiation-11Jan01" xfId="439" xr:uid="{00000000-0005-0000-0000-0000B4010000}"/>
    <cellStyle name="_Dollar_Jazztel model 18DP-exhibits_TelenorInitiation-11Jan01_FT 22July 02_1.1" xfId="440" xr:uid="{00000000-0005-0000-0000-0000B5010000}"/>
    <cellStyle name="_Dollar_Jazztel model 18DP-exhibits_TelenorInitiation-11Jan01_Orange WIP Feb 04" xfId="441" xr:uid="{00000000-0005-0000-0000-0000B6010000}"/>
    <cellStyle name="_Dollar_Jazztel model 18DP-exhibits_TelenorWIPFeb01" xfId="442" xr:uid="{00000000-0005-0000-0000-0000B7010000}"/>
    <cellStyle name="_Dollar_Jazztel model 18DP-exhibits_TelenorWIPFeb01_FT 22July 02_1.1" xfId="443" xr:uid="{00000000-0005-0000-0000-0000B8010000}"/>
    <cellStyle name="_Dollar_Jazztel model 18DP-exhibits_TelenorWIPFeb01_Orange WIP Feb 04" xfId="444" xr:uid="{00000000-0005-0000-0000-0000B9010000}"/>
    <cellStyle name="_Dollar_Orange WIP Feb 04" xfId="445" xr:uid="{00000000-0005-0000-0000-0000BA010000}"/>
    <cellStyle name="_Dollar_Orange-May01" xfId="446" xr:uid="{00000000-0005-0000-0000-0000BB010000}"/>
    <cellStyle name="_Dollar_Orange-Sep01" xfId="447" xr:uid="{00000000-0005-0000-0000-0000BC010000}"/>
    <cellStyle name="_Dollar_Telefonica Moviles" xfId="448" xr:uid="{00000000-0005-0000-0000-0000BD010000}"/>
    <cellStyle name="—_EM_CMHKconsolidatednew_WIP.xls Chart 1" xfId="449" xr:uid="{00000000-0005-0000-0000-0000BE010000}"/>
    <cellStyle name="—_EM_CMHKconsolidatednew_WIP.xls Chart 1_Book8" xfId="450" xr:uid="{00000000-0005-0000-0000-0000BF010000}"/>
    <cellStyle name="—_EM_CMHKconsolidatednew_WIP.xls Chart 1_Book8_NHN model_Published" xfId="451" xr:uid="{00000000-0005-0000-0000-0000C0010000}"/>
    <cellStyle name="—_EM_CMHKconsolidatednew_WIP.xls Chart 1_Changes identifier template" xfId="452" xr:uid="{00000000-0005-0000-0000-0000C1010000}"/>
    <cellStyle name="—_EM_CMHKconsolidatednew_WIP.xls Chart 1_Changes identifier template_NHN model_Published" xfId="453" xr:uid="{00000000-0005-0000-0000-0000C2010000}"/>
    <cellStyle name="—_EM_CMHKconsolidatednew_WIP.xls Chart 1_EM-KT_Published" xfId="454" xr:uid="{00000000-0005-0000-0000-0000C3010000}"/>
    <cellStyle name="—_EM_CMHKconsolidatednew_WIP.xls Chart 1_EM-KT_Published_NHN model_Published" xfId="455" xr:uid="{00000000-0005-0000-0000-0000C4010000}"/>
    <cellStyle name="—_EM_CMHKconsolidatednew_WIP.xls Chart 1_EM-KTFMnew" xfId="456" xr:uid="{00000000-0005-0000-0000-0000C5010000}"/>
    <cellStyle name="—_EM_CMHKconsolidatednew_WIP.xls Chart 1_EM-KTFMnew_NHN model_Published" xfId="457" xr:uid="{00000000-0005-0000-0000-0000C6010000}"/>
    <cellStyle name="—_EM_CMHKconsolidatednew_WIP.xls Chart 1_EM-LGT_Published" xfId="458" xr:uid="{00000000-0005-0000-0000-0000C7010000}"/>
    <cellStyle name="—_EM_CMHKconsolidatednew_WIP.xls Chart 1_EM-LGT_Published_NHN model_Published" xfId="459" xr:uid="{00000000-0005-0000-0000-0000C8010000}"/>
    <cellStyle name="—_EM_CMHKconsolidatednew_WIP.xls Chart 1_LGT_4Q02 Results_Feb6_2003" xfId="460" xr:uid="{00000000-0005-0000-0000-0000C9010000}"/>
    <cellStyle name="—_EM_CMHKconsolidatednew_WIP.xls Chart 1_LGT_4Q02 Results_Feb6_2003_NHN model_Published" xfId="461" xr:uid="{00000000-0005-0000-0000-0000CA010000}"/>
    <cellStyle name="—_EM_CMHKconsolidatednew_WIP.xls Chart 1_LGT_change identifier file" xfId="462" xr:uid="{00000000-0005-0000-0000-0000CB010000}"/>
    <cellStyle name="—_EM_CMHKconsolidatednew_WIP.xls Chart 1_LGT_change identifier file_NHN model_Published" xfId="463" xr:uid="{00000000-0005-0000-0000-0000CC010000}"/>
    <cellStyle name="—_EM_CMHKconsolidatednew_WIP.xls Chart 1_NHN model_Published" xfId="464" xr:uid="{00000000-0005-0000-0000-0000CD010000}"/>
    <cellStyle name="—_EM_CMHKconsolidatednew_WIP.xls Chart 1_SKT_change identifier" xfId="465" xr:uid="{00000000-0005-0000-0000-0000CE010000}"/>
    <cellStyle name="—_EM_CMHKconsolidatednew_WIP.xls Chart 1_SKT_change identifier_NHN model_Published" xfId="466" xr:uid="{00000000-0005-0000-0000-0000CF010000}"/>
    <cellStyle name="—_EM_CMHKconsolidatednew_WIP.xls Chart 1_Telecom quarterly_final" xfId="467" xr:uid="{00000000-0005-0000-0000-0000D0010000}"/>
    <cellStyle name="—_EM_CMHKconsolidatednew_WIP.xls Chart 1_Telecom quarterly_final_Book8" xfId="468" xr:uid="{00000000-0005-0000-0000-0000D1010000}"/>
    <cellStyle name="—_EM_CMHKconsolidatednew_WIP.xls Chart 1_Telecom quarterly_final_Book8_NHN model_Published" xfId="469" xr:uid="{00000000-0005-0000-0000-0000D2010000}"/>
    <cellStyle name="—_EM_CMHKconsolidatednew_WIP.xls Chart 1_Telecom quarterly_final_Changes identifier template" xfId="470" xr:uid="{00000000-0005-0000-0000-0000D3010000}"/>
    <cellStyle name="—_EM_CMHKconsolidatednew_WIP.xls Chart 1_Telecom quarterly_final_Changes identifier template_NHN model_Published" xfId="471" xr:uid="{00000000-0005-0000-0000-0000D4010000}"/>
    <cellStyle name="—_EM_CMHKconsolidatednew_WIP.xls Chart 1_Telecom quarterly_final_EM-KT_Published" xfId="472" xr:uid="{00000000-0005-0000-0000-0000D5010000}"/>
    <cellStyle name="—_EM_CMHKconsolidatednew_WIP.xls Chart 1_Telecom quarterly_final_EM-KT_Published_NHN model_Published" xfId="473" xr:uid="{00000000-0005-0000-0000-0000D6010000}"/>
    <cellStyle name="—_EM_CMHKconsolidatednew_WIP.xls Chart 1_Telecom quarterly_final_EM-KTFMnew" xfId="474" xr:uid="{00000000-0005-0000-0000-0000D7010000}"/>
    <cellStyle name="—_EM_CMHKconsolidatednew_WIP.xls Chart 1_Telecom quarterly_final_EM-KTFMnew_NHN model_Published" xfId="475" xr:uid="{00000000-0005-0000-0000-0000D8010000}"/>
    <cellStyle name="—_EM_CMHKconsolidatednew_WIP.xls Chart 1_Telecom quarterly_final_EM-LGT_Published" xfId="476" xr:uid="{00000000-0005-0000-0000-0000D9010000}"/>
    <cellStyle name="—_EM_CMHKconsolidatednew_WIP.xls Chart 1_Telecom quarterly_final_EM-LGT_Published_NHN model_Published" xfId="477" xr:uid="{00000000-0005-0000-0000-0000DA010000}"/>
    <cellStyle name="—_EM_CMHKconsolidatednew_WIP.xls Chart 1_Telecom quarterly_final_LGT_4Q02 Results_Feb6_2003" xfId="478" xr:uid="{00000000-0005-0000-0000-0000DB010000}"/>
    <cellStyle name="—_EM_CMHKconsolidatednew_WIP.xls Chart 1_Telecom quarterly_final_LGT_4Q02 Results_Feb6_2003_NHN model_Published" xfId="479" xr:uid="{00000000-0005-0000-0000-0000DC010000}"/>
    <cellStyle name="—_EM_CMHKconsolidatednew_WIP.xls Chart 1_Telecom quarterly_final_LGT_change identifier file" xfId="480" xr:uid="{00000000-0005-0000-0000-0000DD010000}"/>
    <cellStyle name="—_EM_CMHKconsolidatednew_WIP.xls Chart 1_Telecom quarterly_final_LGT_change identifier file_NHN model_Published" xfId="481" xr:uid="{00000000-0005-0000-0000-0000DE010000}"/>
    <cellStyle name="—_EM_CMHKconsolidatednew_WIP.xls Chart 1_Telecom quarterly_final_NHN model_Published" xfId="482" xr:uid="{00000000-0005-0000-0000-0000DF010000}"/>
    <cellStyle name="—_EM_CMHKconsolidatednew_WIP.xls Chart 1_Telecom quarterly_final_SKT_change identifier" xfId="483" xr:uid="{00000000-0005-0000-0000-0000E0010000}"/>
    <cellStyle name="—_EM_CMHKconsolidatednew_WIP.xls Chart 1_Telecom quarterly_final_SKT_change identifier_NHN model_Published" xfId="484" xr:uid="{00000000-0005-0000-0000-0000E1010000}"/>
    <cellStyle name="—_EM-KT.xls Chart 1" xfId="485" xr:uid="{00000000-0005-0000-0000-0000E2010000}"/>
    <cellStyle name="—_EM-KT.xls Chart 2" xfId="486" xr:uid="{00000000-0005-0000-0000-0000E3010000}"/>
    <cellStyle name="—_EM-KT.xls Chart 3" xfId="487" xr:uid="{00000000-0005-0000-0000-0000E4010000}"/>
    <cellStyle name="—_EM-KT_Published" xfId="488" xr:uid="{00000000-0005-0000-0000-0000E5010000}"/>
    <cellStyle name="—_EM-KTnew" xfId="489" xr:uid="{00000000-0005-0000-0000-0000E6010000}"/>
    <cellStyle name="—_EM-PLDT" xfId="490" xr:uid="{00000000-0005-0000-0000-0000E7010000}"/>
    <cellStyle name="—_EM-SKTelecom_old" xfId="491" xr:uid="{00000000-0005-0000-0000-0000E8010000}"/>
    <cellStyle name="—_EM-SKTelecom_old_Book7" xfId="492" xr:uid="{00000000-0005-0000-0000-0000E9010000}"/>
    <cellStyle name="—_EM-SKTelecom_old_capex_new2" xfId="493" xr:uid="{00000000-0005-0000-0000-0000EA010000}"/>
    <cellStyle name="—_EM-SKTelecom_old_Data source for Nov Quarterly report" xfId="494" xr:uid="{00000000-0005-0000-0000-0000EB010000}"/>
    <cellStyle name="—_EM-SKTelecom_old_EM-KT.xls Chart 1" xfId="495" xr:uid="{00000000-0005-0000-0000-0000EC010000}"/>
    <cellStyle name="—_EM-SKTelecom_old_EM-KT.xls Chart 2" xfId="496" xr:uid="{00000000-0005-0000-0000-0000ED010000}"/>
    <cellStyle name="—_EM-SKTelecom_old_EM-KT.xls Chart 3" xfId="497" xr:uid="{00000000-0005-0000-0000-0000EE010000}"/>
    <cellStyle name="—_EM-SKTelecom_old_EM-KT_Published" xfId="498" xr:uid="{00000000-0005-0000-0000-0000EF010000}"/>
    <cellStyle name="—_EM-SKTelecom_old_EM-KTnew" xfId="499" xr:uid="{00000000-0005-0000-0000-0000F0010000}"/>
    <cellStyle name="—_EM-SKTelecom_old_KTF_4Q02_Results_Feb7_2003" xfId="500" xr:uid="{00000000-0005-0000-0000-0000F1010000}"/>
    <cellStyle name="—_EM-SKTelecom_old_LGT_change identifier file" xfId="501" xr:uid="{00000000-0005-0000-0000-0000F2010000}"/>
    <cellStyle name="—_EM-SKTelecom_old_qrtly" xfId="502" xr:uid="{00000000-0005-0000-0000-0000F3010000}"/>
    <cellStyle name="—_EM-SKTelecom_old_SKT_change identifier" xfId="503" xr:uid="{00000000-0005-0000-0000-0000F4010000}"/>
    <cellStyle name="—_EM-SKTelecom_old_SKT_ParentCapex_Oct03" xfId="504" xr:uid="{00000000-0005-0000-0000-0000F5010000}"/>
    <cellStyle name="_Euro" xfId="505" xr:uid="{00000000-0005-0000-0000-0000F6010000}"/>
    <cellStyle name="_Euro_Request Template" xfId="506" xr:uid="{00000000-0005-0000-0000-0000F7010000}"/>
    <cellStyle name="—_EVEbitda Comps (Latest)" xfId="507" xr:uid="{00000000-0005-0000-0000-0000F8010000}"/>
    <cellStyle name="—_EVEbitda Comps (Latest)_02Feb2005 RLook - Sina and Tencent" xfId="508" xr:uid="{00000000-0005-0000-0000-0000F9010000}"/>
    <cellStyle name="—_EVEbitda Comps (Latest)_042304 publishers valuation comps" xfId="509" xr:uid="{00000000-0005-0000-0000-0000FA010000}"/>
    <cellStyle name="—_EVEbitda Comps (Latest)_GLOBAL COMPS (new)" xfId="510" xr:uid="{00000000-0005-0000-0000-0000FB010000}"/>
    <cellStyle name="—_EVEbitda Comps (Latest)_GLOBAL COMPS (new) " xfId="511" xr:uid="{00000000-0005-0000-0000-0000FC010000}"/>
    <cellStyle name="—_EVEbitda Comps (Latest)_GLOBAL COMPS (new) _1" xfId="512" xr:uid="{00000000-0005-0000-0000-0000FD010000}"/>
    <cellStyle name="—_EVEbitda Comps (Latest)_GLOBAL COMPS (new)_042304 publishers valuation comps" xfId="513" xr:uid="{00000000-0005-0000-0000-0000FE010000}"/>
    <cellStyle name="—_EVEbitda Comps (Latest)_GLOBAL COMPS (new)_GLOBAL COMPS (new) " xfId="514" xr:uid="{00000000-0005-0000-0000-0000FF010000}"/>
    <cellStyle name="—_EVEbitda Comps (Latest)_Sector2001 - Charts" xfId="515" xr:uid="{00000000-0005-0000-0000-000000020000}"/>
    <cellStyle name="—_EVEbitda Comps (Latest)_Sector2001 - Charts_042304 publishers valuation comps" xfId="516" xr:uid="{00000000-0005-0000-0000-000001020000}"/>
    <cellStyle name="—_EVEbitda Comps (Latest)_Sector2001 - Charts_GLOBAL COMPS (new) " xfId="517" xr:uid="{00000000-0005-0000-0000-000002020000}"/>
    <cellStyle name="—_Fidelity_wireless_May27_2002" xfId="518" xr:uid="{00000000-0005-0000-0000-000003020000}"/>
    <cellStyle name="—_Fidelity_wireless_May27_2002_NHN model_Published" xfId="519" xr:uid="{00000000-0005-0000-0000-000004020000}"/>
    <cellStyle name="_Fixed costs" xfId="520" xr:uid="{00000000-0005-0000-0000-000005020000}"/>
    <cellStyle name="_Free TV KPI final template 100521" xfId="521" xr:uid="{00000000-0005-0000-0000-000006020000}"/>
    <cellStyle name="_Free TV KPI Norway 2010 - SEK" xfId="522" xr:uid="{00000000-0005-0000-0000-000007020000}"/>
    <cellStyle name="_Ghana BP - Jan 2010 - revised" xfId="523" xr:uid="{00000000-0005-0000-0000-000008020000}"/>
    <cellStyle name="—_GLOBAL COMPS (new)" xfId="524" xr:uid="{00000000-0005-0000-0000-000009020000}"/>
    <cellStyle name="—_GLOBAL COMPS (new) " xfId="525" xr:uid="{00000000-0005-0000-0000-00000A020000}"/>
    <cellStyle name="—_GLOBAL COMPS (new) _1" xfId="526" xr:uid="{00000000-0005-0000-0000-00000B020000}"/>
    <cellStyle name="—_GLOBAL COMPS (new)_042304 publishers valuation comps" xfId="527" xr:uid="{00000000-0005-0000-0000-00000C020000}"/>
    <cellStyle name="—_GLOBAL COMPS (new)_GLOBAL COMPS (new) " xfId="528" xr:uid="{00000000-0005-0000-0000-00000D020000}"/>
    <cellStyle name="—_GLOBAL COMPS.xls Chart 1" xfId="529" xr:uid="{00000000-0005-0000-0000-00000E020000}"/>
    <cellStyle name="—_GLOBAL COMPS.xls Chart 1_02Feb2005 RLook - Sina and Tencent" xfId="530" xr:uid="{00000000-0005-0000-0000-00000F020000}"/>
    <cellStyle name="—_GLOBAL COMPS.xls Chart 1_042304 publishers valuation comps" xfId="531" xr:uid="{00000000-0005-0000-0000-000010020000}"/>
    <cellStyle name="—_GLOBAL COMPS.xls Chart 1_GLOBAL COMPS (new)" xfId="532" xr:uid="{00000000-0005-0000-0000-000011020000}"/>
    <cellStyle name="—_GLOBAL COMPS.xls Chart 1_GLOBAL COMPS (new) " xfId="533" xr:uid="{00000000-0005-0000-0000-000012020000}"/>
    <cellStyle name="—_GLOBAL COMPS.xls Chart 1_GLOBAL COMPS (new) _1" xfId="534" xr:uid="{00000000-0005-0000-0000-000013020000}"/>
    <cellStyle name="—_GLOBAL COMPS.xls Chart 1_GLOBAL COMPS (new)_042304 publishers valuation comps" xfId="535" xr:uid="{00000000-0005-0000-0000-000014020000}"/>
    <cellStyle name="—_GLOBAL COMPS.xls Chart 1_GLOBAL COMPS (new)_GLOBAL COMPS (new) " xfId="536" xr:uid="{00000000-0005-0000-0000-000015020000}"/>
    <cellStyle name="—_GLOBAL COMPS.xls Chart 1_Sector2001 - Charts" xfId="537" xr:uid="{00000000-0005-0000-0000-000016020000}"/>
    <cellStyle name="—_GLOBAL COMPS.xls Chart 1_Sector2001 - Charts_042304 publishers valuation comps" xfId="538" xr:uid="{00000000-0005-0000-0000-000017020000}"/>
    <cellStyle name="—_GLOBAL COMPS.xls Chart 1_Sector2001 - Charts_GLOBAL COMPS (new) " xfId="539" xr:uid="{00000000-0005-0000-0000-000018020000}"/>
    <cellStyle name="—_GS Assumptions-F" xfId="540" xr:uid="{00000000-0005-0000-0000-000019020000}"/>
    <cellStyle name="—_GS_Balance" xfId="541" xr:uid="{00000000-0005-0000-0000-00001A020000}"/>
    <cellStyle name="—_GS_Cash " xfId="542" xr:uid="{00000000-0005-0000-0000-00001B020000}"/>
    <cellStyle name="—_GS_Cash  (2)" xfId="543" xr:uid="{00000000-0005-0000-0000-00001C020000}"/>
    <cellStyle name="—_GS_DCF" xfId="544" xr:uid="{00000000-0005-0000-0000-00001D020000}"/>
    <cellStyle name="—_GS_PNL" xfId="545" xr:uid="{00000000-0005-0000-0000-00001E020000}"/>
    <cellStyle name="_Heading" xfId="546" xr:uid="{00000000-0005-0000-0000-00001F020000}"/>
    <cellStyle name="_Heading_BLS" xfId="547" xr:uid="{00000000-0005-0000-0000-000020020000}"/>
    <cellStyle name="_Heading_bls roic" xfId="548" xr:uid="{00000000-0005-0000-0000-000021020000}"/>
    <cellStyle name="_Heading_Book9" xfId="549" xr:uid="{00000000-0005-0000-0000-000022020000}"/>
    <cellStyle name="_Heading_Broadband Comps" xfId="550" xr:uid="{00000000-0005-0000-0000-000023020000}"/>
    <cellStyle name="_Heading_capital expenditures 6-18-02" xfId="551" xr:uid="{00000000-0005-0000-0000-000024020000}"/>
    <cellStyle name="_Heading_CTCO" xfId="552" xr:uid="{00000000-0005-0000-0000-000025020000}"/>
    <cellStyle name="_Heading_DCF Core Multiple Upside Downsi" xfId="553" xr:uid="{00000000-0005-0000-0000-000026020000}"/>
    <cellStyle name="_Heading_Q" xfId="554" xr:uid="{00000000-0005-0000-0000-000027020000}"/>
    <cellStyle name="_Heading_q - new guidance" xfId="555" xr:uid="{00000000-0005-0000-0000-000028020000}"/>
    <cellStyle name="_Heading_q - valuation" xfId="556" xr:uid="{00000000-0005-0000-0000-000029020000}"/>
    <cellStyle name="_Heading_Q model_041802" xfId="557" xr:uid="{00000000-0005-0000-0000-00002A020000}"/>
    <cellStyle name="_Heading_Q_update" xfId="558" xr:uid="{00000000-0005-0000-0000-00002B020000}"/>
    <cellStyle name="_Heading_Qwest Analysis" xfId="559" xr:uid="{00000000-0005-0000-0000-00002C020000}"/>
    <cellStyle name="_Heading_RBOC historicals" xfId="560" xr:uid="{00000000-0005-0000-0000-00002D020000}"/>
    <cellStyle name="_Heading_T - new" xfId="561" xr:uid="{00000000-0005-0000-0000-00002E020000}"/>
    <cellStyle name="_Heading_VZ" xfId="562" xr:uid="{00000000-0005-0000-0000-00002F020000}"/>
    <cellStyle name="_Highlight" xfId="563" xr:uid="{00000000-0005-0000-0000-000030020000}"/>
    <cellStyle name="—_I&amp;O Report Tables" xfId="564" xr:uid="{00000000-0005-0000-0000-000031020000}"/>
    <cellStyle name="—_I&amp;O Report Tables_candicetables" xfId="565" xr:uid="{00000000-0005-0000-0000-000032020000}"/>
    <cellStyle name="—_I&amp;O Report Tables_candicetables_NHN model_Published" xfId="566" xr:uid="{00000000-0005-0000-0000-000033020000}"/>
    <cellStyle name="_INPUTS" xfId="567" xr:uid="{00000000-0005-0000-0000-000034020000}"/>
    <cellStyle name="—_KE_SD2" xfId="568" xr:uid="{00000000-0005-0000-0000-000035020000}"/>
    <cellStyle name="—_KE_SD2_02Feb2005 RLook - Sina and Tencent" xfId="569" xr:uid="{00000000-0005-0000-0000-000036020000}"/>
    <cellStyle name="—_KE_SD2_042304 publishers valuation comps" xfId="570" xr:uid="{00000000-0005-0000-0000-000037020000}"/>
    <cellStyle name="—_KE_SD2_ASIA COMPS.xls Chart 1" xfId="571" xr:uid="{00000000-0005-0000-0000-000038020000}"/>
    <cellStyle name="—_KE_SD2_ASIA COMPS.xls Chart 1_02Feb2005 RLook - Sina and Tencent" xfId="572" xr:uid="{00000000-0005-0000-0000-000039020000}"/>
    <cellStyle name="—_KE_SD2_ASIA COMPS.xls Chart 1_042304 publishers valuation comps" xfId="573" xr:uid="{00000000-0005-0000-0000-00003A020000}"/>
    <cellStyle name="—_KE_SD2_ASIA COMPS.xls Chart 1_GLOBAL COMPS (new)" xfId="574" xr:uid="{00000000-0005-0000-0000-00003B020000}"/>
    <cellStyle name="—_KE_SD2_ASIA COMPS.xls Chart 1_GLOBAL COMPS (new) " xfId="575" xr:uid="{00000000-0005-0000-0000-00003C020000}"/>
    <cellStyle name="—_KE_SD2_ASIA COMPS.xls Chart 1_GLOBAL COMPS (new) _1" xfId="576" xr:uid="{00000000-0005-0000-0000-00003D020000}"/>
    <cellStyle name="—_KE_SD2_ASIA COMPS.xls Chart 1_GLOBAL COMPS (new)_042304 publishers valuation comps" xfId="577" xr:uid="{00000000-0005-0000-0000-00003E020000}"/>
    <cellStyle name="—_KE_SD2_ASIA COMPS.xls Chart 1_GLOBAL COMPS (new)_GLOBAL COMPS (new) " xfId="578" xr:uid="{00000000-0005-0000-0000-00003F020000}"/>
    <cellStyle name="—_KE_SD2_ASIA COMPS.xls Chart 1_Sector2001 - Charts" xfId="579" xr:uid="{00000000-0005-0000-0000-000040020000}"/>
    <cellStyle name="—_KE_SD2_ASIA COMPS.xls Chart 1_Sector2001 - Charts_042304 publishers valuation comps" xfId="580" xr:uid="{00000000-0005-0000-0000-000041020000}"/>
    <cellStyle name="—_KE_SD2_ASIA COMPS.xls Chart 1_Sector2001 - Charts_GLOBAL COMPS (new) " xfId="581" xr:uid="{00000000-0005-0000-0000-000042020000}"/>
    <cellStyle name="—_KE_SD2_EVEbitda Comps (Latest)" xfId="582" xr:uid="{00000000-0005-0000-0000-000043020000}"/>
    <cellStyle name="—_KE_SD2_EVEbitda Comps (Latest)_02Feb2005 RLook - Sina and Tencent" xfId="583" xr:uid="{00000000-0005-0000-0000-000044020000}"/>
    <cellStyle name="—_KE_SD2_EVEbitda Comps (Latest)_042304 publishers valuation comps" xfId="584" xr:uid="{00000000-0005-0000-0000-000045020000}"/>
    <cellStyle name="—_KE_SD2_EVEbitda Comps (Latest)_GLOBAL COMPS (new)" xfId="585" xr:uid="{00000000-0005-0000-0000-000046020000}"/>
    <cellStyle name="—_KE_SD2_EVEbitda Comps (Latest)_GLOBAL COMPS (new) " xfId="586" xr:uid="{00000000-0005-0000-0000-000047020000}"/>
    <cellStyle name="—_KE_SD2_EVEbitda Comps (Latest)_GLOBAL COMPS (new) _1" xfId="587" xr:uid="{00000000-0005-0000-0000-000048020000}"/>
    <cellStyle name="—_KE_SD2_EVEbitda Comps (Latest)_GLOBAL COMPS (new)_042304 publishers valuation comps" xfId="588" xr:uid="{00000000-0005-0000-0000-000049020000}"/>
    <cellStyle name="—_KE_SD2_EVEbitda Comps (Latest)_GLOBAL COMPS (new)_GLOBAL COMPS (new) " xfId="589" xr:uid="{00000000-0005-0000-0000-00004A020000}"/>
    <cellStyle name="—_KE_SD2_EVEbitda Comps (Latest)_Sector2001 - Charts" xfId="590" xr:uid="{00000000-0005-0000-0000-00004B020000}"/>
    <cellStyle name="—_KE_SD2_EVEbitda Comps (Latest)_Sector2001 - Charts_042304 publishers valuation comps" xfId="591" xr:uid="{00000000-0005-0000-0000-00004C020000}"/>
    <cellStyle name="—_KE_SD2_EVEbitda Comps (Latest)_Sector2001 - Charts_GLOBAL COMPS (new) " xfId="592" xr:uid="{00000000-0005-0000-0000-00004D020000}"/>
    <cellStyle name="—_KE_SD2_GLOBAL COMPS (new)" xfId="593" xr:uid="{00000000-0005-0000-0000-00004E020000}"/>
    <cellStyle name="—_KE_SD2_GLOBAL COMPS (new) " xfId="594" xr:uid="{00000000-0005-0000-0000-00004F020000}"/>
    <cellStyle name="—_KE_SD2_GLOBAL COMPS (new) _1" xfId="595" xr:uid="{00000000-0005-0000-0000-000050020000}"/>
    <cellStyle name="—_KE_SD2_GLOBAL COMPS (new)_042304 publishers valuation comps" xfId="596" xr:uid="{00000000-0005-0000-0000-000051020000}"/>
    <cellStyle name="—_KE_SD2_GLOBAL COMPS (new)_GLOBAL COMPS (new) " xfId="597" xr:uid="{00000000-0005-0000-0000-000052020000}"/>
    <cellStyle name="—_KE_SD2_GLOBAL COMPS.xls Chart 1" xfId="598" xr:uid="{00000000-0005-0000-0000-000053020000}"/>
    <cellStyle name="—_KE_SD2_GLOBAL COMPS.xls Chart 1_02Feb2005 RLook - Sina and Tencent" xfId="599" xr:uid="{00000000-0005-0000-0000-000054020000}"/>
    <cellStyle name="—_KE_SD2_GLOBAL COMPS.xls Chart 1_042304 publishers valuation comps" xfId="600" xr:uid="{00000000-0005-0000-0000-000055020000}"/>
    <cellStyle name="—_KE_SD2_GLOBAL COMPS.xls Chart 1_GLOBAL COMPS (new)" xfId="601" xr:uid="{00000000-0005-0000-0000-000056020000}"/>
    <cellStyle name="—_KE_SD2_GLOBAL COMPS.xls Chart 1_GLOBAL COMPS (new) " xfId="602" xr:uid="{00000000-0005-0000-0000-000057020000}"/>
    <cellStyle name="—_KE_SD2_GLOBAL COMPS.xls Chart 1_GLOBAL COMPS (new) _1" xfId="603" xr:uid="{00000000-0005-0000-0000-000058020000}"/>
    <cellStyle name="—_KE_SD2_GLOBAL COMPS.xls Chart 1_GLOBAL COMPS (new)_042304 publishers valuation comps" xfId="604" xr:uid="{00000000-0005-0000-0000-000059020000}"/>
    <cellStyle name="—_KE_SD2_GLOBAL COMPS.xls Chart 1_GLOBAL COMPS (new)_GLOBAL COMPS (new) " xfId="605" xr:uid="{00000000-0005-0000-0000-00005A020000}"/>
    <cellStyle name="—_KE_SD2_GLOBAL COMPS.xls Chart 1_Sector2001 - Charts" xfId="606" xr:uid="{00000000-0005-0000-0000-00005B020000}"/>
    <cellStyle name="—_KE_SD2_GLOBAL COMPS.xls Chart 1_Sector2001 - Charts_042304 publishers valuation comps" xfId="607" xr:uid="{00000000-0005-0000-0000-00005C020000}"/>
    <cellStyle name="—_KE_SD2_GLOBAL COMPS.xls Chart 1_Sector2001 - Charts_GLOBAL COMPS (new) " xfId="608" xr:uid="{00000000-0005-0000-0000-00005D020000}"/>
    <cellStyle name="—_KE_SD2_Sector2001 - Charts" xfId="609" xr:uid="{00000000-0005-0000-0000-00005E020000}"/>
    <cellStyle name="—_KE_SD2_Sector2001 - Charts_042304 publishers valuation comps" xfId="610" xr:uid="{00000000-0005-0000-0000-00005F020000}"/>
    <cellStyle name="—_KE_SD2_Sector2001 - Charts_GLOBAL COMPS (new) " xfId="611" xr:uid="{00000000-0005-0000-0000-000060020000}"/>
    <cellStyle name="—_Kelli-Cashflows" xfId="612" xr:uid="{00000000-0005-0000-0000-000061020000}"/>
    <cellStyle name="—_Kelli-Cashflows_042304 publishers valuation comps" xfId="613" xr:uid="{00000000-0005-0000-0000-000062020000}"/>
    <cellStyle name="—_Kelli-Cashflows_ASIA COMPS.xls Chart 1" xfId="614" xr:uid="{00000000-0005-0000-0000-000063020000}"/>
    <cellStyle name="—_Kelli-Cashflows_ASIA COMPS.xls Chart 1_042304 publishers valuation comps" xfId="615" xr:uid="{00000000-0005-0000-0000-000064020000}"/>
    <cellStyle name="—_Kelli-Cashflows_ASIA COMPS.xls Chart 1_GLOBAL COMPS (022701)" xfId="616" xr:uid="{00000000-0005-0000-0000-000065020000}"/>
    <cellStyle name="—_Kelli-Cashflows_ASIA COMPS.xls Chart 1_GLOBAL COMPS (022701)_042304 publishers valuation comps" xfId="617" xr:uid="{00000000-0005-0000-0000-000066020000}"/>
    <cellStyle name="—_Kelli-Cashflows_ASIA COMPS.xls Chart 1_GLOBAL COMPS (022701)_GLOBAL COMPS (new) " xfId="618" xr:uid="{00000000-0005-0000-0000-000067020000}"/>
    <cellStyle name="—_Kelli-Cashflows_ASIA COMPS.xls Chart 1_GLOBAL COMPS (new)" xfId="619" xr:uid="{00000000-0005-0000-0000-000068020000}"/>
    <cellStyle name="—_Kelli-Cashflows_ASIA COMPS.xls Chart 1_GLOBAL COMPS (new) " xfId="620" xr:uid="{00000000-0005-0000-0000-000069020000}"/>
    <cellStyle name="—_Kelli-Cashflows_ASIA COMPS.xls Chart 1_GLOBAL COMPS (new).xls Chart 1" xfId="621" xr:uid="{00000000-0005-0000-0000-00006A020000}"/>
    <cellStyle name="—_Kelli-Cashflows_ASIA COMPS.xls Chart 1_GLOBAL COMPS (new).xls Chart 1_042304 publishers valuation comps" xfId="622" xr:uid="{00000000-0005-0000-0000-00006B020000}"/>
    <cellStyle name="—_Kelli-Cashflows_ASIA COMPS.xls Chart 1_GLOBAL COMPS (new).xls Chart 1_GLOBAL COMPS (new) " xfId="623" xr:uid="{00000000-0005-0000-0000-00006C020000}"/>
    <cellStyle name="—_Kelli-Cashflows_ASIA COMPS.xls Chart 1_GLOBAL COMPS (new)_042304 publishers valuation comps" xfId="624" xr:uid="{00000000-0005-0000-0000-00006D020000}"/>
    <cellStyle name="—_Kelli-Cashflows_ASIA COMPS.xls Chart 1_GLOBAL COMPS (new)_GLOBAL COMPS (new) " xfId="625" xr:uid="{00000000-0005-0000-0000-00006E020000}"/>
    <cellStyle name="—_Kelli-Cashflows_ASIA COMPS.xls Chart 1_Sector2001 - Charts" xfId="626" xr:uid="{00000000-0005-0000-0000-00006F020000}"/>
    <cellStyle name="—_Kelli-Cashflows_ASIA COMPS.xls Chart 1_Sector2001 - Charts_042304 publishers valuation comps" xfId="627" xr:uid="{00000000-0005-0000-0000-000070020000}"/>
    <cellStyle name="—_Kelli-Cashflows_ASIA COMPS.xls Chart 1_Sector2001 - Charts_GLOBAL COMPS (new) " xfId="628" xr:uid="{00000000-0005-0000-0000-000071020000}"/>
    <cellStyle name="—_Kelli-Cashflows_EVEbitda Comps (Latest)" xfId="629" xr:uid="{00000000-0005-0000-0000-000072020000}"/>
    <cellStyle name="—_Kelli-Cashflows_EVEbitda Comps (Latest)_042304 publishers valuation comps" xfId="630" xr:uid="{00000000-0005-0000-0000-000073020000}"/>
    <cellStyle name="—_Kelli-Cashflows_EVEbitda Comps (Latest)_GLOBAL COMPS (022701)" xfId="631" xr:uid="{00000000-0005-0000-0000-000074020000}"/>
    <cellStyle name="—_Kelli-Cashflows_EVEbitda Comps (Latest)_GLOBAL COMPS (022701)_042304 publishers valuation comps" xfId="632" xr:uid="{00000000-0005-0000-0000-000075020000}"/>
    <cellStyle name="—_Kelli-Cashflows_EVEbitda Comps (Latest)_GLOBAL COMPS (022701)_GLOBAL COMPS (new) " xfId="633" xr:uid="{00000000-0005-0000-0000-000076020000}"/>
    <cellStyle name="—_Kelli-Cashflows_EVEbitda Comps (Latest)_GLOBAL COMPS (new)" xfId="634" xr:uid="{00000000-0005-0000-0000-000077020000}"/>
    <cellStyle name="—_Kelli-Cashflows_EVEbitda Comps (Latest)_GLOBAL COMPS (new) " xfId="635" xr:uid="{00000000-0005-0000-0000-000078020000}"/>
    <cellStyle name="—_Kelli-Cashflows_EVEbitda Comps (Latest)_GLOBAL COMPS (new).xls Chart 1" xfId="636" xr:uid="{00000000-0005-0000-0000-000079020000}"/>
    <cellStyle name="—_Kelli-Cashflows_EVEbitda Comps (Latest)_GLOBAL COMPS (new).xls Chart 1_042304 publishers valuation comps" xfId="637" xr:uid="{00000000-0005-0000-0000-00007A020000}"/>
    <cellStyle name="—_Kelli-Cashflows_EVEbitda Comps (Latest)_GLOBAL COMPS (new).xls Chart 1_GLOBAL COMPS (new) " xfId="638" xr:uid="{00000000-0005-0000-0000-00007B020000}"/>
    <cellStyle name="—_Kelli-Cashflows_EVEbitda Comps (Latest)_GLOBAL COMPS (new)_042304 publishers valuation comps" xfId="639" xr:uid="{00000000-0005-0000-0000-00007C020000}"/>
    <cellStyle name="—_Kelli-Cashflows_EVEbitda Comps (Latest)_GLOBAL COMPS (new)_GLOBAL COMPS (new) " xfId="640" xr:uid="{00000000-0005-0000-0000-00007D020000}"/>
    <cellStyle name="—_Kelli-Cashflows_EVEbitda Comps (Latest)_Sector2001 - Charts" xfId="641" xr:uid="{00000000-0005-0000-0000-00007E020000}"/>
    <cellStyle name="—_Kelli-Cashflows_EVEbitda Comps (Latest)_Sector2001 - Charts_042304 publishers valuation comps" xfId="642" xr:uid="{00000000-0005-0000-0000-00007F020000}"/>
    <cellStyle name="—_Kelli-Cashflows_EVEbitda Comps (Latest)_Sector2001 - Charts_GLOBAL COMPS (new) " xfId="643" xr:uid="{00000000-0005-0000-0000-000080020000}"/>
    <cellStyle name="—_Kelli-Cashflows_GLOBAL COMPS (022701)" xfId="644" xr:uid="{00000000-0005-0000-0000-000081020000}"/>
    <cellStyle name="—_Kelli-Cashflows_GLOBAL COMPS (022701)_042304 publishers valuation comps" xfId="645" xr:uid="{00000000-0005-0000-0000-000082020000}"/>
    <cellStyle name="—_Kelli-Cashflows_GLOBAL COMPS (022701)_GLOBAL COMPS (new) " xfId="646" xr:uid="{00000000-0005-0000-0000-000083020000}"/>
    <cellStyle name="—_Kelli-Cashflows_GLOBAL COMPS (new)" xfId="647" xr:uid="{00000000-0005-0000-0000-000084020000}"/>
    <cellStyle name="—_Kelli-Cashflows_GLOBAL COMPS (new) " xfId="648" xr:uid="{00000000-0005-0000-0000-000085020000}"/>
    <cellStyle name="—_Kelli-Cashflows_GLOBAL COMPS (new).xls Chart 1" xfId="649" xr:uid="{00000000-0005-0000-0000-000086020000}"/>
    <cellStyle name="—_Kelli-Cashflows_GLOBAL COMPS (new).xls Chart 1_042304 publishers valuation comps" xfId="650" xr:uid="{00000000-0005-0000-0000-000087020000}"/>
    <cellStyle name="—_Kelli-Cashflows_GLOBAL COMPS (new).xls Chart 1_GLOBAL COMPS (new) " xfId="651" xr:uid="{00000000-0005-0000-0000-000088020000}"/>
    <cellStyle name="—_Kelli-Cashflows_GLOBAL COMPS (new)_042304 publishers valuation comps" xfId="652" xr:uid="{00000000-0005-0000-0000-000089020000}"/>
    <cellStyle name="—_Kelli-Cashflows_GLOBAL COMPS (new)_GLOBAL COMPS (new) " xfId="653" xr:uid="{00000000-0005-0000-0000-00008A020000}"/>
    <cellStyle name="—_Kelli-Cashflows_GLOBAL COMPS.xls Chart 1" xfId="654" xr:uid="{00000000-0005-0000-0000-00008B020000}"/>
    <cellStyle name="—_Kelli-Cashflows_GLOBAL COMPS.xls Chart 1_042304 publishers valuation comps" xfId="655" xr:uid="{00000000-0005-0000-0000-00008C020000}"/>
    <cellStyle name="—_Kelli-Cashflows_GLOBAL COMPS.xls Chart 1_GLOBAL COMPS (022701)" xfId="656" xr:uid="{00000000-0005-0000-0000-00008D020000}"/>
    <cellStyle name="—_Kelli-Cashflows_GLOBAL COMPS.xls Chart 1_GLOBAL COMPS (022701)_042304 publishers valuation comps" xfId="657" xr:uid="{00000000-0005-0000-0000-00008E020000}"/>
    <cellStyle name="—_Kelli-Cashflows_GLOBAL COMPS.xls Chart 1_GLOBAL COMPS (022701)_GLOBAL COMPS (new) " xfId="658" xr:uid="{00000000-0005-0000-0000-00008F020000}"/>
    <cellStyle name="—_Kelli-Cashflows_GLOBAL COMPS.xls Chart 1_GLOBAL COMPS (new)" xfId="659" xr:uid="{00000000-0005-0000-0000-000090020000}"/>
    <cellStyle name="—_Kelli-Cashflows_GLOBAL COMPS.xls Chart 1_GLOBAL COMPS (new) " xfId="660" xr:uid="{00000000-0005-0000-0000-000091020000}"/>
    <cellStyle name="—_Kelli-Cashflows_GLOBAL COMPS.xls Chart 1_GLOBAL COMPS (new).xls Chart 1" xfId="661" xr:uid="{00000000-0005-0000-0000-000092020000}"/>
    <cellStyle name="—_Kelli-Cashflows_GLOBAL COMPS.xls Chart 1_GLOBAL COMPS (new).xls Chart 1_042304 publishers valuation comps" xfId="662" xr:uid="{00000000-0005-0000-0000-000093020000}"/>
    <cellStyle name="—_Kelli-Cashflows_GLOBAL COMPS.xls Chart 1_GLOBAL COMPS (new).xls Chart 1_GLOBAL COMPS (new) " xfId="663" xr:uid="{00000000-0005-0000-0000-000094020000}"/>
    <cellStyle name="—_Kelli-Cashflows_GLOBAL COMPS.xls Chart 1_GLOBAL COMPS (new)_042304 publishers valuation comps" xfId="664" xr:uid="{00000000-0005-0000-0000-000095020000}"/>
    <cellStyle name="—_Kelli-Cashflows_GLOBAL COMPS.xls Chart 1_GLOBAL COMPS (new)_GLOBAL COMPS (new) " xfId="665" xr:uid="{00000000-0005-0000-0000-000096020000}"/>
    <cellStyle name="—_Kelli-Cashflows_GLOBAL COMPS.xls Chart 1_Sector2001 - Charts" xfId="666" xr:uid="{00000000-0005-0000-0000-000097020000}"/>
    <cellStyle name="—_Kelli-Cashflows_GLOBAL COMPS.xls Chart 1_Sector2001 - Charts_042304 publishers valuation comps" xfId="667" xr:uid="{00000000-0005-0000-0000-000098020000}"/>
    <cellStyle name="—_Kelli-Cashflows_GLOBAL COMPS.xls Chart 1_Sector2001 - Charts_GLOBAL COMPS (new) " xfId="668" xr:uid="{00000000-0005-0000-0000-000099020000}"/>
    <cellStyle name="—_Kelli-Cashflows_Sector2001 - Charts" xfId="669" xr:uid="{00000000-0005-0000-0000-00009A020000}"/>
    <cellStyle name="—_Kelli-Cashflows_Sector2001 - Charts_042304 publishers valuation comps" xfId="670" xr:uid="{00000000-0005-0000-0000-00009B020000}"/>
    <cellStyle name="—_Kelli-Cashflows_Sector2001 - Charts_GLOBAL COMPS (new) " xfId="671" xr:uid="{00000000-0005-0000-0000-00009C020000}"/>
    <cellStyle name="—_Kelli-EBITDA" xfId="672" xr:uid="{00000000-0005-0000-0000-00009D020000}"/>
    <cellStyle name="—_Kelli-EBITDA_042304 publishers valuation comps" xfId="673" xr:uid="{00000000-0005-0000-0000-00009E020000}"/>
    <cellStyle name="—_Kelli-EBITDA_ASIA COMPS.xls Chart 1" xfId="674" xr:uid="{00000000-0005-0000-0000-00009F020000}"/>
    <cellStyle name="—_Kelli-EBITDA_ASIA COMPS.xls Chart 1_042304 publishers valuation comps" xfId="675" xr:uid="{00000000-0005-0000-0000-0000A0020000}"/>
    <cellStyle name="—_Kelli-EBITDA_ASIA COMPS.xls Chart 1_GLOBAL COMPS (022701)" xfId="676" xr:uid="{00000000-0005-0000-0000-0000A1020000}"/>
    <cellStyle name="—_Kelli-EBITDA_ASIA COMPS.xls Chart 1_GLOBAL COMPS (022701)_042304 publishers valuation comps" xfId="677" xr:uid="{00000000-0005-0000-0000-0000A2020000}"/>
    <cellStyle name="—_Kelli-EBITDA_ASIA COMPS.xls Chart 1_GLOBAL COMPS (022701)_GLOBAL COMPS (new) " xfId="678" xr:uid="{00000000-0005-0000-0000-0000A3020000}"/>
    <cellStyle name="—_Kelli-EBITDA_ASIA COMPS.xls Chart 1_GLOBAL COMPS (new)" xfId="679" xr:uid="{00000000-0005-0000-0000-0000A4020000}"/>
    <cellStyle name="—_Kelli-EBITDA_ASIA COMPS.xls Chart 1_GLOBAL COMPS (new) " xfId="680" xr:uid="{00000000-0005-0000-0000-0000A5020000}"/>
    <cellStyle name="—_Kelli-EBITDA_ASIA COMPS.xls Chart 1_GLOBAL COMPS (new).xls Chart 1" xfId="681" xr:uid="{00000000-0005-0000-0000-0000A6020000}"/>
    <cellStyle name="—_Kelli-EBITDA_ASIA COMPS.xls Chart 1_GLOBAL COMPS (new).xls Chart 1_042304 publishers valuation comps" xfId="682" xr:uid="{00000000-0005-0000-0000-0000A7020000}"/>
    <cellStyle name="—_Kelli-EBITDA_ASIA COMPS.xls Chart 1_GLOBAL COMPS (new).xls Chart 1_GLOBAL COMPS (new) " xfId="683" xr:uid="{00000000-0005-0000-0000-0000A8020000}"/>
    <cellStyle name="—_Kelli-EBITDA_ASIA COMPS.xls Chart 1_GLOBAL COMPS (new)_042304 publishers valuation comps" xfId="684" xr:uid="{00000000-0005-0000-0000-0000A9020000}"/>
    <cellStyle name="—_Kelli-EBITDA_ASIA COMPS.xls Chart 1_GLOBAL COMPS (new)_GLOBAL COMPS (new) " xfId="685" xr:uid="{00000000-0005-0000-0000-0000AA020000}"/>
    <cellStyle name="—_Kelli-EBITDA_ASIA COMPS.xls Chart 1_Sector2001 - Charts" xfId="686" xr:uid="{00000000-0005-0000-0000-0000AB020000}"/>
    <cellStyle name="—_Kelli-EBITDA_ASIA COMPS.xls Chart 1_Sector2001 - Charts_042304 publishers valuation comps" xfId="687" xr:uid="{00000000-0005-0000-0000-0000AC020000}"/>
    <cellStyle name="—_Kelli-EBITDA_ASIA COMPS.xls Chart 1_Sector2001 - Charts_GLOBAL COMPS (new) " xfId="688" xr:uid="{00000000-0005-0000-0000-0000AD020000}"/>
    <cellStyle name="—_Kelli-EBITDA_EVEbitda Comps (Latest)" xfId="689" xr:uid="{00000000-0005-0000-0000-0000AE020000}"/>
    <cellStyle name="—_Kelli-EBITDA_EVEbitda Comps (Latest)_042304 publishers valuation comps" xfId="690" xr:uid="{00000000-0005-0000-0000-0000AF020000}"/>
    <cellStyle name="—_Kelli-EBITDA_EVEbitda Comps (Latest)_GLOBAL COMPS (022701)" xfId="691" xr:uid="{00000000-0005-0000-0000-0000B0020000}"/>
    <cellStyle name="—_Kelli-EBITDA_EVEbitda Comps (Latest)_GLOBAL COMPS (022701)_042304 publishers valuation comps" xfId="692" xr:uid="{00000000-0005-0000-0000-0000B1020000}"/>
    <cellStyle name="—_Kelli-EBITDA_EVEbitda Comps (Latest)_GLOBAL COMPS (022701)_GLOBAL COMPS (new) " xfId="693" xr:uid="{00000000-0005-0000-0000-0000B2020000}"/>
    <cellStyle name="—_Kelli-EBITDA_EVEbitda Comps (Latest)_GLOBAL COMPS (new)" xfId="694" xr:uid="{00000000-0005-0000-0000-0000B3020000}"/>
    <cellStyle name="—_Kelli-EBITDA_EVEbitda Comps (Latest)_GLOBAL COMPS (new) " xfId="695" xr:uid="{00000000-0005-0000-0000-0000B4020000}"/>
    <cellStyle name="—_Kelli-EBITDA_EVEbitda Comps (Latest)_GLOBAL COMPS (new).xls Chart 1" xfId="696" xr:uid="{00000000-0005-0000-0000-0000B5020000}"/>
    <cellStyle name="—_Kelli-EBITDA_EVEbitda Comps (Latest)_GLOBAL COMPS (new).xls Chart 1_042304 publishers valuation comps" xfId="697" xr:uid="{00000000-0005-0000-0000-0000B6020000}"/>
    <cellStyle name="—_Kelli-EBITDA_EVEbitda Comps (Latest)_GLOBAL COMPS (new).xls Chart 1_GLOBAL COMPS (new) " xfId="698" xr:uid="{00000000-0005-0000-0000-0000B7020000}"/>
    <cellStyle name="—_Kelli-EBITDA_EVEbitda Comps (Latest)_GLOBAL COMPS (new)_042304 publishers valuation comps" xfId="699" xr:uid="{00000000-0005-0000-0000-0000B8020000}"/>
    <cellStyle name="—_Kelli-EBITDA_EVEbitda Comps (Latest)_GLOBAL COMPS (new)_GLOBAL COMPS (new) " xfId="700" xr:uid="{00000000-0005-0000-0000-0000B9020000}"/>
    <cellStyle name="—_Kelli-EBITDA_EVEbitda Comps (Latest)_Sector2001 - Charts" xfId="701" xr:uid="{00000000-0005-0000-0000-0000BA020000}"/>
    <cellStyle name="—_Kelli-EBITDA_EVEbitda Comps (Latest)_Sector2001 - Charts_042304 publishers valuation comps" xfId="702" xr:uid="{00000000-0005-0000-0000-0000BB020000}"/>
    <cellStyle name="—_Kelli-EBITDA_EVEbitda Comps (Latest)_Sector2001 - Charts_GLOBAL COMPS (new) " xfId="703" xr:uid="{00000000-0005-0000-0000-0000BC020000}"/>
    <cellStyle name="—_Kelli-EBITDA_GLOBAL COMPS (022701)" xfId="704" xr:uid="{00000000-0005-0000-0000-0000BD020000}"/>
    <cellStyle name="—_Kelli-EBITDA_GLOBAL COMPS (022701)_042304 publishers valuation comps" xfId="705" xr:uid="{00000000-0005-0000-0000-0000BE020000}"/>
    <cellStyle name="—_Kelli-EBITDA_GLOBAL COMPS (022701)_GLOBAL COMPS (new) " xfId="706" xr:uid="{00000000-0005-0000-0000-0000BF020000}"/>
    <cellStyle name="—_Kelli-EBITDA_GLOBAL COMPS (new)" xfId="707" xr:uid="{00000000-0005-0000-0000-0000C0020000}"/>
    <cellStyle name="—_Kelli-EBITDA_GLOBAL COMPS (new) " xfId="708" xr:uid="{00000000-0005-0000-0000-0000C1020000}"/>
    <cellStyle name="—_Kelli-EBITDA_GLOBAL COMPS (new).xls Chart 1" xfId="709" xr:uid="{00000000-0005-0000-0000-0000C2020000}"/>
    <cellStyle name="—_Kelli-EBITDA_GLOBAL COMPS (new).xls Chart 1_042304 publishers valuation comps" xfId="710" xr:uid="{00000000-0005-0000-0000-0000C3020000}"/>
    <cellStyle name="—_Kelli-EBITDA_GLOBAL COMPS (new).xls Chart 1_GLOBAL COMPS (new) " xfId="711" xr:uid="{00000000-0005-0000-0000-0000C4020000}"/>
    <cellStyle name="—_Kelli-EBITDA_GLOBAL COMPS (new)_042304 publishers valuation comps" xfId="712" xr:uid="{00000000-0005-0000-0000-0000C5020000}"/>
    <cellStyle name="—_Kelli-EBITDA_GLOBAL COMPS (new)_GLOBAL COMPS (new) " xfId="713" xr:uid="{00000000-0005-0000-0000-0000C6020000}"/>
    <cellStyle name="—_Kelli-EBITDA_GLOBAL COMPS.xls Chart 1" xfId="714" xr:uid="{00000000-0005-0000-0000-0000C7020000}"/>
    <cellStyle name="—_Kelli-EBITDA_GLOBAL COMPS.xls Chart 1_042304 publishers valuation comps" xfId="715" xr:uid="{00000000-0005-0000-0000-0000C8020000}"/>
    <cellStyle name="—_Kelli-EBITDA_GLOBAL COMPS.xls Chart 1_GLOBAL COMPS (022701)" xfId="716" xr:uid="{00000000-0005-0000-0000-0000C9020000}"/>
    <cellStyle name="—_Kelli-EBITDA_GLOBAL COMPS.xls Chart 1_GLOBAL COMPS (022701)_042304 publishers valuation comps" xfId="717" xr:uid="{00000000-0005-0000-0000-0000CA020000}"/>
    <cellStyle name="—_Kelli-EBITDA_GLOBAL COMPS.xls Chart 1_GLOBAL COMPS (022701)_GLOBAL COMPS (new) " xfId="718" xr:uid="{00000000-0005-0000-0000-0000CB020000}"/>
    <cellStyle name="—_Kelli-EBITDA_GLOBAL COMPS.xls Chart 1_GLOBAL COMPS (new)" xfId="719" xr:uid="{00000000-0005-0000-0000-0000CC020000}"/>
    <cellStyle name="—_Kelli-EBITDA_GLOBAL COMPS.xls Chart 1_GLOBAL COMPS (new) " xfId="720" xr:uid="{00000000-0005-0000-0000-0000CD020000}"/>
    <cellStyle name="—_Kelli-EBITDA_GLOBAL COMPS.xls Chart 1_GLOBAL COMPS (new).xls Chart 1" xfId="721" xr:uid="{00000000-0005-0000-0000-0000CE020000}"/>
    <cellStyle name="—_Kelli-EBITDA_GLOBAL COMPS.xls Chart 1_GLOBAL COMPS (new).xls Chart 1_042304 publishers valuation comps" xfId="722" xr:uid="{00000000-0005-0000-0000-0000CF020000}"/>
    <cellStyle name="—_Kelli-EBITDA_GLOBAL COMPS.xls Chart 1_GLOBAL COMPS (new).xls Chart 1_GLOBAL COMPS (new) " xfId="723" xr:uid="{00000000-0005-0000-0000-0000D0020000}"/>
    <cellStyle name="—_Kelli-EBITDA_GLOBAL COMPS.xls Chart 1_GLOBAL COMPS (new)_042304 publishers valuation comps" xfId="724" xr:uid="{00000000-0005-0000-0000-0000D1020000}"/>
    <cellStyle name="—_Kelli-EBITDA_GLOBAL COMPS.xls Chart 1_GLOBAL COMPS (new)_GLOBAL COMPS (new) " xfId="725" xr:uid="{00000000-0005-0000-0000-0000D2020000}"/>
    <cellStyle name="—_Kelli-EBITDA_GLOBAL COMPS.xls Chart 1_Sector2001 - Charts" xfId="726" xr:uid="{00000000-0005-0000-0000-0000D3020000}"/>
    <cellStyle name="—_Kelli-EBITDA_GLOBAL COMPS.xls Chart 1_Sector2001 - Charts_042304 publishers valuation comps" xfId="727" xr:uid="{00000000-0005-0000-0000-0000D4020000}"/>
    <cellStyle name="—_Kelli-EBITDA_GLOBAL COMPS.xls Chart 1_Sector2001 - Charts_GLOBAL COMPS (new) " xfId="728" xr:uid="{00000000-0005-0000-0000-0000D5020000}"/>
    <cellStyle name="—_Kelli-EBITDA_Sector2001 - Charts" xfId="729" xr:uid="{00000000-0005-0000-0000-0000D6020000}"/>
    <cellStyle name="—_Kelli-EBITDA_Sector2001 - Charts_042304 publishers valuation comps" xfId="730" xr:uid="{00000000-0005-0000-0000-0000D7020000}"/>
    <cellStyle name="—_Kelli-EBITDA_Sector2001 - Charts_GLOBAL COMPS (new) " xfId="731" xr:uid="{00000000-0005-0000-0000-0000D8020000}"/>
    <cellStyle name="_Korea ad market" xfId="732" xr:uid="{00000000-0005-0000-0000-0000D9020000}"/>
    <cellStyle name="—_Korea ad market" xfId="733" xr:uid="{00000000-0005-0000-0000-0000DA020000}"/>
    <cellStyle name="—_KTF_4Q02_Results_Feb7_2003" xfId="734" xr:uid="{00000000-0005-0000-0000-0000DB020000}"/>
    <cellStyle name="_Kyivstar grunnlag Q407~1" xfId="735" xr:uid="{00000000-0005-0000-0000-0000DC020000}"/>
    <cellStyle name="—_LGT_change identifier file" xfId="736" xr:uid="{00000000-0005-0000-0000-0000DD020000}"/>
    <cellStyle name="_Lithuania 5 Year Plan 2010 05 27 Laura" xfId="737" xr:uid="{00000000-0005-0000-0000-0000DE020000}"/>
    <cellStyle name="_Minority Interest and EV" xfId="738" xr:uid="{00000000-0005-0000-0000-0000DF020000}"/>
    <cellStyle name="_msft-dcf" xfId="739" xr:uid="{00000000-0005-0000-0000-0000E0020000}"/>
    <cellStyle name="_MTG post-09Q4" xfId="740" xr:uid="{00000000-0005-0000-0000-0000E1020000}"/>
    <cellStyle name="_Multiple" xfId="741" xr:uid="{00000000-0005-0000-0000-0000E2020000}"/>
    <cellStyle name="_Multiple_3G Models" xfId="742" xr:uid="{00000000-0005-0000-0000-0000E3020000}"/>
    <cellStyle name="_Multiple_Annual - Consolidated" xfId="743" xr:uid="{00000000-0005-0000-0000-0000E4020000}"/>
    <cellStyle name="_Multiple_Antena3-Model WORKING" xfId="744" xr:uid="{00000000-0005-0000-0000-0000E5020000}"/>
    <cellStyle name="_Multiple_BHI" xfId="745" xr:uid="{00000000-0005-0000-0000-0000E6020000}"/>
    <cellStyle name="_Multiple_bls roic" xfId="746" xr:uid="{00000000-0005-0000-0000-0000E7020000}"/>
    <cellStyle name="_Multiple_Book1" xfId="747" xr:uid="{00000000-0005-0000-0000-0000E8020000}"/>
    <cellStyle name="_Multiple_Book1_3G Models" xfId="748" xr:uid="{00000000-0005-0000-0000-0000E9020000}"/>
    <cellStyle name="_Multiple_Book1_Jazztel model 16DP3-Exhibits" xfId="749" xr:uid="{00000000-0005-0000-0000-0000EA020000}"/>
    <cellStyle name="_Multiple_Book1_Jazztel model 16DP3-Exhibits_3G Models" xfId="750" xr:uid="{00000000-0005-0000-0000-0000EB020000}"/>
    <cellStyle name="_Multiple_Book1_Jazztel model 16DP3-Exhibits_FT-6June2001" xfId="751" xr:uid="{00000000-0005-0000-0000-0000EC020000}"/>
    <cellStyle name="_Multiple_Book1_Jazztel model 16DP3-Exhibits_FT-6June2001_1" xfId="752" xr:uid="{00000000-0005-0000-0000-0000ED020000}"/>
    <cellStyle name="_Multiple_Book1_Jazztel model 16DP3-Exhibits_FT-6June2001_1_Orange WIP Feb 04" xfId="753" xr:uid="{00000000-0005-0000-0000-0000EE020000}"/>
    <cellStyle name="_Multiple_Book1_Jazztel model 16DP3-Exhibits_FT-6June2001_1_Telefonica Moviles" xfId="754" xr:uid="{00000000-0005-0000-0000-0000EF020000}"/>
    <cellStyle name="_Multiple_Book1_Jazztel model 16DP3-Exhibits_FT-6June2001_Orange WIP Feb 04" xfId="755" xr:uid="{00000000-0005-0000-0000-0000F0020000}"/>
    <cellStyle name="_Multiple_Book1_Jazztel model 16DP3-Exhibits_Orange WIP Feb 04" xfId="756" xr:uid="{00000000-0005-0000-0000-0000F1020000}"/>
    <cellStyle name="_Multiple_Book1_Jazztel model 16DP3-Exhibits_Telefonica Moviles" xfId="757" xr:uid="{00000000-0005-0000-0000-0000F2020000}"/>
    <cellStyle name="_Multiple_Book1_Jazztel model 18DP-exhibits" xfId="758" xr:uid="{00000000-0005-0000-0000-0000F3020000}"/>
    <cellStyle name="_Multiple_Book1_Jazztel model 18DP-exhibits_FT-6June2001" xfId="759" xr:uid="{00000000-0005-0000-0000-0000F4020000}"/>
    <cellStyle name="_Multiple_Book1_Jazztel model 18DP-exhibits_FT-6June2001_Orange WIP Feb 04" xfId="760" xr:uid="{00000000-0005-0000-0000-0000F5020000}"/>
    <cellStyle name="_Multiple_Book1_Jazztel model 18DP-exhibits_Orange WIP Feb 04" xfId="761" xr:uid="{00000000-0005-0000-0000-0000F6020000}"/>
    <cellStyle name="_Multiple_Book1_Jazztel model 18DP-exhibits_Orange-Mar01" xfId="762" xr:uid="{00000000-0005-0000-0000-0000F7020000}"/>
    <cellStyle name="_Multiple_Book1_Jazztel model 18DP-exhibits_Orange-May01" xfId="763" xr:uid="{00000000-0005-0000-0000-0000F8020000}"/>
    <cellStyle name="_Multiple_Book1_Jazztel model 18DP-exhibits_T_MOBIL2" xfId="764" xr:uid="{00000000-0005-0000-0000-0000F9020000}"/>
    <cellStyle name="_Multiple_Book1_Jazztel model 18DP-exhibits_T_MOBIL2_FT-6June2001" xfId="765" xr:uid="{00000000-0005-0000-0000-0000FA020000}"/>
    <cellStyle name="_Multiple_Book1_Jazztel model 18DP-exhibits_T_MOBIL2_FT-6June2001_1" xfId="766" xr:uid="{00000000-0005-0000-0000-0000FB020000}"/>
    <cellStyle name="_Multiple_Book1_Jazztel model 18DP-exhibits_T_MOBIL2_Orange WIP Feb 04" xfId="767" xr:uid="{00000000-0005-0000-0000-0000FC020000}"/>
    <cellStyle name="_Multiple_Book1_Jazztel model 18DP-exhibits_T_MOBIL2_Orange-May01" xfId="768" xr:uid="{00000000-0005-0000-0000-0000FD020000}"/>
    <cellStyle name="_Multiple_Book1_Jazztel model 18DP-exhibits_T_MOBIL2_Orange-May01_Orange WIP Feb 04" xfId="769" xr:uid="{00000000-0005-0000-0000-0000FE020000}"/>
    <cellStyle name="_Multiple_Book1_Jazztel model 18DP-exhibits_T_MOBIL2_Orange-May01_Telefonica Group August 12 2002" xfId="770" xr:uid="{00000000-0005-0000-0000-0000FF020000}"/>
    <cellStyle name="_Multiple_Book1_Jazztel model 18DP-exhibits_T_MOBIL2_Telefonica Group August 12 2002" xfId="771" xr:uid="{00000000-0005-0000-0000-000000030000}"/>
    <cellStyle name="_Multiple_Book1_Jazztel model 18DP-exhibits_T_MOBIL2_Telefonica Moviles" xfId="772" xr:uid="{00000000-0005-0000-0000-000001030000}"/>
    <cellStyle name="_Multiple_Book1_Jazztel model 18DP-exhibits_Telefonica Group August 12 2002" xfId="773" xr:uid="{00000000-0005-0000-0000-000002030000}"/>
    <cellStyle name="_Multiple_Book1_Jazztel model 18DP-exhibits_Telefonica Moviles" xfId="774" xr:uid="{00000000-0005-0000-0000-000003030000}"/>
    <cellStyle name="_Multiple_Book1_Jazztel model 18DP-exhibits_TelenorInitiation-11Jan01" xfId="775" xr:uid="{00000000-0005-0000-0000-000004030000}"/>
    <cellStyle name="_Multiple_Book1_Jazztel model 18DP-exhibits_TelenorWIPFeb01" xfId="776" xr:uid="{00000000-0005-0000-0000-000005030000}"/>
    <cellStyle name="_Multiple_Book1_Jazztel model 18DP-exhibits_Telia-April01(new structure)" xfId="777" xr:uid="{00000000-0005-0000-0000-000006030000}"/>
    <cellStyle name="_Multiple_Book1_Jazztel model 18DP-exhibits_Telia-April01(new structure)_FT-6June2001" xfId="778" xr:uid="{00000000-0005-0000-0000-000007030000}"/>
    <cellStyle name="_Multiple_Book1_Jazztel model 18DP-exhibits_Telia-April01(new structure)_FT-6June2001_Orange WIP Feb 04" xfId="779" xr:uid="{00000000-0005-0000-0000-000008030000}"/>
    <cellStyle name="_Multiple_Book1_Jazztel model 18DP-exhibits_Telia-April01(new structure)_FT-6June2001_Telefonica Moviles" xfId="780" xr:uid="{00000000-0005-0000-0000-000009030000}"/>
    <cellStyle name="_Multiple_Book1_Jazztel model 18DP-exhibits_Telia-April01(new structure)_Telefonica Group August 12 2002" xfId="781" xr:uid="{00000000-0005-0000-0000-00000A030000}"/>
    <cellStyle name="_Multiple_Book1_Jazztel model 18DP-exhibits_Telia-April01(new structure)_Telefonica Moviles" xfId="782" xr:uid="{00000000-0005-0000-0000-00000B030000}"/>
    <cellStyle name="_Multiple_Book1_Jazztel1" xfId="783" xr:uid="{00000000-0005-0000-0000-00000C030000}"/>
    <cellStyle name="_Multiple_Book1_Orange WIP Feb 04" xfId="784" xr:uid="{00000000-0005-0000-0000-00000D030000}"/>
    <cellStyle name="_Multiple_Book1_Orange-Mar01" xfId="785" xr:uid="{00000000-0005-0000-0000-00000E030000}"/>
    <cellStyle name="_Multiple_Book1_Orange-Mar01_FT 22July 02_1.1" xfId="786" xr:uid="{00000000-0005-0000-0000-00000F030000}"/>
    <cellStyle name="_Multiple_Book1_Orange-Mar01_FT-6June2001" xfId="787" xr:uid="{00000000-0005-0000-0000-000010030000}"/>
    <cellStyle name="_Multiple_Book1_Orange-Mar01_Telefonica Moviles" xfId="788" xr:uid="{00000000-0005-0000-0000-000011030000}"/>
    <cellStyle name="_Multiple_Book1_Orange-Mar01_Telefonica Moviles_1" xfId="789" xr:uid="{00000000-0005-0000-0000-000012030000}"/>
    <cellStyle name="_Multiple_Book1_Orange-May01" xfId="790" xr:uid="{00000000-0005-0000-0000-000013030000}"/>
    <cellStyle name="_Multiple_Book1_Orange-May01_FT-6June2001" xfId="791" xr:uid="{00000000-0005-0000-0000-000014030000}"/>
    <cellStyle name="_Multiple_Book1_Orange-May01_FT-6June2001_Telefonica Moviles" xfId="792" xr:uid="{00000000-0005-0000-0000-000015030000}"/>
    <cellStyle name="_Multiple_Book1_Orange-May01_Orange WIP Feb 04" xfId="793" xr:uid="{00000000-0005-0000-0000-000016030000}"/>
    <cellStyle name="_Multiple_Book1_Orange-May01_Telefonica Group August 12 2002" xfId="794" xr:uid="{00000000-0005-0000-0000-000017030000}"/>
    <cellStyle name="_Multiple_Book1_Orange-May01_Telefonica Moviles" xfId="795" xr:uid="{00000000-0005-0000-0000-000018030000}"/>
    <cellStyle name="_Multiple_Book1_T_MOBIL2" xfId="796" xr:uid="{00000000-0005-0000-0000-000019030000}"/>
    <cellStyle name="_Multiple_Book1_Telefonica Moviles" xfId="797" xr:uid="{00000000-0005-0000-0000-00001A030000}"/>
    <cellStyle name="_Multiple_Book1_TelenorInitiation-11Jan01" xfId="798" xr:uid="{00000000-0005-0000-0000-00001B030000}"/>
    <cellStyle name="_Multiple_Book1_TelenorInitiation-11Jan01_FT 22July 02_1.1" xfId="799" xr:uid="{00000000-0005-0000-0000-00001C030000}"/>
    <cellStyle name="_Multiple_Book1_TelenorInitiation-11Jan01_FT-6June2001" xfId="800" xr:uid="{00000000-0005-0000-0000-00001D030000}"/>
    <cellStyle name="_Multiple_Book1_TelenorInitiation-11Jan01_Telefonica Moviles" xfId="801" xr:uid="{00000000-0005-0000-0000-00001E030000}"/>
    <cellStyle name="_Multiple_Book1_TelenorInitiation-11Jan01_Telefonica Moviles_1" xfId="802" xr:uid="{00000000-0005-0000-0000-00001F030000}"/>
    <cellStyle name="_Multiple_Book1_TelenorWIPFeb01" xfId="803" xr:uid="{00000000-0005-0000-0000-000020030000}"/>
    <cellStyle name="_Multiple_Book1_TelenorWIPFeb01_FT 22July 02_1.1" xfId="804" xr:uid="{00000000-0005-0000-0000-000021030000}"/>
    <cellStyle name="_Multiple_Book1_TelenorWIPFeb01_FT-6June2001" xfId="805" xr:uid="{00000000-0005-0000-0000-000022030000}"/>
    <cellStyle name="_Multiple_Book1_TelenorWIPFeb01_Telefonica Moviles" xfId="806" xr:uid="{00000000-0005-0000-0000-000023030000}"/>
    <cellStyle name="_Multiple_Book1_TelenorWIPFeb01_Telefonica Moviles_1" xfId="807" xr:uid="{00000000-0005-0000-0000-000024030000}"/>
    <cellStyle name="_Multiple_Book1_Telia-April01(new structure)" xfId="808" xr:uid="{00000000-0005-0000-0000-000025030000}"/>
    <cellStyle name="_Multiple_Book11" xfId="809" xr:uid="{00000000-0005-0000-0000-000026030000}"/>
    <cellStyle name="_Multiple_Book11_3G Models" xfId="810" xr:uid="{00000000-0005-0000-0000-000027030000}"/>
    <cellStyle name="_Multiple_Book11_Jazztel model 16DP3-Exhibits" xfId="811" xr:uid="{00000000-0005-0000-0000-000028030000}"/>
    <cellStyle name="_Multiple_Book11_Jazztel model 16DP3-Exhibits_3G Models" xfId="812" xr:uid="{00000000-0005-0000-0000-000029030000}"/>
    <cellStyle name="_Multiple_Book11_Jazztel model 16DP3-Exhibits_FT-6June2001" xfId="813" xr:uid="{00000000-0005-0000-0000-00002A030000}"/>
    <cellStyle name="_Multiple_Book11_Jazztel model 16DP3-Exhibits_FT-6June2001_1" xfId="814" xr:uid="{00000000-0005-0000-0000-00002B030000}"/>
    <cellStyle name="_Multiple_Book11_Jazztel model 16DP3-Exhibits_FT-6June2001_1_Orange WIP Feb 04" xfId="815" xr:uid="{00000000-0005-0000-0000-00002C030000}"/>
    <cellStyle name="_Multiple_Book11_Jazztel model 16DP3-Exhibits_FT-6June2001_1_Telefonica Moviles" xfId="816" xr:uid="{00000000-0005-0000-0000-00002D030000}"/>
    <cellStyle name="_Multiple_Book11_Jazztel model 16DP3-Exhibits_FT-6June2001_Orange WIP Feb 04" xfId="817" xr:uid="{00000000-0005-0000-0000-00002E030000}"/>
    <cellStyle name="_Multiple_Book11_Jazztel model 16DP3-Exhibits_Orange WIP Feb 04" xfId="818" xr:uid="{00000000-0005-0000-0000-00002F030000}"/>
    <cellStyle name="_Multiple_Book11_Jazztel model 16DP3-Exhibits_Telefonica Moviles" xfId="819" xr:uid="{00000000-0005-0000-0000-000030030000}"/>
    <cellStyle name="_Multiple_Book11_Jazztel model 18DP-exhibits" xfId="820" xr:uid="{00000000-0005-0000-0000-000031030000}"/>
    <cellStyle name="_Multiple_Book11_Jazztel model 18DP-exhibits_FT-6June2001" xfId="821" xr:uid="{00000000-0005-0000-0000-000032030000}"/>
    <cellStyle name="_Multiple_Book11_Jazztel model 18DP-exhibits_FT-6June2001_Orange WIP Feb 04" xfId="822" xr:uid="{00000000-0005-0000-0000-000033030000}"/>
    <cellStyle name="_Multiple_Book11_Jazztel model 18DP-exhibits_Orange WIP Feb 04" xfId="823" xr:uid="{00000000-0005-0000-0000-000034030000}"/>
    <cellStyle name="_Multiple_Book11_Jazztel model 18DP-exhibits_Orange-Mar01" xfId="824" xr:uid="{00000000-0005-0000-0000-000035030000}"/>
    <cellStyle name="_Multiple_Book11_Jazztel model 18DP-exhibits_Orange-May01" xfId="825" xr:uid="{00000000-0005-0000-0000-000036030000}"/>
    <cellStyle name="_Multiple_Book11_Jazztel model 18DP-exhibits_T_MOBIL2" xfId="826" xr:uid="{00000000-0005-0000-0000-000037030000}"/>
    <cellStyle name="_Multiple_Book11_Jazztel model 18DP-exhibits_T_MOBIL2_FT-6June2001" xfId="827" xr:uid="{00000000-0005-0000-0000-000038030000}"/>
    <cellStyle name="_Multiple_Book11_Jazztel model 18DP-exhibits_T_MOBIL2_FT-6June2001_1" xfId="828" xr:uid="{00000000-0005-0000-0000-000039030000}"/>
    <cellStyle name="_Multiple_Book11_Jazztel model 18DP-exhibits_T_MOBIL2_Orange WIP Feb 04" xfId="829" xr:uid="{00000000-0005-0000-0000-00003A030000}"/>
    <cellStyle name="_Multiple_Book11_Jazztel model 18DP-exhibits_T_MOBIL2_Orange-May01" xfId="830" xr:uid="{00000000-0005-0000-0000-00003B030000}"/>
    <cellStyle name="_Multiple_Book11_Jazztel model 18DP-exhibits_T_MOBIL2_Orange-May01_Orange WIP Feb 04" xfId="831" xr:uid="{00000000-0005-0000-0000-00003C030000}"/>
    <cellStyle name="_Multiple_Book11_Jazztel model 18DP-exhibits_T_MOBIL2_Orange-May01_Telefonica Group August 12 2002" xfId="832" xr:uid="{00000000-0005-0000-0000-00003D030000}"/>
    <cellStyle name="_Multiple_Book11_Jazztel model 18DP-exhibits_T_MOBIL2_Telefonica Group August 12 2002" xfId="833" xr:uid="{00000000-0005-0000-0000-00003E030000}"/>
    <cellStyle name="_Multiple_Book11_Jazztel model 18DP-exhibits_T_MOBIL2_Telefonica Moviles" xfId="834" xr:uid="{00000000-0005-0000-0000-00003F030000}"/>
    <cellStyle name="_Multiple_Book11_Jazztel model 18DP-exhibits_Telefonica Group August 12 2002" xfId="835" xr:uid="{00000000-0005-0000-0000-000040030000}"/>
    <cellStyle name="_Multiple_Book11_Jazztel model 18DP-exhibits_Telefonica Moviles" xfId="836" xr:uid="{00000000-0005-0000-0000-000041030000}"/>
    <cellStyle name="_Multiple_Book11_Jazztel model 18DP-exhibits_TelenorInitiation-11Jan01" xfId="837" xr:uid="{00000000-0005-0000-0000-000042030000}"/>
    <cellStyle name="_Multiple_Book11_Jazztel model 18DP-exhibits_TelenorWIPFeb01" xfId="838" xr:uid="{00000000-0005-0000-0000-000043030000}"/>
    <cellStyle name="_Multiple_Book11_Jazztel model 18DP-exhibits_Telia-April01(new structure)" xfId="839" xr:uid="{00000000-0005-0000-0000-000044030000}"/>
    <cellStyle name="_Multiple_Book11_Jazztel model 18DP-exhibits_Telia-April01(new structure)_FT-6June2001" xfId="840" xr:uid="{00000000-0005-0000-0000-000045030000}"/>
    <cellStyle name="_Multiple_Book11_Jazztel model 18DP-exhibits_Telia-April01(new structure)_FT-6June2001_Orange WIP Feb 04" xfId="841" xr:uid="{00000000-0005-0000-0000-000046030000}"/>
    <cellStyle name="_Multiple_Book11_Jazztel model 18DP-exhibits_Telia-April01(new structure)_FT-6June2001_Telefonica Moviles" xfId="842" xr:uid="{00000000-0005-0000-0000-000047030000}"/>
    <cellStyle name="_Multiple_Book11_Jazztel model 18DP-exhibits_Telia-April01(new structure)_Telefonica Group August 12 2002" xfId="843" xr:uid="{00000000-0005-0000-0000-000048030000}"/>
    <cellStyle name="_Multiple_Book11_Jazztel model 18DP-exhibits_Telia-April01(new structure)_Telefonica Moviles" xfId="844" xr:uid="{00000000-0005-0000-0000-000049030000}"/>
    <cellStyle name="_Multiple_Book11_Jazztel1" xfId="845" xr:uid="{00000000-0005-0000-0000-00004A030000}"/>
    <cellStyle name="_Multiple_Book11_Orange WIP Feb 04" xfId="846" xr:uid="{00000000-0005-0000-0000-00004B030000}"/>
    <cellStyle name="_Multiple_Book11_Orange-Mar01" xfId="847" xr:uid="{00000000-0005-0000-0000-00004C030000}"/>
    <cellStyle name="_Multiple_Book11_Orange-Mar01_FT 22July 02_1.1" xfId="848" xr:uid="{00000000-0005-0000-0000-00004D030000}"/>
    <cellStyle name="_Multiple_Book11_Orange-Mar01_FT-6June2001" xfId="849" xr:uid="{00000000-0005-0000-0000-00004E030000}"/>
    <cellStyle name="_Multiple_Book11_Orange-Mar01_Telefonica Moviles" xfId="850" xr:uid="{00000000-0005-0000-0000-00004F030000}"/>
    <cellStyle name="_Multiple_Book11_Orange-Mar01_Telefonica Moviles_1" xfId="851" xr:uid="{00000000-0005-0000-0000-000050030000}"/>
    <cellStyle name="_Multiple_Book11_Orange-May01" xfId="852" xr:uid="{00000000-0005-0000-0000-000051030000}"/>
    <cellStyle name="_Multiple_Book11_Orange-May01_FT-6June2001" xfId="853" xr:uid="{00000000-0005-0000-0000-000052030000}"/>
    <cellStyle name="_Multiple_Book11_Orange-May01_FT-6June2001_Telefonica Moviles" xfId="854" xr:uid="{00000000-0005-0000-0000-000053030000}"/>
    <cellStyle name="_Multiple_Book11_Orange-May01_Orange WIP Feb 04" xfId="855" xr:uid="{00000000-0005-0000-0000-000054030000}"/>
    <cellStyle name="_Multiple_Book11_Orange-May01_Telefonica Group August 12 2002" xfId="856" xr:uid="{00000000-0005-0000-0000-000055030000}"/>
    <cellStyle name="_Multiple_Book11_Orange-May01_Telefonica Moviles" xfId="857" xr:uid="{00000000-0005-0000-0000-000056030000}"/>
    <cellStyle name="_Multiple_Book11_T_MOBIL2" xfId="858" xr:uid="{00000000-0005-0000-0000-000057030000}"/>
    <cellStyle name="_Multiple_Book11_Telefonica Moviles" xfId="859" xr:uid="{00000000-0005-0000-0000-000058030000}"/>
    <cellStyle name="_Multiple_Book11_TelenorInitiation-11Jan01" xfId="860" xr:uid="{00000000-0005-0000-0000-000059030000}"/>
    <cellStyle name="_Multiple_Book11_TelenorInitiation-11Jan01_FT 22July 02_1.1" xfId="861" xr:uid="{00000000-0005-0000-0000-00005A030000}"/>
    <cellStyle name="_Multiple_Book11_TelenorInitiation-11Jan01_FT-6June2001" xfId="862" xr:uid="{00000000-0005-0000-0000-00005B030000}"/>
    <cellStyle name="_Multiple_Book11_TelenorInitiation-11Jan01_Telefonica Moviles" xfId="863" xr:uid="{00000000-0005-0000-0000-00005C030000}"/>
    <cellStyle name="_Multiple_Book11_TelenorInitiation-11Jan01_Telefonica Moviles_1" xfId="864" xr:uid="{00000000-0005-0000-0000-00005D030000}"/>
    <cellStyle name="_Multiple_Book11_TelenorWIPFeb01" xfId="865" xr:uid="{00000000-0005-0000-0000-00005E030000}"/>
    <cellStyle name="_Multiple_Book11_TelenorWIPFeb01_FT 22July 02_1.1" xfId="866" xr:uid="{00000000-0005-0000-0000-00005F030000}"/>
    <cellStyle name="_Multiple_Book11_TelenorWIPFeb01_FT-6June2001" xfId="867" xr:uid="{00000000-0005-0000-0000-000060030000}"/>
    <cellStyle name="_Multiple_Book11_TelenorWIPFeb01_Telefonica Moviles" xfId="868" xr:uid="{00000000-0005-0000-0000-000061030000}"/>
    <cellStyle name="_Multiple_Book11_TelenorWIPFeb01_Telefonica Moviles_1" xfId="869" xr:uid="{00000000-0005-0000-0000-000062030000}"/>
    <cellStyle name="_Multiple_Book11_Telia-April01(new structure)" xfId="870" xr:uid="{00000000-0005-0000-0000-000063030000}"/>
    <cellStyle name="_Multiple_Book12" xfId="871" xr:uid="{00000000-0005-0000-0000-000064030000}"/>
    <cellStyle name="_Multiple_Book12_3G Models" xfId="872" xr:uid="{00000000-0005-0000-0000-000065030000}"/>
    <cellStyle name="_Multiple_Book12_Jazztel model 16DP3-Exhibits" xfId="873" xr:uid="{00000000-0005-0000-0000-000066030000}"/>
    <cellStyle name="_Multiple_Book12_Jazztel model 16DP3-Exhibits_3G Models" xfId="874" xr:uid="{00000000-0005-0000-0000-000067030000}"/>
    <cellStyle name="_Multiple_Book12_Jazztel model 16DP3-Exhibits_FT-6June2001" xfId="875" xr:uid="{00000000-0005-0000-0000-000068030000}"/>
    <cellStyle name="_Multiple_Book12_Jazztel model 16DP3-Exhibits_FT-6June2001_1" xfId="876" xr:uid="{00000000-0005-0000-0000-000069030000}"/>
    <cellStyle name="_Multiple_Book12_Jazztel model 16DP3-Exhibits_FT-6June2001_1_Orange WIP Feb 04" xfId="877" xr:uid="{00000000-0005-0000-0000-00006A030000}"/>
    <cellStyle name="_Multiple_Book12_Jazztel model 16DP3-Exhibits_FT-6June2001_1_Telefonica Moviles" xfId="878" xr:uid="{00000000-0005-0000-0000-00006B030000}"/>
    <cellStyle name="_Multiple_Book12_Jazztel model 16DP3-Exhibits_FT-6June2001_Orange WIP Feb 04" xfId="879" xr:uid="{00000000-0005-0000-0000-00006C030000}"/>
    <cellStyle name="_Multiple_Book12_Jazztel model 16DP3-Exhibits_Orange WIP Feb 04" xfId="880" xr:uid="{00000000-0005-0000-0000-00006D030000}"/>
    <cellStyle name="_Multiple_Book12_Jazztel model 16DP3-Exhibits_Telefonica Moviles" xfId="881" xr:uid="{00000000-0005-0000-0000-00006E030000}"/>
    <cellStyle name="_Multiple_Book12_Jazztel model 18DP-exhibits" xfId="882" xr:uid="{00000000-0005-0000-0000-00006F030000}"/>
    <cellStyle name="_Multiple_Book12_Jazztel model 18DP-exhibits_FT-6June2001" xfId="883" xr:uid="{00000000-0005-0000-0000-000070030000}"/>
    <cellStyle name="_Multiple_Book12_Jazztel model 18DP-exhibits_FT-6June2001_Orange WIP Feb 04" xfId="884" xr:uid="{00000000-0005-0000-0000-000071030000}"/>
    <cellStyle name="_Multiple_Book12_Jazztel model 18DP-exhibits_Orange WIP Feb 04" xfId="885" xr:uid="{00000000-0005-0000-0000-000072030000}"/>
    <cellStyle name="_Multiple_Book12_Jazztel model 18DP-exhibits_Orange-Mar01" xfId="886" xr:uid="{00000000-0005-0000-0000-000073030000}"/>
    <cellStyle name="_Multiple_Book12_Jazztel model 18DP-exhibits_Orange-May01" xfId="887" xr:uid="{00000000-0005-0000-0000-000074030000}"/>
    <cellStyle name="_Multiple_Book12_Jazztel model 18DP-exhibits_T_MOBIL2" xfId="888" xr:uid="{00000000-0005-0000-0000-000075030000}"/>
    <cellStyle name="_Multiple_Book12_Jazztel model 18DP-exhibits_T_MOBIL2_FT-6June2001" xfId="889" xr:uid="{00000000-0005-0000-0000-000076030000}"/>
    <cellStyle name="_Multiple_Book12_Jazztel model 18DP-exhibits_T_MOBIL2_FT-6June2001_1" xfId="890" xr:uid="{00000000-0005-0000-0000-000077030000}"/>
    <cellStyle name="_Multiple_Book12_Jazztel model 18DP-exhibits_T_MOBIL2_Orange WIP Feb 04" xfId="891" xr:uid="{00000000-0005-0000-0000-000078030000}"/>
    <cellStyle name="_Multiple_Book12_Jazztel model 18DP-exhibits_T_MOBIL2_Orange-May01" xfId="892" xr:uid="{00000000-0005-0000-0000-000079030000}"/>
    <cellStyle name="_Multiple_Book12_Jazztel model 18DP-exhibits_T_MOBIL2_Orange-May01_Orange WIP Feb 04" xfId="893" xr:uid="{00000000-0005-0000-0000-00007A030000}"/>
    <cellStyle name="_Multiple_Book12_Jazztel model 18DP-exhibits_T_MOBIL2_Orange-May01_Telefonica Group August 12 2002" xfId="894" xr:uid="{00000000-0005-0000-0000-00007B030000}"/>
    <cellStyle name="_Multiple_Book12_Jazztel model 18DP-exhibits_T_MOBIL2_Telefonica Group August 12 2002" xfId="895" xr:uid="{00000000-0005-0000-0000-00007C030000}"/>
    <cellStyle name="_Multiple_Book12_Jazztel model 18DP-exhibits_T_MOBIL2_Telefonica Moviles" xfId="896" xr:uid="{00000000-0005-0000-0000-00007D030000}"/>
    <cellStyle name="_Multiple_Book12_Jazztel model 18DP-exhibits_Telefonica Group August 12 2002" xfId="897" xr:uid="{00000000-0005-0000-0000-00007E030000}"/>
    <cellStyle name="_Multiple_Book12_Jazztel model 18DP-exhibits_Telefonica Moviles" xfId="898" xr:uid="{00000000-0005-0000-0000-00007F030000}"/>
    <cellStyle name="_Multiple_Book12_Jazztel model 18DP-exhibits_TelenorInitiation-11Jan01" xfId="899" xr:uid="{00000000-0005-0000-0000-000080030000}"/>
    <cellStyle name="_Multiple_Book12_Jazztel model 18DP-exhibits_TelenorWIPFeb01" xfId="900" xr:uid="{00000000-0005-0000-0000-000081030000}"/>
    <cellStyle name="_Multiple_Book12_Jazztel model 18DP-exhibits_Telia-April01(new structure)" xfId="901" xr:uid="{00000000-0005-0000-0000-000082030000}"/>
    <cellStyle name="_Multiple_Book12_Jazztel model 18DP-exhibits_Telia-April01(new structure)_FT-6June2001" xfId="902" xr:uid="{00000000-0005-0000-0000-000083030000}"/>
    <cellStyle name="_Multiple_Book12_Jazztel model 18DP-exhibits_Telia-April01(new structure)_FT-6June2001_Orange WIP Feb 04" xfId="903" xr:uid="{00000000-0005-0000-0000-000084030000}"/>
    <cellStyle name="_Multiple_Book12_Jazztel model 18DP-exhibits_Telia-April01(new structure)_FT-6June2001_Telefonica Moviles" xfId="904" xr:uid="{00000000-0005-0000-0000-000085030000}"/>
    <cellStyle name="_Multiple_Book12_Jazztel model 18DP-exhibits_Telia-April01(new structure)_Telefonica Group August 12 2002" xfId="905" xr:uid="{00000000-0005-0000-0000-000086030000}"/>
    <cellStyle name="_Multiple_Book12_Jazztel model 18DP-exhibits_Telia-April01(new structure)_Telefonica Moviles" xfId="906" xr:uid="{00000000-0005-0000-0000-000087030000}"/>
    <cellStyle name="_Multiple_Book12_Jazztel1" xfId="907" xr:uid="{00000000-0005-0000-0000-000088030000}"/>
    <cellStyle name="_Multiple_Book12_Orange WIP Feb 04" xfId="908" xr:uid="{00000000-0005-0000-0000-000089030000}"/>
    <cellStyle name="_Multiple_Book12_Orange-Mar01" xfId="909" xr:uid="{00000000-0005-0000-0000-00008A030000}"/>
    <cellStyle name="_Multiple_Book12_Orange-Mar01_FT 22July 02_1.1" xfId="910" xr:uid="{00000000-0005-0000-0000-00008B030000}"/>
    <cellStyle name="_Multiple_Book12_Orange-Mar01_FT-6June2001" xfId="911" xr:uid="{00000000-0005-0000-0000-00008C030000}"/>
    <cellStyle name="_Multiple_Book12_Orange-Mar01_Telefonica Moviles" xfId="912" xr:uid="{00000000-0005-0000-0000-00008D030000}"/>
    <cellStyle name="_Multiple_Book12_Orange-Mar01_Telefonica Moviles_1" xfId="913" xr:uid="{00000000-0005-0000-0000-00008E030000}"/>
    <cellStyle name="_Multiple_Book12_Orange-May01" xfId="914" xr:uid="{00000000-0005-0000-0000-00008F030000}"/>
    <cellStyle name="_Multiple_Book12_Orange-May01_FT-6June2001" xfId="915" xr:uid="{00000000-0005-0000-0000-000090030000}"/>
    <cellStyle name="_Multiple_Book12_Orange-May01_FT-6June2001_Telefonica Moviles" xfId="916" xr:uid="{00000000-0005-0000-0000-000091030000}"/>
    <cellStyle name="_Multiple_Book12_Orange-May01_Orange WIP Feb 04" xfId="917" xr:uid="{00000000-0005-0000-0000-000092030000}"/>
    <cellStyle name="_Multiple_Book12_Orange-May01_Telefonica Group August 12 2002" xfId="918" xr:uid="{00000000-0005-0000-0000-000093030000}"/>
    <cellStyle name="_Multiple_Book12_Orange-May01_Telefonica Moviles" xfId="919" xr:uid="{00000000-0005-0000-0000-000094030000}"/>
    <cellStyle name="_Multiple_Book12_T_MOBIL2" xfId="920" xr:uid="{00000000-0005-0000-0000-000095030000}"/>
    <cellStyle name="_Multiple_Book12_Telefonica Moviles" xfId="921" xr:uid="{00000000-0005-0000-0000-000096030000}"/>
    <cellStyle name="_Multiple_Book12_TelenorInitiation-11Jan01" xfId="922" xr:uid="{00000000-0005-0000-0000-000097030000}"/>
    <cellStyle name="_Multiple_Book12_TelenorInitiation-11Jan01_FT 22July 02_1.1" xfId="923" xr:uid="{00000000-0005-0000-0000-000098030000}"/>
    <cellStyle name="_Multiple_Book12_TelenorInitiation-11Jan01_FT-6June2001" xfId="924" xr:uid="{00000000-0005-0000-0000-000099030000}"/>
    <cellStyle name="_Multiple_Book12_TelenorInitiation-11Jan01_Telefonica Moviles" xfId="925" xr:uid="{00000000-0005-0000-0000-00009A030000}"/>
    <cellStyle name="_Multiple_Book12_TelenorInitiation-11Jan01_Telefonica Moviles_1" xfId="926" xr:uid="{00000000-0005-0000-0000-00009B030000}"/>
    <cellStyle name="_Multiple_Book12_TelenorWIPFeb01" xfId="927" xr:uid="{00000000-0005-0000-0000-00009C030000}"/>
    <cellStyle name="_Multiple_Book12_TelenorWIPFeb01_FT 22July 02_1.1" xfId="928" xr:uid="{00000000-0005-0000-0000-00009D030000}"/>
    <cellStyle name="_Multiple_Book12_TelenorWIPFeb01_FT-6June2001" xfId="929" xr:uid="{00000000-0005-0000-0000-00009E030000}"/>
    <cellStyle name="_Multiple_Book12_TelenorWIPFeb01_Telefonica Moviles" xfId="930" xr:uid="{00000000-0005-0000-0000-00009F030000}"/>
    <cellStyle name="_Multiple_Book12_TelenorWIPFeb01_Telefonica Moviles_1" xfId="931" xr:uid="{00000000-0005-0000-0000-0000A0030000}"/>
    <cellStyle name="_Multiple_Book12_Telia-April01(new structure)" xfId="932" xr:uid="{00000000-0005-0000-0000-0000A1030000}"/>
    <cellStyle name="_Multiple_Book5 VIAPLAY SW" xfId="933" xr:uid="{00000000-0005-0000-0000-0000A2030000}"/>
    <cellStyle name="_Multiple_capital expenditures 6-18-02" xfId="934" xr:uid="{00000000-0005-0000-0000-0000A3030000}"/>
    <cellStyle name="_Multiple_China internet" xfId="935" xr:uid="{00000000-0005-0000-0000-0000A4030000}"/>
    <cellStyle name="_Multiple_consensus pre" xfId="936" xr:uid="{00000000-0005-0000-0000-0000A5030000}"/>
    <cellStyle name="_Multiple_Core channel" xfId="937" xr:uid="{00000000-0005-0000-0000-0000A6030000}"/>
    <cellStyle name="_Multiple_DCF" xfId="938" xr:uid="{00000000-0005-0000-0000-0000A7030000}"/>
    <cellStyle name="_Multiple_DCF Core Multiple Upside Downsi" xfId="939" xr:uid="{00000000-0005-0000-0000-0000A8030000}"/>
    <cellStyle name="_Multiple_DCF Core Multiple Upside Downsi_1" xfId="940" xr:uid="{00000000-0005-0000-0000-0000A9030000}"/>
    <cellStyle name="_Multiple_DCF Summary pages" xfId="941" xr:uid="{00000000-0005-0000-0000-0000AA030000}"/>
    <cellStyle name="_Multiple_DCF Summary pages_3G Models" xfId="942" xr:uid="{00000000-0005-0000-0000-0000AB030000}"/>
    <cellStyle name="_Multiple_DCF Summary pages_Jazztel model 16DP3-Exhibits" xfId="943" xr:uid="{00000000-0005-0000-0000-0000AC030000}"/>
    <cellStyle name="_Multiple_DCF Summary pages_Jazztel model 16DP3-Exhibits_3G Models" xfId="944" xr:uid="{00000000-0005-0000-0000-0000AD030000}"/>
    <cellStyle name="_Multiple_DCF Summary pages_Jazztel model 16DP3-Exhibits_FT-6June2001" xfId="945" xr:uid="{00000000-0005-0000-0000-0000AE030000}"/>
    <cellStyle name="_Multiple_DCF Summary pages_Jazztel model 16DP3-Exhibits_FT-6June2001_1" xfId="946" xr:uid="{00000000-0005-0000-0000-0000AF030000}"/>
    <cellStyle name="_Multiple_DCF Summary pages_Jazztel model 16DP3-Exhibits_FT-6June2001_1_Orange WIP Feb 04" xfId="947" xr:uid="{00000000-0005-0000-0000-0000B0030000}"/>
    <cellStyle name="_Multiple_DCF Summary pages_Jazztel model 16DP3-Exhibits_FT-6June2001_1_Telefonica Moviles" xfId="948" xr:uid="{00000000-0005-0000-0000-0000B1030000}"/>
    <cellStyle name="_Multiple_DCF Summary pages_Jazztel model 16DP3-Exhibits_FT-6June2001_Orange WIP Feb 04" xfId="949" xr:uid="{00000000-0005-0000-0000-0000B2030000}"/>
    <cellStyle name="_Multiple_DCF Summary pages_Jazztel model 16DP3-Exhibits_Orange WIP Feb 04" xfId="950" xr:uid="{00000000-0005-0000-0000-0000B3030000}"/>
    <cellStyle name="_Multiple_DCF Summary pages_Jazztel model 16DP3-Exhibits_Telefonica Moviles" xfId="951" xr:uid="{00000000-0005-0000-0000-0000B4030000}"/>
    <cellStyle name="_Multiple_DCF Summary pages_Jazztel model 18DP-exhibits" xfId="952" xr:uid="{00000000-0005-0000-0000-0000B5030000}"/>
    <cellStyle name="_Multiple_DCF Summary pages_Jazztel model 18DP-exhibits_FT-6June2001" xfId="953" xr:uid="{00000000-0005-0000-0000-0000B6030000}"/>
    <cellStyle name="_Multiple_DCF Summary pages_Jazztel model 18DP-exhibits_FT-6June2001_Orange WIP Feb 04" xfId="954" xr:uid="{00000000-0005-0000-0000-0000B7030000}"/>
    <cellStyle name="_Multiple_DCF Summary pages_Jazztel model 18DP-exhibits_Orange WIP Feb 04" xfId="955" xr:uid="{00000000-0005-0000-0000-0000B8030000}"/>
    <cellStyle name="_Multiple_DCF Summary pages_Jazztel model 18DP-exhibits_Orange-Mar01" xfId="956" xr:uid="{00000000-0005-0000-0000-0000B9030000}"/>
    <cellStyle name="_Multiple_DCF Summary pages_Jazztel model 18DP-exhibits_Orange-May01" xfId="957" xr:uid="{00000000-0005-0000-0000-0000BA030000}"/>
    <cellStyle name="_Multiple_DCF Summary pages_Jazztel model 18DP-exhibits_T_MOBIL2" xfId="958" xr:uid="{00000000-0005-0000-0000-0000BB030000}"/>
    <cellStyle name="_Multiple_DCF Summary pages_Jazztel model 18DP-exhibits_T_MOBIL2_FT-6June2001" xfId="959" xr:uid="{00000000-0005-0000-0000-0000BC030000}"/>
    <cellStyle name="_Multiple_DCF Summary pages_Jazztel model 18DP-exhibits_T_MOBIL2_FT-6June2001_1" xfId="960" xr:uid="{00000000-0005-0000-0000-0000BD030000}"/>
    <cellStyle name="_Multiple_DCF Summary pages_Jazztel model 18DP-exhibits_T_MOBIL2_Orange WIP Feb 04" xfId="961" xr:uid="{00000000-0005-0000-0000-0000BE030000}"/>
    <cellStyle name="_Multiple_DCF Summary pages_Jazztel model 18DP-exhibits_T_MOBIL2_Orange-May01" xfId="962" xr:uid="{00000000-0005-0000-0000-0000BF030000}"/>
    <cellStyle name="_Multiple_DCF Summary pages_Jazztel model 18DP-exhibits_T_MOBIL2_Orange-May01_Orange WIP Feb 04" xfId="963" xr:uid="{00000000-0005-0000-0000-0000C0030000}"/>
    <cellStyle name="_Multiple_DCF Summary pages_Jazztel model 18DP-exhibits_T_MOBIL2_Orange-May01_Telefonica Group August 12 2002" xfId="964" xr:uid="{00000000-0005-0000-0000-0000C1030000}"/>
    <cellStyle name="_Multiple_DCF Summary pages_Jazztel model 18DP-exhibits_T_MOBIL2_Telefonica Group August 12 2002" xfId="965" xr:uid="{00000000-0005-0000-0000-0000C2030000}"/>
    <cellStyle name="_Multiple_DCF Summary pages_Jazztel model 18DP-exhibits_T_MOBIL2_Telefonica Moviles" xfId="966" xr:uid="{00000000-0005-0000-0000-0000C3030000}"/>
    <cellStyle name="_Multiple_DCF Summary pages_Jazztel model 18DP-exhibits_Telefonica Group August 12 2002" xfId="967" xr:uid="{00000000-0005-0000-0000-0000C4030000}"/>
    <cellStyle name="_Multiple_DCF Summary pages_Jazztel model 18DP-exhibits_Telefonica Moviles" xfId="968" xr:uid="{00000000-0005-0000-0000-0000C5030000}"/>
    <cellStyle name="_Multiple_DCF Summary pages_Jazztel model 18DP-exhibits_TelenorInitiation-11Jan01" xfId="969" xr:uid="{00000000-0005-0000-0000-0000C6030000}"/>
    <cellStyle name="_Multiple_DCF Summary pages_Jazztel model 18DP-exhibits_TelenorWIPFeb01" xfId="970" xr:uid="{00000000-0005-0000-0000-0000C7030000}"/>
    <cellStyle name="_Multiple_DCF Summary pages_Jazztel model 18DP-exhibits_Telia-April01(new structure)" xfId="971" xr:uid="{00000000-0005-0000-0000-0000C8030000}"/>
    <cellStyle name="_Multiple_DCF Summary pages_Jazztel model 18DP-exhibits_Telia-April01(new structure)_FT-6June2001" xfId="972" xr:uid="{00000000-0005-0000-0000-0000C9030000}"/>
    <cellStyle name="_Multiple_DCF Summary pages_Jazztel model 18DP-exhibits_Telia-April01(new structure)_FT-6June2001_Orange WIP Feb 04" xfId="973" xr:uid="{00000000-0005-0000-0000-0000CA030000}"/>
    <cellStyle name="_Multiple_DCF Summary pages_Jazztel model 18DP-exhibits_Telia-April01(new structure)_FT-6June2001_Telefonica Moviles" xfId="974" xr:uid="{00000000-0005-0000-0000-0000CB030000}"/>
    <cellStyle name="_Multiple_DCF Summary pages_Jazztel model 18DP-exhibits_Telia-April01(new structure)_Telefonica Group August 12 2002" xfId="975" xr:uid="{00000000-0005-0000-0000-0000CC030000}"/>
    <cellStyle name="_Multiple_DCF Summary pages_Jazztel model 18DP-exhibits_Telia-April01(new structure)_Telefonica Moviles" xfId="976" xr:uid="{00000000-0005-0000-0000-0000CD030000}"/>
    <cellStyle name="_Multiple_DCF Summary pages_Jazztel1" xfId="977" xr:uid="{00000000-0005-0000-0000-0000CE030000}"/>
    <cellStyle name="_Multiple_DCF Summary pages_Orange WIP Feb 04" xfId="978" xr:uid="{00000000-0005-0000-0000-0000CF030000}"/>
    <cellStyle name="_Multiple_DCF Summary pages_Orange-Mar01" xfId="979" xr:uid="{00000000-0005-0000-0000-0000D0030000}"/>
    <cellStyle name="_Multiple_DCF Summary pages_Orange-Mar01_FT 22July 02_1.1" xfId="980" xr:uid="{00000000-0005-0000-0000-0000D1030000}"/>
    <cellStyle name="_Multiple_DCF Summary pages_Orange-Mar01_FT-6June2001" xfId="981" xr:uid="{00000000-0005-0000-0000-0000D2030000}"/>
    <cellStyle name="_Multiple_DCF Summary pages_Orange-Mar01_Telefonica Moviles" xfId="982" xr:uid="{00000000-0005-0000-0000-0000D3030000}"/>
    <cellStyle name="_Multiple_DCF Summary pages_Orange-Mar01_Telefonica Moviles_1" xfId="983" xr:uid="{00000000-0005-0000-0000-0000D4030000}"/>
    <cellStyle name="_Multiple_DCF Summary pages_Orange-May01" xfId="984" xr:uid="{00000000-0005-0000-0000-0000D5030000}"/>
    <cellStyle name="_Multiple_DCF Summary pages_Orange-May01_FT-6June2001" xfId="985" xr:uid="{00000000-0005-0000-0000-0000D6030000}"/>
    <cellStyle name="_Multiple_DCF Summary pages_Orange-May01_FT-6June2001_Telefonica Moviles" xfId="986" xr:uid="{00000000-0005-0000-0000-0000D7030000}"/>
    <cellStyle name="_Multiple_DCF Summary pages_Orange-May01_Orange WIP Feb 04" xfId="987" xr:uid="{00000000-0005-0000-0000-0000D8030000}"/>
    <cellStyle name="_Multiple_DCF Summary pages_Orange-May01_Telefonica Group August 12 2002" xfId="988" xr:uid="{00000000-0005-0000-0000-0000D9030000}"/>
    <cellStyle name="_Multiple_DCF Summary pages_Orange-May01_Telefonica Moviles" xfId="989" xr:uid="{00000000-0005-0000-0000-0000DA030000}"/>
    <cellStyle name="_Multiple_DCF Summary pages_T_MOBIL2" xfId="990" xr:uid="{00000000-0005-0000-0000-0000DB030000}"/>
    <cellStyle name="_Multiple_DCF Summary pages_Telefonica Moviles" xfId="991" xr:uid="{00000000-0005-0000-0000-0000DC030000}"/>
    <cellStyle name="_Multiple_DCF Summary pages_TelenorInitiation-11Jan01" xfId="992" xr:uid="{00000000-0005-0000-0000-0000DD030000}"/>
    <cellStyle name="_Multiple_DCF Summary pages_TelenorInitiation-11Jan01_FT 22July 02_1.1" xfId="993" xr:uid="{00000000-0005-0000-0000-0000DE030000}"/>
    <cellStyle name="_Multiple_DCF Summary pages_TelenorInitiation-11Jan01_FT-6June2001" xfId="994" xr:uid="{00000000-0005-0000-0000-0000DF030000}"/>
    <cellStyle name="_Multiple_DCF Summary pages_TelenorInitiation-11Jan01_Telefonica Moviles" xfId="995" xr:uid="{00000000-0005-0000-0000-0000E0030000}"/>
    <cellStyle name="_Multiple_DCF Summary pages_TelenorInitiation-11Jan01_Telefonica Moviles_1" xfId="996" xr:uid="{00000000-0005-0000-0000-0000E1030000}"/>
    <cellStyle name="_Multiple_DCF Summary pages_TelenorWIPFeb01" xfId="997" xr:uid="{00000000-0005-0000-0000-0000E2030000}"/>
    <cellStyle name="_Multiple_DCF Summary pages_TelenorWIPFeb01_FT 22July 02_1.1" xfId="998" xr:uid="{00000000-0005-0000-0000-0000E3030000}"/>
    <cellStyle name="_Multiple_DCF Summary pages_TelenorWIPFeb01_FT-6June2001" xfId="999" xr:uid="{00000000-0005-0000-0000-0000E4030000}"/>
    <cellStyle name="_Multiple_DCF Summary pages_TelenorWIPFeb01_Telefonica Moviles" xfId="1000" xr:uid="{00000000-0005-0000-0000-0000E5030000}"/>
    <cellStyle name="_Multiple_DCF Summary pages_TelenorWIPFeb01_Telefonica Moviles_1" xfId="1001" xr:uid="{00000000-0005-0000-0000-0000E6030000}"/>
    <cellStyle name="_Multiple_DCF Summary pages_Telia-April01(new structure)" xfId="1002" xr:uid="{00000000-0005-0000-0000-0000E7030000}"/>
    <cellStyle name="_Multiple_FT-6June2001" xfId="1003" xr:uid="{00000000-0005-0000-0000-0000E8030000}"/>
    <cellStyle name="_Multiple_FT-6June2001_Orange WIP Feb 04" xfId="1004" xr:uid="{00000000-0005-0000-0000-0000E9030000}"/>
    <cellStyle name="_Multiple_Global ROIC 2007" xfId="1005" xr:uid="{00000000-0005-0000-0000-0000EA030000}"/>
    <cellStyle name="_Multiple_Jazztel model 15-exhibits" xfId="1006" xr:uid="{00000000-0005-0000-0000-0000EB030000}"/>
    <cellStyle name="_Multiple_Jazztel model 15-exhibits bis" xfId="1007" xr:uid="{00000000-0005-0000-0000-0000EC030000}"/>
    <cellStyle name="_Multiple_Jazztel model 15-exhibits bis_3G Models" xfId="1008" xr:uid="{00000000-0005-0000-0000-0000ED030000}"/>
    <cellStyle name="_Multiple_Jazztel model 15-exhibits bis_FT-6June2001" xfId="1009" xr:uid="{00000000-0005-0000-0000-0000EE030000}"/>
    <cellStyle name="_Multiple_Jazztel model 15-exhibits bis_FT-6June2001_1" xfId="1010" xr:uid="{00000000-0005-0000-0000-0000EF030000}"/>
    <cellStyle name="_Multiple_Jazztel model 15-exhibits bis_FT-6June2001_1_Orange WIP Feb 04" xfId="1011" xr:uid="{00000000-0005-0000-0000-0000F0030000}"/>
    <cellStyle name="_Multiple_Jazztel model 15-exhibits bis_FT-6June2001_1_Telefonica Moviles" xfId="1012" xr:uid="{00000000-0005-0000-0000-0000F1030000}"/>
    <cellStyle name="_Multiple_Jazztel model 15-exhibits bis_FT-6June2001_Orange WIP Feb 04" xfId="1013" xr:uid="{00000000-0005-0000-0000-0000F2030000}"/>
    <cellStyle name="_Multiple_Jazztel model 15-exhibits bis_Orange WIP Feb 04" xfId="1014" xr:uid="{00000000-0005-0000-0000-0000F3030000}"/>
    <cellStyle name="_Multiple_Jazztel model 15-exhibits bis_Telefonica Moviles" xfId="1015" xr:uid="{00000000-0005-0000-0000-0000F4030000}"/>
    <cellStyle name="_Multiple_Jazztel model 15-exhibits_3G Models" xfId="1016" xr:uid="{00000000-0005-0000-0000-0000F5030000}"/>
    <cellStyle name="_Multiple_Jazztel model 15-exhibits_Jazztel model 16DP3-Exhibits" xfId="1017" xr:uid="{00000000-0005-0000-0000-0000F6030000}"/>
    <cellStyle name="_Multiple_Jazztel model 15-exhibits_Jazztel model 16DP3-Exhibits_3G Models" xfId="1018" xr:uid="{00000000-0005-0000-0000-0000F7030000}"/>
    <cellStyle name="_Multiple_Jazztel model 15-exhibits_Jazztel model 16DP3-Exhibits_FT-6June2001" xfId="1019" xr:uid="{00000000-0005-0000-0000-0000F8030000}"/>
    <cellStyle name="_Multiple_Jazztel model 15-exhibits_Jazztel model 16DP3-Exhibits_FT-6June2001_1" xfId="1020" xr:uid="{00000000-0005-0000-0000-0000F9030000}"/>
    <cellStyle name="_Multiple_Jazztel model 15-exhibits_Jazztel model 16DP3-Exhibits_FT-6June2001_1_Orange WIP Feb 04" xfId="1021" xr:uid="{00000000-0005-0000-0000-0000FA030000}"/>
    <cellStyle name="_Multiple_Jazztel model 15-exhibits_Jazztel model 16DP3-Exhibits_FT-6June2001_1_Telefonica Moviles" xfId="1022" xr:uid="{00000000-0005-0000-0000-0000FB030000}"/>
    <cellStyle name="_Multiple_Jazztel model 15-exhibits_Jazztel model 16DP3-Exhibits_FT-6June2001_Orange WIP Feb 04" xfId="1023" xr:uid="{00000000-0005-0000-0000-0000FC030000}"/>
    <cellStyle name="_Multiple_Jazztel model 15-exhibits_Jazztel model 16DP3-Exhibits_Orange WIP Feb 04" xfId="1024" xr:uid="{00000000-0005-0000-0000-0000FD030000}"/>
    <cellStyle name="_Multiple_Jazztel model 15-exhibits_Jazztel model 16DP3-Exhibits_Telefonica Moviles" xfId="1025" xr:uid="{00000000-0005-0000-0000-0000FE030000}"/>
    <cellStyle name="_Multiple_Jazztel model 15-exhibits_Jazztel model 18DP-exhibits" xfId="1026" xr:uid="{00000000-0005-0000-0000-0000FF030000}"/>
    <cellStyle name="_Multiple_Jazztel model 15-exhibits_Jazztel model 18DP-exhibits_FT-6June2001" xfId="1027" xr:uid="{00000000-0005-0000-0000-000000040000}"/>
    <cellStyle name="_Multiple_Jazztel model 15-exhibits_Jazztel model 18DP-exhibits_FT-6June2001_Orange WIP Feb 04" xfId="1028" xr:uid="{00000000-0005-0000-0000-000001040000}"/>
    <cellStyle name="_Multiple_Jazztel model 15-exhibits_Jazztel model 18DP-exhibits_Orange WIP Feb 04" xfId="1029" xr:uid="{00000000-0005-0000-0000-000002040000}"/>
    <cellStyle name="_Multiple_Jazztel model 15-exhibits_Jazztel model 18DP-exhibits_Orange-Mar01" xfId="1030" xr:uid="{00000000-0005-0000-0000-000003040000}"/>
    <cellStyle name="_Multiple_Jazztel model 15-exhibits_Jazztel model 18DP-exhibits_Orange-May01" xfId="1031" xr:uid="{00000000-0005-0000-0000-000004040000}"/>
    <cellStyle name="_Multiple_Jazztel model 15-exhibits_Jazztel model 18DP-exhibits_T_MOBIL2" xfId="1032" xr:uid="{00000000-0005-0000-0000-000005040000}"/>
    <cellStyle name="_Multiple_Jazztel model 15-exhibits_Jazztel model 18DP-exhibits_T_MOBIL2_FT-6June2001" xfId="1033" xr:uid="{00000000-0005-0000-0000-000006040000}"/>
    <cellStyle name="_Multiple_Jazztel model 15-exhibits_Jazztel model 18DP-exhibits_T_MOBIL2_FT-6June2001_1" xfId="1034" xr:uid="{00000000-0005-0000-0000-000007040000}"/>
    <cellStyle name="_Multiple_Jazztel model 15-exhibits_Jazztel model 18DP-exhibits_T_MOBIL2_Orange WIP Feb 04" xfId="1035" xr:uid="{00000000-0005-0000-0000-000008040000}"/>
    <cellStyle name="_Multiple_Jazztel model 15-exhibits_Jazztel model 18DP-exhibits_T_MOBIL2_Orange-May01" xfId="1036" xr:uid="{00000000-0005-0000-0000-000009040000}"/>
    <cellStyle name="_Multiple_Jazztel model 15-exhibits_Jazztel model 18DP-exhibits_T_MOBIL2_Orange-May01_Orange WIP Feb 04" xfId="1037" xr:uid="{00000000-0005-0000-0000-00000A040000}"/>
    <cellStyle name="_Multiple_Jazztel model 15-exhibits_Jazztel model 18DP-exhibits_T_MOBIL2_Orange-May01_Telefonica Group August 12 2002" xfId="1038" xr:uid="{00000000-0005-0000-0000-00000B040000}"/>
    <cellStyle name="_Multiple_Jazztel model 15-exhibits_Jazztel model 18DP-exhibits_T_MOBIL2_Telefonica Group August 12 2002" xfId="1039" xr:uid="{00000000-0005-0000-0000-00000C040000}"/>
    <cellStyle name="_Multiple_Jazztel model 15-exhibits_Jazztel model 18DP-exhibits_T_MOBIL2_Telefonica Moviles" xfId="1040" xr:uid="{00000000-0005-0000-0000-00000D040000}"/>
    <cellStyle name="_Multiple_Jazztel model 15-exhibits_Jazztel model 18DP-exhibits_Telefonica Group August 12 2002" xfId="1041" xr:uid="{00000000-0005-0000-0000-00000E040000}"/>
    <cellStyle name="_Multiple_Jazztel model 15-exhibits_Jazztel model 18DP-exhibits_Telefonica Moviles" xfId="1042" xr:uid="{00000000-0005-0000-0000-00000F040000}"/>
    <cellStyle name="_Multiple_Jazztel model 15-exhibits_Jazztel model 18DP-exhibits_TelenorInitiation-11Jan01" xfId="1043" xr:uid="{00000000-0005-0000-0000-000010040000}"/>
    <cellStyle name="_Multiple_Jazztel model 15-exhibits_Jazztel model 18DP-exhibits_TelenorWIPFeb01" xfId="1044" xr:uid="{00000000-0005-0000-0000-000011040000}"/>
    <cellStyle name="_Multiple_Jazztel model 15-exhibits_Jazztel model 18DP-exhibits_Telia-April01(new structure)" xfId="1045" xr:uid="{00000000-0005-0000-0000-000012040000}"/>
    <cellStyle name="_Multiple_Jazztel model 15-exhibits_Jazztel model 18DP-exhibits_Telia-April01(new structure)_FT-6June2001" xfId="1046" xr:uid="{00000000-0005-0000-0000-000013040000}"/>
    <cellStyle name="_Multiple_Jazztel model 15-exhibits_Jazztel model 18DP-exhibits_Telia-April01(new structure)_FT-6June2001_Orange WIP Feb 04" xfId="1047" xr:uid="{00000000-0005-0000-0000-000014040000}"/>
    <cellStyle name="_Multiple_Jazztel model 15-exhibits_Jazztel model 18DP-exhibits_Telia-April01(new structure)_FT-6June2001_Telefonica Moviles" xfId="1048" xr:uid="{00000000-0005-0000-0000-000015040000}"/>
    <cellStyle name="_Multiple_Jazztel model 15-exhibits_Jazztel model 18DP-exhibits_Telia-April01(new structure)_Telefonica Group August 12 2002" xfId="1049" xr:uid="{00000000-0005-0000-0000-000016040000}"/>
    <cellStyle name="_Multiple_Jazztel model 15-exhibits_Jazztel model 18DP-exhibits_Telia-April01(new structure)_Telefonica Moviles" xfId="1050" xr:uid="{00000000-0005-0000-0000-000017040000}"/>
    <cellStyle name="_Multiple_Jazztel model 15-exhibits_Jazztel1" xfId="1051" xr:uid="{00000000-0005-0000-0000-000018040000}"/>
    <cellStyle name="_Multiple_Jazztel model 15-exhibits_Orange WIP Feb 04" xfId="1052" xr:uid="{00000000-0005-0000-0000-000019040000}"/>
    <cellStyle name="_Multiple_Jazztel model 15-exhibits_Orange-Mar01" xfId="1053" xr:uid="{00000000-0005-0000-0000-00001A040000}"/>
    <cellStyle name="_Multiple_Jazztel model 15-exhibits_Orange-Mar01_FT 22July 02_1.1" xfId="1054" xr:uid="{00000000-0005-0000-0000-00001B040000}"/>
    <cellStyle name="_Multiple_Jazztel model 15-exhibits_Orange-Mar01_FT-6June2001" xfId="1055" xr:uid="{00000000-0005-0000-0000-00001C040000}"/>
    <cellStyle name="_Multiple_Jazztel model 15-exhibits_Orange-Mar01_Telefonica Moviles" xfId="1056" xr:uid="{00000000-0005-0000-0000-00001D040000}"/>
    <cellStyle name="_Multiple_Jazztel model 15-exhibits_Orange-Mar01_Telefonica Moviles_1" xfId="1057" xr:uid="{00000000-0005-0000-0000-00001E040000}"/>
    <cellStyle name="_Multiple_Jazztel model 15-exhibits_Orange-May01" xfId="1058" xr:uid="{00000000-0005-0000-0000-00001F040000}"/>
    <cellStyle name="_Multiple_Jazztel model 15-exhibits_Orange-May01_FT-6June2001" xfId="1059" xr:uid="{00000000-0005-0000-0000-000020040000}"/>
    <cellStyle name="_Multiple_Jazztel model 15-exhibits_Orange-May01_FT-6June2001_Telefonica Moviles" xfId="1060" xr:uid="{00000000-0005-0000-0000-000021040000}"/>
    <cellStyle name="_Multiple_Jazztel model 15-exhibits_Orange-May01_Orange WIP Feb 04" xfId="1061" xr:uid="{00000000-0005-0000-0000-000022040000}"/>
    <cellStyle name="_Multiple_Jazztel model 15-exhibits_Orange-May01_Telefonica Group August 12 2002" xfId="1062" xr:uid="{00000000-0005-0000-0000-000023040000}"/>
    <cellStyle name="_Multiple_Jazztel model 15-exhibits_Orange-May01_Telefonica Moviles" xfId="1063" xr:uid="{00000000-0005-0000-0000-000024040000}"/>
    <cellStyle name="_Multiple_Jazztel model 15-exhibits_T_MOBIL2" xfId="1064" xr:uid="{00000000-0005-0000-0000-000025040000}"/>
    <cellStyle name="_Multiple_Jazztel model 15-exhibits_Telefonica Moviles" xfId="1065" xr:uid="{00000000-0005-0000-0000-000026040000}"/>
    <cellStyle name="_Multiple_Jazztel model 15-exhibits_TelenorInitiation-11Jan01" xfId="1066" xr:uid="{00000000-0005-0000-0000-000027040000}"/>
    <cellStyle name="_Multiple_Jazztel model 15-exhibits_TelenorInitiation-11Jan01_FT 22July 02_1.1" xfId="1067" xr:uid="{00000000-0005-0000-0000-000028040000}"/>
    <cellStyle name="_Multiple_Jazztel model 15-exhibits_TelenorInitiation-11Jan01_FT-6June2001" xfId="1068" xr:uid="{00000000-0005-0000-0000-000029040000}"/>
    <cellStyle name="_Multiple_Jazztel model 15-exhibits_TelenorInitiation-11Jan01_Telefonica Moviles" xfId="1069" xr:uid="{00000000-0005-0000-0000-00002A040000}"/>
    <cellStyle name="_Multiple_Jazztel model 15-exhibits_TelenorInitiation-11Jan01_Telefonica Moviles_1" xfId="1070" xr:uid="{00000000-0005-0000-0000-00002B040000}"/>
    <cellStyle name="_Multiple_Jazztel model 15-exhibits_TelenorWIPFeb01" xfId="1071" xr:uid="{00000000-0005-0000-0000-00002C040000}"/>
    <cellStyle name="_Multiple_Jazztel model 15-exhibits_TelenorWIPFeb01_FT 22July 02_1.1" xfId="1072" xr:uid="{00000000-0005-0000-0000-00002D040000}"/>
    <cellStyle name="_Multiple_Jazztel model 15-exhibits_TelenorWIPFeb01_FT-6June2001" xfId="1073" xr:uid="{00000000-0005-0000-0000-00002E040000}"/>
    <cellStyle name="_Multiple_Jazztel model 15-exhibits_TelenorWIPFeb01_Telefonica Moviles" xfId="1074" xr:uid="{00000000-0005-0000-0000-00002F040000}"/>
    <cellStyle name="_Multiple_Jazztel model 15-exhibits_TelenorWIPFeb01_Telefonica Moviles_1" xfId="1075" xr:uid="{00000000-0005-0000-0000-000030040000}"/>
    <cellStyle name="_Multiple_Jazztel model 15-exhibits_Telia-April01(new structure)" xfId="1076" xr:uid="{00000000-0005-0000-0000-000031040000}"/>
    <cellStyle name="_Multiple_Jazztel model 15-exhibits-Friso2" xfId="1077" xr:uid="{00000000-0005-0000-0000-000032040000}"/>
    <cellStyle name="_Multiple_Jazztel model 15-exhibits-Friso2_3G Models" xfId="1078" xr:uid="{00000000-0005-0000-0000-000033040000}"/>
    <cellStyle name="_Multiple_Jazztel model 15-exhibits-Friso2_Jazztel model 16DP3-Exhibits" xfId="1079" xr:uid="{00000000-0005-0000-0000-000034040000}"/>
    <cellStyle name="_Multiple_Jazztel model 15-exhibits-Friso2_Jazztel model 16DP3-Exhibits_3G Models" xfId="1080" xr:uid="{00000000-0005-0000-0000-000035040000}"/>
    <cellStyle name="_Multiple_Jazztel model 15-exhibits-Friso2_Jazztel model 16DP3-Exhibits_FT-6June2001" xfId="1081" xr:uid="{00000000-0005-0000-0000-000036040000}"/>
    <cellStyle name="_Multiple_Jazztel model 15-exhibits-Friso2_Jazztel model 16DP3-Exhibits_FT-6June2001_1" xfId="1082" xr:uid="{00000000-0005-0000-0000-000037040000}"/>
    <cellStyle name="_Multiple_Jazztel model 15-exhibits-Friso2_Jazztel model 16DP3-Exhibits_FT-6June2001_1_Orange WIP Feb 04" xfId="1083" xr:uid="{00000000-0005-0000-0000-000038040000}"/>
    <cellStyle name="_Multiple_Jazztel model 15-exhibits-Friso2_Jazztel model 16DP3-Exhibits_FT-6June2001_1_Telefonica Moviles" xfId="1084" xr:uid="{00000000-0005-0000-0000-000039040000}"/>
    <cellStyle name="_Multiple_Jazztel model 15-exhibits-Friso2_Jazztel model 16DP3-Exhibits_FT-6June2001_Orange WIP Feb 04" xfId="1085" xr:uid="{00000000-0005-0000-0000-00003A040000}"/>
    <cellStyle name="_Multiple_Jazztel model 15-exhibits-Friso2_Jazztel model 16DP3-Exhibits_Orange WIP Feb 04" xfId="1086" xr:uid="{00000000-0005-0000-0000-00003B040000}"/>
    <cellStyle name="_Multiple_Jazztel model 15-exhibits-Friso2_Jazztel model 16DP3-Exhibits_Telefonica Moviles" xfId="1087" xr:uid="{00000000-0005-0000-0000-00003C040000}"/>
    <cellStyle name="_Multiple_Jazztel model 15-exhibits-Friso2_Jazztel model 18DP-exhibits" xfId="1088" xr:uid="{00000000-0005-0000-0000-00003D040000}"/>
    <cellStyle name="_Multiple_Jazztel model 15-exhibits-Friso2_Jazztel model 18DP-exhibits_FT-6June2001" xfId="1089" xr:uid="{00000000-0005-0000-0000-00003E040000}"/>
    <cellStyle name="_Multiple_Jazztel model 15-exhibits-Friso2_Jazztel model 18DP-exhibits_FT-6June2001_Orange WIP Feb 04" xfId="1090" xr:uid="{00000000-0005-0000-0000-00003F040000}"/>
    <cellStyle name="_Multiple_Jazztel model 15-exhibits-Friso2_Jazztel model 18DP-exhibits_Orange WIP Feb 04" xfId="1091" xr:uid="{00000000-0005-0000-0000-000040040000}"/>
    <cellStyle name="_Multiple_Jazztel model 15-exhibits-Friso2_Jazztel model 18DP-exhibits_Orange-Mar01" xfId="1092" xr:uid="{00000000-0005-0000-0000-000041040000}"/>
    <cellStyle name="_Multiple_Jazztel model 15-exhibits-Friso2_Jazztel model 18DP-exhibits_Orange-May01" xfId="1093" xr:uid="{00000000-0005-0000-0000-000042040000}"/>
    <cellStyle name="_Multiple_Jazztel model 15-exhibits-Friso2_Jazztel model 18DP-exhibits_T_MOBIL2" xfId="1094" xr:uid="{00000000-0005-0000-0000-000043040000}"/>
    <cellStyle name="_Multiple_Jazztel model 15-exhibits-Friso2_Jazztel model 18DP-exhibits_T_MOBIL2_FT-6June2001" xfId="1095" xr:uid="{00000000-0005-0000-0000-000044040000}"/>
    <cellStyle name="_Multiple_Jazztel model 15-exhibits-Friso2_Jazztel model 18DP-exhibits_T_MOBIL2_FT-6June2001_1" xfId="1096" xr:uid="{00000000-0005-0000-0000-000045040000}"/>
    <cellStyle name="_Multiple_Jazztel model 15-exhibits-Friso2_Jazztel model 18DP-exhibits_T_MOBIL2_Orange WIP Feb 04" xfId="1097" xr:uid="{00000000-0005-0000-0000-000046040000}"/>
    <cellStyle name="_Multiple_Jazztel model 15-exhibits-Friso2_Jazztel model 18DP-exhibits_T_MOBIL2_Orange-May01" xfId="1098" xr:uid="{00000000-0005-0000-0000-000047040000}"/>
    <cellStyle name="_Multiple_Jazztel model 15-exhibits-Friso2_Jazztel model 18DP-exhibits_T_MOBIL2_Orange-May01_Orange WIP Feb 04" xfId="1099" xr:uid="{00000000-0005-0000-0000-000048040000}"/>
    <cellStyle name="_Multiple_Jazztel model 15-exhibits-Friso2_Jazztel model 18DP-exhibits_T_MOBIL2_Orange-May01_Telefonica Group August 12 2002" xfId="1100" xr:uid="{00000000-0005-0000-0000-000049040000}"/>
    <cellStyle name="_Multiple_Jazztel model 15-exhibits-Friso2_Jazztel model 18DP-exhibits_T_MOBIL2_Telefonica Group August 12 2002" xfId="1101" xr:uid="{00000000-0005-0000-0000-00004A040000}"/>
    <cellStyle name="_Multiple_Jazztel model 15-exhibits-Friso2_Jazztel model 18DP-exhibits_T_MOBIL2_Telefonica Moviles" xfId="1102" xr:uid="{00000000-0005-0000-0000-00004B040000}"/>
    <cellStyle name="_Multiple_Jazztel model 15-exhibits-Friso2_Jazztel model 18DP-exhibits_Telefonica Group August 12 2002" xfId="1103" xr:uid="{00000000-0005-0000-0000-00004C040000}"/>
    <cellStyle name="_Multiple_Jazztel model 15-exhibits-Friso2_Jazztel model 18DP-exhibits_Telefonica Moviles" xfId="1104" xr:uid="{00000000-0005-0000-0000-00004D040000}"/>
    <cellStyle name="_Multiple_Jazztel model 15-exhibits-Friso2_Jazztel model 18DP-exhibits_TelenorInitiation-11Jan01" xfId="1105" xr:uid="{00000000-0005-0000-0000-00004E040000}"/>
    <cellStyle name="_Multiple_Jazztel model 15-exhibits-Friso2_Jazztel model 18DP-exhibits_TelenorWIPFeb01" xfId="1106" xr:uid="{00000000-0005-0000-0000-00004F040000}"/>
    <cellStyle name="_Multiple_Jazztel model 15-exhibits-Friso2_Jazztel model 18DP-exhibits_Telia-April01(new structure)" xfId="1107" xr:uid="{00000000-0005-0000-0000-000050040000}"/>
    <cellStyle name="_Multiple_Jazztel model 15-exhibits-Friso2_Jazztel model 18DP-exhibits_Telia-April01(new structure)_FT-6June2001" xfId="1108" xr:uid="{00000000-0005-0000-0000-000051040000}"/>
    <cellStyle name="_Multiple_Jazztel model 15-exhibits-Friso2_Jazztel model 18DP-exhibits_Telia-April01(new structure)_FT-6June2001_Orange WIP Feb 04" xfId="1109" xr:uid="{00000000-0005-0000-0000-000052040000}"/>
    <cellStyle name="_Multiple_Jazztel model 15-exhibits-Friso2_Jazztel model 18DP-exhibits_Telia-April01(new structure)_FT-6June2001_Telefonica Moviles" xfId="1110" xr:uid="{00000000-0005-0000-0000-000053040000}"/>
    <cellStyle name="_Multiple_Jazztel model 15-exhibits-Friso2_Jazztel model 18DP-exhibits_Telia-April01(new structure)_Telefonica Group August 12 2002" xfId="1111" xr:uid="{00000000-0005-0000-0000-000054040000}"/>
    <cellStyle name="_Multiple_Jazztel model 15-exhibits-Friso2_Jazztel model 18DP-exhibits_Telia-April01(new structure)_Telefonica Moviles" xfId="1112" xr:uid="{00000000-0005-0000-0000-000055040000}"/>
    <cellStyle name="_Multiple_Jazztel model 15-exhibits-Friso2_Jazztel1" xfId="1113" xr:uid="{00000000-0005-0000-0000-000056040000}"/>
    <cellStyle name="_Multiple_Jazztel model 15-exhibits-Friso2_Orange WIP Feb 04" xfId="1114" xr:uid="{00000000-0005-0000-0000-000057040000}"/>
    <cellStyle name="_Multiple_Jazztel model 15-exhibits-Friso2_Orange-Mar01" xfId="1115" xr:uid="{00000000-0005-0000-0000-000058040000}"/>
    <cellStyle name="_Multiple_Jazztel model 15-exhibits-Friso2_Orange-Mar01_FT 22July 02_1.1" xfId="1116" xr:uid="{00000000-0005-0000-0000-000059040000}"/>
    <cellStyle name="_Multiple_Jazztel model 15-exhibits-Friso2_Orange-Mar01_FT-6June2001" xfId="1117" xr:uid="{00000000-0005-0000-0000-00005A040000}"/>
    <cellStyle name="_Multiple_Jazztel model 15-exhibits-Friso2_Orange-Mar01_Telefonica Moviles" xfId="1118" xr:uid="{00000000-0005-0000-0000-00005B040000}"/>
    <cellStyle name="_Multiple_Jazztel model 15-exhibits-Friso2_Orange-Mar01_Telefonica Moviles_1" xfId="1119" xr:uid="{00000000-0005-0000-0000-00005C040000}"/>
    <cellStyle name="_Multiple_Jazztel model 15-exhibits-Friso2_Orange-May01" xfId="1120" xr:uid="{00000000-0005-0000-0000-00005D040000}"/>
    <cellStyle name="_Multiple_Jazztel model 15-exhibits-Friso2_Orange-May01_FT-6June2001" xfId="1121" xr:uid="{00000000-0005-0000-0000-00005E040000}"/>
    <cellStyle name="_Multiple_Jazztel model 15-exhibits-Friso2_Orange-May01_FT-6June2001_Telefonica Moviles" xfId="1122" xr:uid="{00000000-0005-0000-0000-00005F040000}"/>
    <cellStyle name="_Multiple_Jazztel model 15-exhibits-Friso2_Orange-May01_Orange WIP Feb 04" xfId="1123" xr:uid="{00000000-0005-0000-0000-000060040000}"/>
    <cellStyle name="_Multiple_Jazztel model 15-exhibits-Friso2_Orange-May01_Telefonica Group August 12 2002" xfId="1124" xr:uid="{00000000-0005-0000-0000-000061040000}"/>
    <cellStyle name="_Multiple_Jazztel model 15-exhibits-Friso2_Orange-May01_Telefonica Moviles" xfId="1125" xr:uid="{00000000-0005-0000-0000-000062040000}"/>
    <cellStyle name="_Multiple_Jazztel model 15-exhibits-Friso2_T_MOBIL2" xfId="1126" xr:uid="{00000000-0005-0000-0000-000063040000}"/>
    <cellStyle name="_Multiple_Jazztel model 15-exhibits-Friso2_Telefonica Moviles" xfId="1127" xr:uid="{00000000-0005-0000-0000-000064040000}"/>
    <cellStyle name="_Multiple_Jazztel model 15-exhibits-Friso2_TelenorInitiation-11Jan01" xfId="1128" xr:uid="{00000000-0005-0000-0000-000065040000}"/>
    <cellStyle name="_Multiple_Jazztel model 15-exhibits-Friso2_TelenorInitiation-11Jan01_FT 22July 02_1.1" xfId="1129" xr:uid="{00000000-0005-0000-0000-000066040000}"/>
    <cellStyle name="_Multiple_Jazztel model 15-exhibits-Friso2_TelenorInitiation-11Jan01_FT-6June2001" xfId="1130" xr:uid="{00000000-0005-0000-0000-000067040000}"/>
    <cellStyle name="_Multiple_Jazztel model 15-exhibits-Friso2_TelenorInitiation-11Jan01_Telefonica Moviles" xfId="1131" xr:uid="{00000000-0005-0000-0000-000068040000}"/>
    <cellStyle name="_Multiple_Jazztel model 15-exhibits-Friso2_TelenorInitiation-11Jan01_Telefonica Moviles_1" xfId="1132" xr:uid="{00000000-0005-0000-0000-000069040000}"/>
    <cellStyle name="_Multiple_Jazztel model 15-exhibits-Friso2_TelenorWIPFeb01" xfId="1133" xr:uid="{00000000-0005-0000-0000-00006A040000}"/>
    <cellStyle name="_Multiple_Jazztel model 15-exhibits-Friso2_TelenorWIPFeb01_FT 22July 02_1.1" xfId="1134" xr:uid="{00000000-0005-0000-0000-00006B040000}"/>
    <cellStyle name="_Multiple_Jazztel model 15-exhibits-Friso2_TelenorWIPFeb01_FT-6June2001" xfId="1135" xr:uid="{00000000-0005-0000-0000-00006C040000}"/>
    <cellStyle name="_Multiple_Jazztel model 15-exhibits-Friso2_TelenorWIPFeb01_Telefonica Moviles" xfId="1136" xr:uid="{00000000-0005-0000-0000-00006D040000}"/>
    <cellStyle name="_Multiple_Jazztel model 15-exhibits-Friso2_TelenorWIPFeb01_Telefonica Moviles_1" xfId="1137" xr:uid="{00000000-0005-0000-0000-00006E040000}"/>
    <cellStyle name="_Multiple_Jazztel model 15-exhibits-Friso2_Telia-April01(new structure)" xfId="1138" xr:uid="{00000000-0005-0000-0000-00006F040000}"/>
    <cellStyle name="_Multiple_Jazztel model 16DP2-Exhibits" xfId="1139" xr:uid="{00000000-0005-0000-0000-000070040000}"/>
    <cellStyle name="_Multiple_Jazztel model 16DP2-Exhibits_3G Models" xfId="1140" xr:uid="{00000000-0005-0000-0000-000071040000}"/>
    <cellStyle name="_Multiple_Jazztel model 16DP2-Exhibits_FT-6June2001" xfId="1141" xr:uid="{00000000-0005-0000-0000-000072040000}"/>
    <cellStyle name="_Multiple_Jazztel model 16DP2-Exhibits_FT-6June2001_Orange WIP Feb 04" xfId="1142" xr:uid="{00000000-0005-0000-0000-000073040000}"/>
    <cellStyle name="_Multiple_Jazztel model 16DP2-Exhibits_Orange WIP Feb 04" xfId="1143" xr:uid="{00000000-0005-0000-0000-000074040000}"/>
    <cellStyle name="_Multiple_Jazztel model 16DP2-Exhibits_Orange-Mar01" xfId="1144" xr:uid="{00000000-0005-0000-0000-000075040000}"/>
    <cellStyle name="_Multiple_Jazztel model 16DP2-Exhibits_Orange-Mar01_Telefonica Group August 12 2002" xfId="1145" xr:uid="{00000000-0005-0000-0000-000076040000}"/>
    <cellStyle name="_Multiple_Jazztel model 16DP2-Exhibits_Orange-May01" xfId="1146" xr:uid="{00000000-0005-0000-0000-000077040000}"/>
    <cellStyle name="_Multiple_Jazztel model 16DP2-Exhibits_Orange-May01_Telefonica Group August 12 2002" xfId="1147" xr:uid="{00000000-0005-0000-0000-000078040000}"/>
    <cellStyle name="_Multiple_Jazztel model 16DP2-Exhibits_T_MOBIL2" xfId="1148" xr:uid="{00000000-0005-0000-0000-000079040000}"/>
    <cellStyle name="_Multiple_Jazztel model 16DP2-Exhibits_Telefonica Group August 12 2002" xfId="1149" xr:uid="{00000000-0005-0000-0000-00007A040000}"/>
    <cellStyle name="_Multiple_Jazztel model 16DP2-Exhibits_Telefonica Moviles" xfId="1150" xr:uid="{00000000-0005-0000-0000-00007B040000}"/>
    <cellStyle name="_Multiple_Jazztel model 16DP2-Exhibits_TelenorInitiation-11Jan01" xfId="1151" xr:uid="{00000000-0005-0000-0000-00007C040000}"/>
    <cellStyle name="_Multiple_Jazztel model 16DP2-Exhibits_TelenorInitiation-11Jan01_Telefonica Group August 12 2002" xfId="1152" xr:uid="{00000000-0005-0000-0000-00007D040000}"/>
    <cellStyle name="_Multiple_Jazztel model 16DP2-Exhibits_TelenorWIPFeb01" xfId="1153" xr:uid="{00000000-0005-0000-0000-00007E040000}"/>
    <cellStyle name="_Multiple_Jazztel model 16DP2-Exhibits_TelenorWIPFeb01_Telefonica Group August 12 2002" xfId="1154" xr:uid="{00000000-0005-0000-0000-00007F040000}"/>
    <cellStyle name="_Multiple_Jazztel model 16DP3-Exhibits" xfId="1155" xr:uid="{00000000-0005-0000-0000-000080040000}"/>
    <cellStyle name="_Multiple_Jazztel model 16DP3-Exhibits_3G Models" xfId="1156" xr:uid="{00000000-0005-0000-0000-000081040000}"/>
    <cellStyle name="_Multiple_Jazztel model 16DP3-Exhibits_FT-6June2001" xfId="1157" xr:uid="{00000000-0005-0000-0000-000082040000}"/>
    <cellStyle name="_Multiple_Jazztel model 16DP3-Exhibits_FT-6June2001_Orange WIP Feb 04" xfId="1158" xr:uid="{00000000-0005-0000-0000-000083040000}"/>
    <cellStyle name="_Multiple_Jazztel model 16DP3-Exhibits_Orange WIP Feb 04" xfId="1159" xr:uid="{00000000-0005-0000-0000-000084040000}"/>
    <cellStyle name="_Multiple_Jazztel model 16DP3-Exhibits_Orange-Mar01" xfId="1160" xr:uid="{00000000-0005-0000-0000-000085040000}"/>
    <cellStyle name="_Multiple_Jazztel model 16DP3-Exhibits_Orange-Mar01_Telefonica Group August 12 2002" xfId="1161" xr:uid="{00000000-0005-0000-0000-000086040000}"/>
    <cellStyle name="_Multiple_Jazztel model 16DP3-Exhibits_Orange-May01" xfId="1162" xr:uid="{00000000-0005-0000-0000-000087040000}"/>
    <cellStyle name="_Multiple_Jazztel model 16DP3-Exhibits_Orange-May01_Telefonica Group August 12 2002" xfId="1163" xr:uid="{00000000-0005-0000-0000-000088040000}"/>
    <cellStyle name="_Multiple_Jazztel model 16DP3-Exhibits_T_MOBIL2" xfId="1164" xr:uid="{00000000-0005-0000-0000-000089040000}"/>
    <cellStyle name="_Multiple_Jazztel model 16DP3-Exhibits_Telefonica Group August 12 2002" xfId="1165" xr:uid="{00000000-0005-0000-0000-00008A040000}"/>
    <cellStyle name="_Multiple_Jazztel model 16DP3-Exhibits_Telefonica Moviles" xfId="1166" xr:uid="{00000000-0005-0000-0000-00008B040000}"/>
    <cellStyle name="_Multiple_Jazztel model 16DP3-Exhibits_TelenorInitiation-11Jan01" xfId="1167" xr:uid="{00000000-0005-0000-0000-00008C040000}"/>
    <cellStyle name="_Multiple_Jazztel model 16DP3-Exhibits_TelenorInitiation-11Jan01_Telefonica Group August 12 2002" xfId="1168" xr:uid="{00000000-0005-0000-0000-00008D040000}"/>
    <cellStyle name="_Multiple_Jazztel model 16DP3-Exhibits_TelenorWIPFeb01" xfId="1169" xr:uid="{00000000-0005-0000-0000-00008E040000}"/>
    <cellStyle name="_Multiple_Jazztel model 16DP3-Exhibits_TelenorWIPFeb01_Telefonica Group August 12 2002" xfId="1170" xr:uid="{00000000-0005-0000-0000-00008F040000}"/>
    <cellStyle name="_Multiple_MTG post-09Q4" xfId="1171" xr:uid="{00000000-0005-0000-0000-000090040000}"/>
    <cellStyle name="_Multiple_Orange WIP Feb 04" xfId="1172" xr:uid="{00000000-0005-0000-0000-000091040000}"/>
    <cellStyle name="_Multiple_Orange-Mar01" xfId="1173" xr:uid="{00000000-0005-0000-0000-000092040000}"/>
    <cellStyle name="_Multiple_Orange-Mar01_Telefonica Group August 12 2002" xfId="1174" xr:uid="{00000000-0005-0000-0000-000093040000}"/>
    <cellStyle name="_Multiple_Orange-May01" xfId="1175" xr:uid="{00000000-0005-0000-0000-000094040000}"/>
    <cellStyle name="_Multiple_Orange-May01_Telefonica Group August 12 2002" xfId="1176" xr:uid="{00000000-0005-0000-0000-000095040000}"/>
    <cellStyle name="_Multiple_QP_XXX" xfId="1177" xr:uid="{00000000-0005-0000-0000-000096040000}"/>
    <cellStyle name="_Multiple_RBOC historicals" xfId="1178" xr:uid="{00000000-0005-0000-0000-000097040000}"/>
    <cellStyle name="_Multiple_T - new" xfId="1179" xr:uid="{00000000-0005-0000-0000-000098040000}"/>
    <cellStyle name="_Multiple_T_MOBIL2" xfId="1180" xr:uid="{00000000-0005-0000-0000-000099040000}"/>
    <cellStyle name="_Multiple_Telefonica Group August 12 2002" xfId="1181" xr:uid="{00000000-0005-0000-0000-00009A040000}"/>
    <cellStyle name="_Multiple_Telefonica Moviles" xfId="1182" xr:uid="{00000000-0005-0000-0000-00009B040000}"/>
    <cellStyle name="_Multiple_TelenorInitiation-11Jan01" xfId="1183" xr:uid="{00000000-0005-0000-0000-00009C040000}"/>
    <cellStyle name="_Multiple_TelenorInitiation-11Jan01_Telefonica Group August 12 2002" xfId="1184" xr:uid="{00000000-0005-0000-0000-00009D040000}"/>
    <cellStyle name="_Multiple_TelenorWIPFeb01" xfId="1185" xr:uid="{00000000-0005-0000-0000-00009E040000}"/>
    <cellStyle name="_Multiple_TelenorWIPFeb01_Telefonica Group August 12 2002" xfId="1186" xr:uid="{00000000-0005-0000-0000-00009F040000}"/>
    <cellStyle name="_Multiple_TF1-Model WORKING" xfId="1187" xr:uid="{00000000-0005-0000-0000-0000A0040000}"/>
    <cellStyle name="_MultipleSpace" xfId="1188" xr:uid="{00000000-0005-0000-0000-0000A1040000}"/>
    <cellStyle name="_MultipleSpace_3G Models" xfId="1189" xr:uid="{00000000-0005-0000-0000-0000A2040000}"/>
    <cellStyle name="_MultipleSpace_Annual - Consolidated" xfId="1190" xr:uid="{00000000-0005-0000-0000-0000A3040000}"/>
    <cellStyle name="_MultipleSpace_Antena3-Model WORKING" xfId="1191" xr:uid="{00000000-0005-0000-0000-0000A4040000}"/>
    <cellStyle name="_MultipleSpace_BHI" xfId="1192" xr:uid="{00000000-0005-0000-0000-0000A5040000}"/>
    <cellStyle name="_MultipleSpace_bls roic" xfId="1193" xr:uid="{00000000-0005-0000-0000-0000A6040000}"/>
    <cellStyle name="_MultipleSpace_Book1" xfId="1194" xr:uid="{00000000-0005-0000-0000-0000A7040000}"/>
    <cellStyle name="_MultipleSpace_Book1_Jazztel" xfId="1195" xr:uid="{00000000-0005-0000-0000-0000A8040000}"/>
    <cellStyle name="_MultipleSpace_Book1_Jazztel model 16DP3-Exhibits" xfId="1196" xr:uid="{00000000-0005-0000-0000-0000A9040000}"/>
    <cellStyle name="_MultipleSpace_Book1_Jazztel model 16DP3-Exhibits_Orange WIP Feb 04" xfId="1197" xr:uid="{00000000-0005-0000-0000-0000AA040000}"/>
    <cellStyle name="_MultipleSpace_Book1_Jazztel model 16DP3-Exhibits_Orange-Mar01" xfId="1198" xr:uid="{00000000-0005-0000-0000-0000AB040000}"/>
    <cellStyle name="_MultipleSpace_Book1_Jazztel model 16DP3-Exhibits_Orange-May01" xfId="1199" xr:uid="{00000000-0005-0000-0000-0000AC040000}"/>
    <cellStyle name="_MultipleSpace_Book1_Jazztel model 16DP3-Exhibits_Orange-May01_Orange WIP Feb 04" xfId="1200" xr:uid="{00000000-0005-0000-0000-0000AD040000}"/>
    <cellStyle name="_MultipleSpace_Book1_Jazztel model 16DP3-Exhibits_Telefonica Moviles" xfId="1201" xr:uid="{00000000-0005-0000-0000-0000AE040000}"/>
    <cellStyle name="_MultipleSpace_Book1_Jazztel model 16DP3-Exhibits_TelenorInitiation-11Jan01" xfId="1202" xr:uid="{00000000-0005-0000-0000-0000AF040000}"/>
    <cellStyle name="_MultipleSpace_Book1_Jazztel model 16DP3-Exhibits_TelenorWIPFeb01" xfId="1203" xr:uid="{00000000-0005-0000-0000-0000B0040000}"/>
    <cellStyle name="_MultipleSpace_Book1_Jazztel model 18DP-exhibits" xfId="1204" xr:uid="{00000000-0005-0000-0000-0000B1040000}"/>
    <cellStyle name="_MultipleSpace_Book1_Jazztel model 18DP-exhibits_FT-6June2001" xfId="1205" xr:uid="{00000000-0005-0000-0000-0000B2040000}"/>
    <cellStyle name="_MultipleSpace_Book1_Jazztel model 18DP-exhibits_FT-6June2001_Orange WIP Feb 04" xfId="1206" xr:uid="{00000000-0005-0000-0000-0000B3040000}"/>
    <cellStyle name="_MultipleSpace_Book1_Jazztel model 18DP-exhibits_Orange WIP Feb 04" xfId="1207" xr:uid="{00000000-0005-0000-0000-0000B4040000}"/>
    <cellStyle name="_MultipleSpace_Book1_Jazztel model 18DP-exhibits_Orange-Mar01" xfId="1208" xr:uid="{00000000-0005-0000-0000-0000B5040000}"/>
    <cellStyle name="_MultipleSpace_Book1_Jazztel model 18DP-exhibits_Orange-May01" xfId="1209" xr:uid="{00000000-0005-0000-0000-0000B6040000}"/>
    <cellStyle name="_MultipleSpace_Book1_Jazztel model 18DP-exhibits_T_MOBIL2" xfId="1210" xr:uid="{00000000-0005-0000-0000-0000B7040000}"/>
    <cellStyle name="_MultipleSpace_Book1_Jazztel model 18DP-exhibits_T_MOBIL2_FT-6June2001" xfId="1211" xr:uid="{00000000-0005-0000-0000-0000B8040000}"/>
    <cellStyle name="_MultipleSpace_Book1_Jazztel model 18DP-exhibits_T_MOBIL2_Orange WIP Feb 04" xfId="1212" xr:uid="{00000000-0005-0000-0000-0000B9040000}"/>
    <cellStyle name="_MultipleSpace_Book1_Jazztel model 18DP-exhibits_T_MOBIL2_Orange-May01" xfId="1213" xr:uid="{00000000-0005-0000-0000-0000BA040000}"/>
    <cellStyle name="_MultipleSpace_Book1_Jazztel model 18DP-exhibits_T_MOBIL2_Orange-May01_Orange WIP Feb 04" xfId="1214" xr:uid="{00000000-0005-0000-0000-0000BB040000}"/>
    <cellStyle name="_MultipleSpace_Book1_Jazztel model 18DP-exhibits_T_MOBIL2_Orange-May01_Telefonica Group August 12 2002" xfId="1215" xr:uid="{00000000-0005-0000-0000-0000BC040000}"/>
    <cellStyle name="_MultipleSpace_Book1_Jazztel model 18DP-exhibits_T_MOBIL2_Telefonica Moviles" xfId="1216" xr:uid="{00000000-0005-0000-0000-0000BD040000}"/>
    <cellStyle name="_MultipleSpace_Book1_Jazztel model 18DP-exhibits_Telefonica Moviles" xfId="1217" xr:uid="{00000000-0005-0000-0000-0000BE040000}"/>
    <cellStyle name="_MultipleSpace_Book1_Jazztel model 18DP-exhibits_TelenorInitiation-11Jan01" xfId="1218" xr:uid="{00000000-0005-0000-0000-0000BF040000}"/>
    <cellStyle name="_MultipleSpace_Book1_Jazztel model 18DP-exhibits_TelenorWIPFeb01" xfId="1219" xr:uid="{00000000-0005-0000-0000-0000C0040000}"/>
    <cellStyle name="_MultipleSpace_Book1_Jazztel model 18DP-exhibits_Telia-April01(new structure)" xfId="1220" xr:uid="{00000000-0005-0000-0000-0000C1040000}"/>
    <cellStyle name="_MultipleSpace_Book1_Jazztel model 18DP-exhibits_Telia-April01(new structure)_Telefonica Group August 12 2002" xfId="1221" xr:uid="{00000000-0005-0000-0000-0000C2040000}"/>
    <cellStyle name="_MultipleSpace_Book1_Jazztel1" xfId="1222" xr:uid="{00000000-0005-0000-0000-0000C3040000}"/>
    <cellStyle name="_MultipleSpace_Book1_Jazztel1_Orange WIP Feb 04" xfId="1223" xr:uid="{00000000-0005-0000-0000-0000C4040000}"/>
    <cellStyle name="_MultipleSpace_Book1_Jazztel1_Orange-Mar01" xfId="1224" xr:uid="{00000000-0005-0000-0000-0000C5040000}"/>
    <cellStyle name="_MultipleSpace_Book1_Jazztel1_Orange-Mar01_FT-6June2001" xfId="1225" xr:uid="{00000000-0005-0000-0000-0000C6040000}"/>
    <cellStyle name="_MultipleSpace_Book1_Jazztel1_Orange-Mar01_Orange WIP Feb 04" xfId="1226" xr:uid="{00000000-0005-0000-0000-0000C7040000}"/>
    <cellStyle name="_MultipleSpace_Book1_Jazztel1_Orange-Mar01_Telefonica Moviles" xfId="1227" xr:uid="{00000000-0005-0000-0000-0000C8040000}"/>
    <cellStyle name="_MultipleSpace_Book1_Jazztel1_Orange-Mar01_Telefonica Moviles_1" xfId="1228" xr:uid="{00000000-0005-0000-0000-0000C9040000}"/>
    <cellStyle name="_MultipleSpace_Book1_Jazztel1_Orange-May01" xfId="1229" xr:uid="{00000000-0005-0000-0000-0000CA040000}"/>
    <cellStyle name="_MultipleSpace_Book1_Jazztel1_Orange-May01_FT-6June2001" xfId="1230" xr:uid="{00000000-0005-0000-0000-0000CB040000}"/>
    <cellStyle name="_MultipleSpace_Book1_Jazztel1_Orange-May01_FT-6June2001_consensus pre" xfId="1231" xr:uid="{00000000-0005-0000-0000-0000CC040000}"/>
    <cellStyle name="_MultipleSpace_Book1_Jazztel1_Orange-May01_FT-6June2001_Orange WIP Feb 04" xfId="1232" xr:uid="{00000000-0005-0000-0000-0000CD040000}"/>
    <cellStyle name="_MultipleSpace_Book1_Jazztel1_Orange-May01_FT-6June2001_Telefonica Moviles" xfId="1233" xr:uid="{00000000-0005-0000-0000-0000CE040000}"/>
    <cellStyle name="_MultipleSpace_Book1_Jazztel1_Orange-May01_Orange WIP Feb 04" xfId="1234" xr:uid="{00000000-0005-0000-0000-0000CF040000}"/>
    <cellStyle name="_MultipleSpace_Book1_Jazztel1_Orange-May01_Telefonica Group August 12 2002" xfId="1235" xr:uid="{00000000-0005-0000-0000-0000D0040000}"/>
    <cellStyle name="_MultipleSpace_Book1_Jazztel1_Orange-May01_Telefonica Moviles" xfId="1236" xr:uid="{00000000-0005-0000-0000-0000D1040000}"/>
    <cellStyle name="_MultipleSpace_Book1_Jazztel1_Telefonica Moviles" xfId="1237" xr:uid="{00000000-0005-0000-0000-0000D2040000}"/>
    <cellStyle name="_MultipleSpace_Book1_Jazztel1_TelenorInitiation-11Jan01" xfId="1238" xr:uid="{00000000-0005-0000-0000-0000D3040000}"/>
    <cellStyle name="_MultipleSpace_Book1_Jazztel1_TelenorInitiation-11Jan01_FT-6June2001" xfId="1239" xr:uid="{00000000-0005-0000-0000-0000D4040000}"/>
    <cellStyle name="_MultipleSpace_Book1_Jazztel1_TelenorInitiation-11Jan01_Orange WIP Feb 04" xfId="1240" xr:uid="{00000000-0005-0000-0000-0000D5040000}"/>
    <cellStyle name="_MultipleSpace_Book1_Jazztel1_TelenorInitiation-11Jan01_Telefonica Moviles" xfId="1241" xr:uid="{00000000-0005-0000-0000-0000D6040000}"/>
    <cellStyle name="_MultipleSpace_Book1_Jazztel1_TelenorInitiation-11Jan01_Telefonica Moviles_1" xfId="1242" xr:uid="{00000000-0005-0000-0000-0000D7040000}"/>
    <cellStyle name="_MultipleSpace_Book1_Jazztel1_TelenorWIPFeb01" xfId="1243" xr:uid="{00000000-0005-0000-0000-0000D8040000}"/>
    <cellStyle name="_MultipleSpace_Book1_Jazztel1_TelenorWIPFeb01_FT-6June2001" xfId="1244" xr:uid="{00000000-0005-0000-0000-0000D9040000}"/>
    <cellStyle name="_MultipleSpace_Book1_Jazztel1_TelenorWIPFeb01_Orange WIP Feb 04" xfId="1245" xr:uid="{00000000-0005-0000-0000-0000DA040000}"/>
    <cellStyle name="_MultipleSpace_Book1_Jazztel1_TelenorWIPFeb01_Telefonica Moviles" xfId="1246" xr:uid="{00000000-0005-0000-0000-0000DB040000}"/>
    <cellStyle name="_MultipleSpace_Book1_Jazztel1_TelenorWIPFeb01_Telefonica Moviles_1" xfId="1247" xr:uid="{00000000-0005-0000-0000-0000DC040000}"/>
    <cellStyle name="_MultipleSpace_Book11" xfId="1248" xr:uid="{00000000-0005-0000-0000-0000DD040000}"/>
    <cellStyle name="_MultipleSpace_Book11_Jazztel" xfId="1249" xr:uid="{00000000-0005-0000-0000-0000DE040000}"/>
    <cellStyle name="_MultipleSpace_Book11_Jazztel model 16DP3-Exhibits" xfId="1250" xr:uid="{00000000-0005-0000-0000-0000DF040000}"/>
    <cellStyle name="_MultipleSpace_Book11_Jazztel model 16DP3-Exhibits_Orange WIP Feb 04" xfId="1251" xr:uid="{00000000-0005-0000-0000-0000E0040000}"/>
    <cellStyle name="_MultipleSpace_Book11_Jazztel model 16DP3-Exhibits_Orange-Mar01" xfId="1252" xr:uid="{00000000-0005-0000-0000-0000E1040000}"/>
    <cellStyle name="_MultipleSpace_Book11_Jazztel model 16DP3-Exhibits_Orange-May01" xfId="1253" xr:uid="{00000000-0005-0000-0000-0000E2040000}"/>
    <cellStyle name="_MultipleSpace_Book11_Jazztel model 16DP3-Exhibits_Orange-May01_Orange WIP Feb 04" xfId="1254" xr:uid="{00000000-0005-0000-0000-0000E3040000}"/>
    <cellStyle name="_MultipleSpace_Book11_Jazztel model 16DP3-Exhibits_Telefonica Moviles" xfId="1255" xr:uid="{00000000-0005-0000-0000-0000E4040000}"/>
    <cellStyle name="_MultipleSpace_Book11_Jazztel model 16DP3-Exhibits_TelenorInitiation-11Jan01" xfId="1256" xr:uid="{00000000-0005-0000-0000-0000E5040000}"/>
    <cellStyle name="_MultipleSpace_Book11_Jazztel model 16DP3-Exhibits_TelenorWIPFeb01" xfId="1257" xr:uid="{00000000-0005-0000-0000-0000E6040000}"/>
    <cellStyle name="_MultipleSpace_Book11_Jazztel model 18DP-exhibits" xfId="1258" xr:uid="{00000000-0005-0000-0000-0000E7040000}"/>
    <cellStyle name="_MultipleSpace_Book11_Jazztel model 18DP-exhibits_FT-6June2001" xfId="1259" xr:uid="{00000000-0005-0000-0000-0000E8040000}"/>
    <cellStyle name="_MultipleSpace_Book11_Jazztel model 18DP-exhibits_FT-6June2001_Orange WIP Feb 04" xfId="1260" xr:uid="{00000000-0005-0000-0000-0000E9040000}"/>
    <cellStyle name="_MultipleSpace_Book11_Jazztel model 18DP-exhibits_Orange WIP Feb 04" xfId="1261" xr:uid="{00000000-0005-0000-0000-0000EA040000}"/>
    <cellStyle name="_MultipleSpace_Book11_Jazztel model 18DP-exhibits_Orange-Mar01" xfId="1262" xr:uid="{00000000-0005-0000-0000-0000EB040000}"/>
    <cellStyle name="_MultipleSpace_Book11_Jazztel model 18DP-exhibits_Orange-May01" xfId="1263" xr:uid="{00000000-0005-0000-0000-0000EC040000}"/>
    <cellStyle name="_MultipleSpace_Book11_Jazztel model 18DP-exhibits_T_MOBIL2" xfId="1264" xr:uid="{00000000-0005-0000-0000-0000ED040000}"/>
    <cellStyle name="_MultipleSpace_Book11_Jazztel model 18DP-exhibits_T_MOBIL2_FT-6June2001" xfId="1265" xr:uid="{00000000-0005-0000-0000-0000EE040000}"/>
    <cellStyle name="_MultipleSpace_Book11_Jazztel model 18DP-exhibits_T_MOBIL2_Orange WIP Feb 04" xfId="1266" xr:uid="{00000000-0005-0000-0000-0000EF040000}"/>
    <cellStyle name="_MultipleSpace_Book11_Jazztel model 18DP-exhibits_T_MOBIL2_Orange-May01" xfId="1267" xr:uid="{00000000-0005-0000-0000-0000F0040000}"/>
    <cellStyle name="_MultipleSpace_Book11_Jazztel model 18DP-exhibits_T_MOBIL2_Orange-May01_Orange WIP Feb 04" xfId="1268" xr:uid="{00000000-0005-0000-0000-0000F1040000}"/>
    <cellStyle name="_MultipleSpace_Book11_Jazztel model 18DP-exhibits_T_MOBIL2_Orange-May01_Telefonica Group August 12 2002" xfId="1269" xr:uid="{00000000-0005-0000-0000-0000F2040000}"/>
    <cellStyle name="_MultipleSpace_Book11_Jazztel model 18DP-exhibits_T_MOBIL2_Telefonica Moviles" xfId="1270" xr:uid="{00000000-0005-0000-0000-0000F3040000}"/>
    <cellStyle name="_MultipleSpace_Book11_Jazztel model 18DP-exhibits_Telefonica Moviles" xfId="1271" xr:uid="{00000000-0005-0000-0000-0000F4040000}"/>
    <cellStyle name="_MultipleSpace_Book11_Jazztel model 18DP-exhibits_TelenorInitiation-11Jan01" xfId="1272" xr:uid="{00000000-0005-0000-0000-0000F5040000}"/>
    <cellStyle name="_MultipleSpace_Book11_Jazztel model 18DP-exhibits_TelenorWIPFeb01" xfId="1273" xr:uid="{00000000-0005-0000-0000-0000F6040000}"/>
    <cellStyle name="_MultipleSpace_Book11_Jazztel model 18DP-exhibits_Telia-April01(new structure)" xfId="1274" xr:uid="{00000000-0005-0000-0000-0000F7040000}"/>
    <cellStyle name="_MultipleSpace_Book11_Jazztel model 18DP-exhibits_Telia-April01(new structure)_Telefonica Group August 12 2002" xfId="1275" xr:uid="{00000000-0005-0000-0000-0000F8040000}"/>
    <cellStyle name="_MultipleSpace_Book11_Jazztel1" xfId="1276" xr:uid="{00000000-0005-0000-0000-0000F9040000}"/>
    <cellStyle name="_MultipleSpace_Book11_Jazztel1_Orange WIP Feb 04" xfId="1277" xr:uid="{00000000-0005-0000-0000-0000FA040000}"/>
    <cellStyle name="_MultipleSpace_Book11_Jazztel1_Orange-Mar01" xfId="1278" xr:uid="{00000000-0005-0000-0000-0000FB040000}"/>
    <cellStyle name="_MultipleSpace_Book11_Jazztel1_Orange-Mar01_FT-6June2001" xfId="1279" xr:uid="{00000000-0005-0000-0000-0000FC040000}"/>
    <cellStyle name="_MultipleSpace_Book11_Jazztel1_Orange-Mar01_Orange WIP Feb 04" xfId="1280" xr:uid="{00000000-0005-0000-0000-0000FD040000}"/>
    <cellStyle name="_MultipleSpace_Book11_Jazztel1_Orange-Mar01_Telefonica Moviles" xfId="1281" xr:uid="{00000000-0005-0000-0000-0000FE040000}"/>
    <cellStyle name="_MultipleSpace_Book11_Jazztel1_Orange-Mar01_Telefonica Moviles_1" xfId="1282" xr:uid="{00000000-0005-0000-0000-0000FF040000}"/>
    <cellStyle name="_MultipleSpace_Book11_Jazztel1_Orange-May01" xfId="1283" xr:uid="{00000000-0005-0000-0000-000000050000}"/>
    <cellStyle name="_MultipleSpace_Book11_Jazztel1_Orange-May01_FT-6June2001" xfId="1284" xr:uid="{00000000-0005-0000-0000-000001050000}"/>
    <cellStyle name="_MultipleSpace_Book11_Jazztel1_Orange-May01_FT-6June2001_consensus pre" xfId="1285" xr:uid="{00000000-0005-0000-0000-000002050000}"/>
    <cellStyle name="_MultipleSpace_Book11_Jazztel1_Orange-May01_FT-6June2001_Orange WIP Feb 04" xfId="1286" xr:uid="{00000000-0005-0000-0000-000003050000}"/>
    <cellStyle name="_MultipleSpace_Book11_Jazztel1_Orange-May01_FT-6June2001_Telefonica Moviles" xfId="1287" xr:uid="{00000000-0005-0000-0000-000004050000}"/>
    <cellStyle name="_MultipleSpace_Book11_Jazztel1_Orange-May01_Orange WIP Feb 04" xfId="1288" xr:uid="{00000000-0005-0000-0000-000005050000}"/>
    <cellStyle name="_MultipleSpace_Book11_Jazztel1_Orange-May01_Telefonica Group August 12 2002" xfId="1289" xr:uid="{00000000-0005-0000-0000-000006050000}"/>
    <cellStyle name="_MultipleSpace_Book11_Jazztel1_Orange-May01_Telefonica Moviles" xfId="1290" xr:uid="{00000000-0005-0000-0000-000007050000}"/>
    <cellStyle name="_MultipleSpace_Book11_Jazztel1_Telefonica Moviles" xfId="1291" xr:uid="{00000000-0005-0000-0000-000008050000}"/>
    <cellStyle name="_MultipleSpace_Book11_Jazztel1_TelenorInitiation-11Jan01" xfId="1292" xr:uid="{00000000-0005-0000-0000-000009050000}"/>
    <cellStyle name="_MultipleSpace_Book11_Jazztel1_TelenorInitiation-11Jan01_FT-6June2001" xfId="1293" xr:uid="{00000000-0005-0000-0000-00000A050000}"/>
    <cellStyle name="_MultipleSpace_Book11_Jazztel1_TelenorInitiation-11Jan01_Orange WIP Feb 04" xfId="1294" xr:uid="{00000000-0005-0000-0000-00000B050000}"/>
    <cellStyle name="_MultipleSpace_Book11_Jazztel1_TelenorInitiation-11Jan01_Telefonica Moviles" xfId="1295" xr:uid="{00000000-0005-0000-0000-00000C050000}"/>
    <cellStyle name="_MultipleSpace_Book11_Jazztel1_TelenorInitiation-11Jan01_Telefonica Moviles_1" xfId="1296" xr:uid="{00000000-0005-0000-0000-00000D050000}"/>
    <cellStyle name="_MultipleSpace_Book11_Jazztel1_TelenorWIPFeb01" xfId="1297" xr:uid="{00000000-0005-0000-0000-00000E050000}"/>
    <cellStyle name="_MultipleSpace_Book11_Jazztel1_TelenorWIPFeb01_FT-6June2001" xfId="1298" xr:uid="{00000000-0005-0000-0000-00000F050000}"/>
    <cellStyle name="_MultipleSpace_Book11_Jazztel1_TelenorWIPFeb01_Orange WIP Feb 04" xfId="1299" xr:uid="{00000000-0005-0000-0000-000010050000}"/>
    <cellStyle name="_MultipleSpace_Book11_Jazztel1_TelenorWIPFeb01_Telefonica Moviles" xfId="1300" xr:uid="{00000000-0005-0000-0000-000011050000}"/>
    <cellStyle name="_MultipleSpace_Book11_Jazztel1_TelenorWIPFeb01_Telefonica Moviles_1" xfId="1301" xr:uid="{00000000-0005-0000-0000-000012050000}"/>
    <cellStyle name="_MultipleSpace_Book12" xfId="1302" xr:uid="{00000000-0005-0000-0000-000013050000}"/>
    <cellStyle name="_MultipleSpace_Book12_Jazztel" xfId="1303" xr:uid="{00000000-0005-0000-0000-000014050000}"/>
    <cellStyle name="_MultipleSpace_Book12_Jazztel model 16DP3-Exhibits" xfId="1304" xr:uid="{00000000-0005-0000-0000-000015050000}"/>
    <cellStyle name="_MultipleSpace_Book12_Jazztel model 16DP3-Exhibits_Orange WIP Feb 04" xfId="1305" xr:uid="{00000000-0005-0000-0000-000016050000}"/>
    <cellStyle name="_MultipleSpace_Book12_Jazztel model 16DP3-Exhibits_Orange-Mar01" xfId="1306" xr:uid="{00000000-0005-0000-0000-000017050000}"/>
    <cellStyle name="_MultipleSpace_Book12_Jazztel model 16DP3-Exhibits_Orange-May01" xfId="1307" xr:uid="{00000000-0005-0000-0000-000018050000}"/>
    <cellStyle name="_MultipleSpace_Book12_Jazztel model 16DP3-Exhibits_Orange-May01_Orange WIP Feb 04" xfId="1308" xr:uid="{00000000-0005-0000-0000-000019050000}"/>
    <cellStyle name="_MultipleSpace_Book12_Jazztel model 16DP3-Exhibits_Telefonica Moviles" xfId="1309" xr:uid="{00000000-0005-0000-0000-00001A050000}"/>
    <cellStyle name="_MultipleSpace_Book12_Jazztel model 16DP3-Exhibits_TelenorInitiation-11Jan01" xfId="1310" xr:uid="{00000000-0005-0000-0000-00001B050000}"/>
    <cellStyle name="_MultipleSpace_Book12_Jazztel model 16DP3-Exhibits_TelenorWIPFeb01" xfId="1311" xr:uid="{00000000-0005-0000-0000-00001C050000}"/>
    <cellStyle name="_MultipleSpace_Book12_Jazztel model 18DP-exhibits" xfId="1312" xr:uid="{00000000-0005-0000-0000-00001D050000}"/>
    <cellStyle name="_MultipleSpace_Book12_Jazztel model 18DP-exhibits_FT-6June2001" xfId="1313" xr:uid="{00000000-0005-0000-0000-00001E050000}"/>
    <cellStyle name="_MultipleSpace_Book12_Jazztel model 18DP-exhibits_FT-6June2001_Orange WIP Feb 04" xfId="1314" xr:uid="{00000000-0005-0000-0000-00001F050000}"/>
    <cellStyle name="_MultipleSpace_Book12_Jazztel model 18DP-exhibits_Orange WIP Feb 04" xfId="1315" xr:uid="{00000000-0005-0000-0000-000020050000}"/>
    <cellStyle name="_MultipleSpace_Book12_Jazztel model 18DP-exhibits_Orange-Mar01" xfId="1316" xr:uid="{00000000-0005-0000-0000-000021050000}"/>
    <cellStyle name="_MultipleSpace_Book12_Jazztel model 18DP-exhibits_Orange-May01" xfId="1317" xr:uid="{00000000-0005-0000-0000-000022050000}"/>
    <cellStyle name="_MultipleSpace_Book12_Jazztel model 18DP-exhibits_T_MOBIL2" xfId="1318" xr:uid="{00000000-0005-0000-0000-000023050000}"/>
    <cellStyle name="_MultipleSpace_Book12_Jazztel model 18DP-exhibits_T_MOBIL2_FT-6June2001" xfId="1319" xr:uid="{00000000-0005-0000-0000-000024050000}"/>
    <cellStyle name="_MultipleSpace_Book12_Jazztel model 18DP-exhibits_T_MOBIL2_Orange WIP Feb 04" xfId="1320" xr:uid="{00000000-0005-0000-0000-000025050000}"/>
    <cellStyle name="_MultipleSpace_Book12_Jazztel model 18DP-exhibits_T_MOBIL2_Orange-May01" xfId="1321" xr:uid="{00000000-0005-0000-0000-000026050000}"/>
    <cellStyle name="_MultipleSpace_Book12_Jazztel model 18DP-exhibits_T_MOBIL2_Orange-May01_Orange WIP Feb 04" xfId="1322" xr:uid="{00000000-0005-0000-0000-000027050000}"/>
    <cellStyle name="_MultipleSpace_Book12_Jazztel model 18DP-exhibits_T_MOBIL2_Orange-May01_Telefonica Group August 12 2002" xfId="1323" xr:uid="{00000000-0005-0000-0000-000028050000}"/>
    <cellStyle name="_MultipleSpace_Book12_Jazztel model 18DP-exhibits_T_MOBIL2_Telefonica Moviles" xfId="1324" xr:uid="{00000000-0005-0000-0000-000029050000}"/>
    <cellStyle name="_MultipleSpace_Book12_Jazztel model 18DP-exhibits_Telefonica Moviles" xfId="1325" xr:uid="{00000000-0005-0000-0000-00002A050000}"/>
    <cellStyle name="_MultipleSpace_Book12_Jazztel model 18DP-exhibits_TelenorInitiation-11Jan01" xfId="1326" xr:uid="{00000000-0005-0000-0000-00002B050000}"/>
    <cellStyle name="_MultipleSpace_Book12_Jazztel model 18DP-exhibits_TelenorWIPFeb01" xfId="1327" xr:uid="{00000000-0005-0000-0000-00002C050000}"/>
    <cellStyle name="_MultipleSpace_Book12_Jazztel model 18DP-exhibits_Telia-April01(new structure)" xfId="1328" xr:uid="{00000000-0005-0000-0000-00002D050000}"/>
    <cellStyle name="_MultipleSpace_Book12_Jazztel model 18DP-exhibits_Telia-April01(new structure)_Telefonica Group August 12 2002" xfId="1329" xr:uid="{00000000-0005-0000-0000-00002E050000}"/>
    <cellStyle name="_MultipleSpace_Book12_Jazztel1" xfId="1330" xr:uid="{00000000-0005-0000-0000-00002F050000}"/>
    <cellStyle name="_MultipleSpace_Book12_Jazztel1_Orange WIP Feb 04" xfId="1331" xr:uid="{00000000-0005-0000-0000-000030050000}"/>
    <cellStyle name="_MultipleSpace_Book12_Jazztel1_Orange-Mar01" xfId="1332" xr:uid="{00000000-0005-0000-0000-000031050000}"/>
    <cellStyle name="_MultipleSpace_Book12_Jazztel1_Orange-Mar01_FT-6June2001" xfId="1333" xr:uid="{00000000-0005-0000-0000-000032050000}"/>
    <cellStyle name="_MultipleSpace_Book12_Jazztel1_Orange-Mar01_Orange WIP Feb 04" xfId="1334" xr:uid="{00000000-0005-0000-0000-000033050000}"/>
    <cellStyle name="_MultipleSpace_Book12_Jazztel1_Orange-Mar01_Telefonica Moviles" xfId="1335" xr:uid="{00000000-0005-0000-0000-000034050000}"/>
    <cellStyle name="_MultipleSpace_Book12_Jazztel1_Orange-Mar01_Telefonica Moviles_1" xfId="1336" xr:uid="{00000000-0005-0000-0000-000035050000}"/>
    <cellStyle name="_MultipleSpace_Book12_Jazztel1_Orange-May01" xfId="1337" xr:uid="{00000000-0005-0000-0000-000036050000}"/>
    <cellStyle name="_MultipleSpace_Book12_Jazztel1_Orange-May01_FT-6June2001" xfId="1338" xr:uid="{00000000-0005-0000-0000-000037050000}"/>
    <cellStyle name="_MultipleSpace_Book12_Jazztel1_Orange-May01_FT-6June2001_consensus pre" xfId="1339" xr:uid="{00000000-0005-0000-0000-000038050000}"/>
    <cellStyle name="_MultipleSpace_Book12_Jazztel1_Orange-May01_FT-6June2001_Orange WIP Feb 04" xfId="1340" xr:uid="{00000000-0005-0000-0000-000039050000}"/>
    <cellStyle name="_MultipleSpace_Book12_Jazztel1_Orange-May01_FT-6June2001_Telefonica Moviles" xfId="1341" xr:uid="{00000000-0005-0000-0000-00003A050000}"/>
    <cellStyle name="_MultipleSpace_Book12_Jazztel1_Orange-May01_Orange WIP Feb 04" xfId="1342" xr:uid="{00000000-0005-0000-0000-00003B050000}"/>
    <cellStyle name="_MultipleSpace_Book12_Jazztel1_Orange-May01_Telefonica Group August 12 2002" xfId="1343" xr:uid="{00000000-0005-0000-0000-00003C050000}"/>
    <cellStyle name="_MultipleSpace_Book12_Jazztel1_Orange-May01_Telefonica Moviles" xfId="1344" xr:uid="{00000000-0005-0000-0000-00003D050000}"/>
    <cellStyle name="_MultipleSpace_Book12_Jazztel1_Telefonica Moviles" xfId="1345" xr:uid="{00000000-0005-0000-0000-00003E050000}"/>
    <cellStyle name="_MultipleSpace_Book12_Jazztel1_TelenorInitiation-11Jan01" xfId="1346" xr:uid="{00000000-0005-0000-0000-00003F050000}"/>
    <cellStyle name="_MultipleSpace_Book12_Jazztel1_TelenorInitiation-11Jan01_FT-6June2001" xfId="1347" xr:uid="{00000000-0005-0000-0000-000040050000}"/>
    <cellStyle name="_MultipleSpace_Book12_Jazztel1_TelenorInitiation-11Jan01_Orange WIP Feb 04" xfId="1348" xr:uid="{00000000-0005-0000-0000-000041050000}"/>
    <cellStyle name="_MultipleSpace_Book12_Jazztel1_TelenorInitiation-11Jan01_Telefonica Moviles" xfId="1349" xr:uid="{00000000-0005-0000-0000-000042050000}"/>
    <cellStyle name="_MultipleSpace_Book12_Jazztel1_TelenorInitiation-11Jan01_Telefonica Moviles_1" xfId="1350" xr:uid="{00000000-0005-0000-0000-000043050000}"/>
    <cellStyle name="_MultipleSpace_Book12_Jazztel1_TelenorWIPFeb01" xfId="1351" xr:uid="{00000000-0005-0000-0000-000044050000}"/>
    <cellStyle name="_MultipleSpace_Book12_Jazztel1_TelenorWIPFeb01_FT-6June2001" xfId="1352" xr:uid="{00000000-0005-0000-0000-000045050000}"/>
    <cellStyle name="_MultipleSpace_Book12_Jazztel1_TelenorWIPFeb01_Orange WIP Feb 04" xfId="1353" xr:uid="{00000000-0005-0000-0000-000046050000}"/>
    <cellStyle name="_MultipleSpace_Book12_Jazztel1_TelenorWIPFeb01_Telefonica Moviles" xfId="1354" xr:uid="{00000000-0005-0000-0000-000047050000}"/>
    <cellStyle name="_MultipleSpace_Book12_Jazztel1_TelenorWIPFeb01_Telefonica Moviles_1" xfId="1355" xr:uid="{00000000-0005-0000-0000-000048050000}"/>
    <cellStyle name="_MultipleSpace_Book5 VIAPLAY SW" xfId="1356" xr:uid="{00000000-0005-0000-0000-000049050000}"/>
    <cellStyle name="_MultipleSpace_capital expenditures 6-18-02" xfId="1357" xr:uid="{00000000-0005-0000-0000-00004A050000}"/>
    <cellStyle name="_MultipleSpace_China internet" xfId="1358" xr:uid="{00000000-0005-0000-0000-00004B050000}"/>
    <cellStyle name="_MultipleSpace_consensus pre" xfId="1359" xr:uid="{00000000-0005-0000-0000-00004C050000}"/>
    <cellStyle name="_MultipleSpace_Core channel" xfId="1360" xr:uid="{00000000-0005-0000-0000-00004D050000}"/>
    <cellStyle name="_MultipleSpace_DCF" xfId="1361" xr:uid="{00000000-0005-0000-0000-00004E050000}"/>
    <cellStyle name="_MultipleSpace_DCF Core Multiple Upside Downsi" xfId="1362" xr:uid="{00000000-0005-0000-0000-00004F050000}"/>
    <cellStyle name="_MultipleSpace_DCF Core Multiple Upside Downsi_1" xfId="1363" xr:uid="{00000000-0005-0000-0000-000050050000}"/>
    <cellStyle name="_MultipleSpace_DCF Summary pages" xfId="1364" xr:uid="{00000000-0005-0000-0000-000051050000}"/>
    <cellStyle name="_MultipleSpace_DCF Summary pages_Jazztel" xfId="1365" xr:uid="{00000000-0005-0000-0000-000052050000}"/>
    <cellStyle name="_MultipleSpace_DCF Summary pages_Jazztel model 16DP3-Exhibits" xfId="1366" xr:uid="{00000000-0005-0000-0000-000053050000}"/>
    <cellStyle name="_MultipleSpace_DCF Summary pages_Jazztel model 16DP3-Exhibits_Orange WIP Feb 04" xfId="1367" xr:uid="{00000000-0005-0000-0000-000054050000}"/>
    <cellStyle name="_MultipleSpace_DCF Summary pages_Jazztel model 16DP3-Exhibits_Orange-Mar01" xfId="1368" xr:uid="{00000000-0005-0000-0000-000055050000}"/>
    <cellStyle name="_MultipleSpace_DCF Summary pages_Jazztel model 16DP3-Exhibits_Orange-May01" xfId="1369" xr:uid="{00000000-0005-0000-0000-000056050000}"/>
    <cellStyle name="_MultipleSpace_DCF Summary pages_Jazztel model 16DP3-Exhibits_Orange-May01_Orange WIP Feb 04" xfId="1370" xr:uid="{00000000-0005-0000-0000-000057050000}"/>
    <cellStyle name="_MultipleSpace_DCF Summary pages_Jazztel model 16DP3-Exhibits_Telefonica Moviles" xfId="1371" xr:uid="{00000000-0005-0000-0000-000058050000}"/>
    <cellStyle name="_MultipleSpace_DCF Summary pages_Jazztel model 16DP3-Exhibits_TelenorInitiation-11Jan01" xfId="1372" xr:uid="{00000000-0005-0000-0000-000059050000}"/>
    <cellStyle name="_MultipleSpace_DCF Summary pages_Jazztel model 16DP3-Exhibits_TelenorWIPFeb01" xfId="1373" xr:uid="{00000000-0005-0000-0000-00005A050000}"/>
    <cellStyle name="_MultipleSpace_DCF Summary pages_Jazztel model 18DP-exhibits" xfId="1374" xr:uid="{00000000-0005-0000-0000-00005B050000}"/>
    <cellStyle name="_MultipleSpace_DCF Summary pages_Jazztel model 18DP-exhibits_FT-6June2001" xfId="1375" xr:uid="{00000000-0005-0000-0000-00005C050000}"/>
    <cellStyle name="_MultipleSpace_DCF Summary pages_Jazztel model 18DP-exhibits_FT-6June2001_Orange WIP Feb 04" xfId="1376" xr:uid="{00000000-0005-0000-0000-00005D050000}"/>
    <cellStyle name="_MultipleSpace_DCF Summary pages_Jazztel model 18DP-exhibits_Orange WIP Feb 04" xfId="1377" xr:uid="{00000000-0005-0000-0000-00005E050000}"/>
    <cellStyle name="_MultipleSpace_DCF Summary pages_Jazztel model 18DP-exhibits_Orange-Mar01" xfId="1378" xr:uid="{00000000-0005-0000-0000-00005F050000}"/>
    <cellStyle name="_MultipleSpace_DCF Summary pages_Jazztel model 18DP-exhibits_Orange-May01" xfId="1379" xr:uid="{00000000-0005-0000-0000-000060050000}"/>
    <cellStyle name="_MultipleSpace_DCF Summary pages_Jazztel model 18DP-exhibits_T_MOBIL2" xfId="1380" xr:uid="{00000000-0005-0000-0000-000061050000}"/>
    <cellStyle name="_MultipleSpace_DCF Summary pages_Jazztel model 18DP-exhibits_T_MOBIL2_FT-6June2001" xfId="1381" xr:uid="{00000000-0005-0000-0000-000062050000}"/>
    <cellStyle name="_MultipleSpace_DCF Summary pages_Jazztel model 18DP-exhibits_T_MOBIL2_Orange WIP Feb 04" xfId="1382" xr:uid="{00000000-0005-0000-0000-000063050000}"/>
    <cellStyle name="_MultipleSpace_DCF Summary pages_Jazztel model 18DP-exhibits_T_MOBIL2_Orange-May01" xfId="1383" xr:uid="{00000000-0005-0000-0000-000064050000}"/>
    <cellStyle name="_MultipleSpace_DCF Summary pages_Jazztel model 18DP-exhibits_T_MOBIL2_Orange-May01_Orange WIP Feb 04" xfId="1384" xr:uid="{00000000-0005-0000-0000-000065050000}"/>
    <cellStyle name="_MultipleSpace_DCF Summary pages_Jazztel model 18DP-exhibits_T_MOBIL2_Orange-May01_Telefonica Group August 12 2002" xfId="1385" xr:uid="{00000000-0005-0000-0000-000066050000}"/>
    <cellStyle name="_MultipleSpace_DCF Summary pages_Jazztel model 18DP-exhibits_T_MOBIL2_Telefonica Moviles" xfId="1386" xr:uid="{00000000-0005-0000-0000-000067050000}"/>
    <cellStyle name="_MultipleSpace_DCF Summary pages_Jazztel model 18DP-exhibits_Telefonica Moviles" xfId="1387" xr:uid="{00000000-0005-0000-0000-000068050000}"/>
    <cellStyle name="_MultipleSpace_DCF Summary pages_Jazztel model 18DP-exhibits_TelenorInitiation-11Jan01" xfId="1388" xr:uid="{00000000-0005-0000-0000-000069050000}"/>
    <cellStyle name="_MultipleSpace_DCF Summary pages_Jazztel model 18DP-exhibits_TelenorWIPFeb01" xfId="1389" xr:uid="{00000000-0005-0000-0000-00006A050000}"/>
    <cellStyle name="_MultipleSpace_DCF Summary pages_Jazztel model 18DP-exhibits_Telia-April01(new structure)" xfId="1390" xr:uid="{00000000-0005-0000-0000-00006B050000}"/>
    <cellStyle name="_MultipleSpace_DCF Summary pages_Jazztel model 18DP-exhibits_Telia-April01(new structure)_Telefonica Group August 12 2002" xfId="1391" xr:uid="{00000000-0005-0000-0000-00006C050000}"/>
    <cellStyle name="_MultipleSpace_DCF Summary pages_Jazztel1" xfId="1392" xr:uid="{00000000-0005-0000-0000-00006D050000}"/>
    <cellStyle name="_MultipleSpace_DCF Summary pages_Jazztel1_Orange WIP Feb 04" xfId="1393" xr:uid="{00000000-0005-0000-0000-00006E050000}"/>
    <cellStyle name="_MultipleSpace_DCF Summary pages_Jazztel1_Orange-Mar01" xfId="1394" xr:uid="{00000000-0005-0000-0000-00006F050000}"/>
    <cellStyle name="_MultipleSpace_DCF Summary pages_Jazztel1_Orange-Mar01_FT-6June2001" xfId="1395" xr:uid="{00000000-0005-0000-0000-000070050000}"/>
    <cellStyle name="_MultipleSpace_DCF Summary pages_Jazztel1_Orange-Mar01_Orange WIP Feb 04" xfId="1396" xr:uid="{00000000-0005-0000-0000-000071050000}"/>
    <cellStyle name="_MultipleSpace_DCF Summary pages_Jazztel1_Orange-Mar01_Telefonica Moviles" xfId="1397" xr:uid="{00000000-0005-0000-0000-000072050000}"/>
    <cellStyle name="_MultipleSpace_DCF Summary pages_Jazztel1_Orange-Mar01_Telefonica Moviles_1" xfId="1398" xr:uid="{00000000-0005-0000-0000-000073050000}"/>
    <cellStyle name="_MultipleSpace_DCF Summary pages_Jazztel1_Orange-May01" xfId="1399" xr:uid="{00000000-0005-0000-0000-000074050000}"/>
    <cellStyle name="_MultipleSpace_DCF Summary pages_Jazztel1_Orange-May01_FT-6June2001" xfId="1400" xr:uid="{00000000-0005-0000-0000-000075050000}"/>
    <cellStyle name="_MultipleSpace_DCF Summary pages_Jazztel1_Orange-May01_FT-6June2001_consensus pre" xfId="1401" xr:uid="{00000000-0005-0000-0000-000076050000}"/>
    <cellStyle name="_MultipleSpace_DCF Summary pages_Jazztel1_Orange-May01_FT-6June2001_Orange WIP Feb 04" xfId="1402" xr:uid="{00000000-0005-0000-0000-000077050000}"/>
    <cellStyle name="_MultipleSpace_DCF Summary pages_Jazztel1_Orange-May01_FT-6June2001_Telefonica Moviles" xfId="1403" xr:uid="{00000000-0005-0000-0000-000078050000}"/>
    <cellStyle name="_MultipleSpace_DCF Summary pages_Jazztel1_Orange-May01_Orange WIP Feb 04" xfId="1404" xr:uid="{00000000-0005-0000-0000-000079050000}"/>
    <cellStyle name="_MultipleSpace_DCF Summary pages_Jazztel1_Orange-May01_Telefonica Group August 12 2002" xfId="1405" xr:uid="{00000000-0005-0000-0000-00007A050000}"/>
    <cellStyle name="_MultipleSpace_DCF Summary pages_Jazztel1_Orange-May01_Telefonica Moviles" xfId="1406" xr:uid="{00000000-0005-0000-0000-00007B050000}"/>
    <cellStyle name="_MultipleSpace_DCF Summary pages_Jazztel1_Telefonica Moviles" xfId="1407" xr:uid="{00000000-0005-0000-0000-00007C050000}"/>
    <cellStyle name="_MultipleSpace_DCF Summary pages_Jazztel1_TelenorInitiation-11Jan01" xfId="1408" xr:uid="{00000000-0005-0000-0000-00007D050000}"/>
    <cellStyle name="_MultipleSpace_DCF Summary pages_Jazztel1_TelenorInitiation-11Jan01_FT-6June2001" xfId="1409" xr:uid="{00000000-0005-0000-0000-00007E050000}"/>
    <cellStyle name="_MultipleSpace_DCF Summary pages_Jazztel1_TelenorInitiation-11Jan01_Orange WIP Feb 04" xfId="1410" xr:uid="{00000000-0005-0000-0000-00007F050000}"/>
    <cellStyle name="_MultipleSpace_DCF Summary pages_Jazztel1_TelenorInitiation-11Jan01_Telefonica Moviles" xfId="1411" xr:uid="{00000000-0005-0000-0000-000080050000}"/>
    <cellStyle name="_MultipleSpace_DCF Summary pages_Jazztel1_TelenorInitiation-11Jan01_Telefonica Moviles_1" xfId="1412" xr:uid="{00000000-0005-0000-0000-000081050000}"/>
    <cellStyle name="_MultipleSpace_DCF Summary pages_Jazztel1_TelenorWIPFeb01" xfId="1413" xr:uid="{00000000-0005-0000-0000-000082050000}"/>
    <cellStyle name="_MultipleSpace_DCF Summary pages_Jazztel1_TelenorWIPFeb01_FT-6June2001" xfId="1414" xr:uid="{00000000-0005-0000-0000-000083050000}"/>
    <cellStyle name="_MultipleSpace_DCF Summary pages_Jazztel1_TelenorWIPFeb01_Orange WIP Feb 04" xfId="1415" xr:uid="{00000000-0005-0000-0000-000084050000}"/>
    <cellStyle name="_MultipleSpace_DCF Summary pages_Jazztel1_TelenorWIPFeb01_Telefonica Moviles" xfId="1416" xr:uid="{00000000-0005-0000-0000-000085050000}"/>
    <cellStyle name="_MultipleSpace_DCF Summary pages_Jazztel1_TelenorWIPFeb01_Telefonica Moviles_1" xfId="1417" xr:uid="{00000000-0005-0000-0000-000086050000}"/>
    <cellStyle name="_MultipleSpace_FT-6June2001" xfId="1418" xr:uid="{00000000-0005-0000-0000-000087050000}"/>
    <cellStyle name="_MultipleSpace_FT-6June2001_Orange WIP Feb 04" xfId="1419" xr:uid="{00000000-0005-0000-0000-000088050000}"/>
    <cellStyle name="_MultipleSpace_FT-6June2001_Orange WIP Feb 04_consensus pre" xfId="1420" xr:uid="{00000000-0005-0000-0000-000089050000}"/>
    <cellStyle name="_MultipleSpace_FT-6June2001_Telefonica Moviles" xfId="1421" xr:uid="{00000000-0005-0000-0000-00008A050000}"/>
    <cellStyle name="_MultipleSpace_FT-6June2001_Telefonica Moviles_consensus pre" xfId="1422" xr:uid="{00000000-0005-0000-0000-00008B050000}"/>
    <cellStyle name="_MultipleSpace_Global ROIC 2007" xfId="1423" xr:uid="{00000000-0005-0000-0000-00008C050000}"/>
    <cellStyle name="_MultipleSpace_Jazztel model 15-exhibits" xfId="1424" xr:uid="{00000000-0005-0000-0000-00008D050000}"/>
    <cellStyle name="_MultipleSpace_Jazztel model 15-exhibits bis" xfId="1425" xr:uid="{00000000-0005-0000-0000-00008E050000}"/>
    <cellStyle name="_MultipleSpace_Jazztel model 15-exhibits bis_Orange WIP Feb 04" xfId="1426" xr:uid="{00000000-0005-0000-0000-00008F050000}"/>
    <cellStyle name="_MultipleSpace_Jazztel model 15-exhibits bis_Orange-Mar01" xfId="1427" xr:uid="{00000000-0005-0000-0000-000090050000}"/>
    <cellStyle name="_MultipleSpace_Jazztel model 15-exhibits bis_Orange-May01" xfId="1428" xr:uid="{00000000-0005-0000-0000-000091050000}"/>
    <cellStyle name="_MultipleSpace_Jazztel model 15-exhibits bis_Orange-May01_Orange WIP Feb 04" xfId="1429" xr:uid="{00000000-0005-0000-0000-000092050000}"/>
    <cellStyle name="_MultipleSpace_Jazztel model 15-exhibits bis_Telefonica Moviles" xfId="1430" xr:uid="{00000000-0005-0000-0000-000093050000}"/>
    <cellStyle name="_MultipleSpace_Jazztel model 15-exhibits bis_TelenorInitiation-11Jan01" xfId="1431" xr:uid="{00000000-0005-0000-0000-000094050000}"/>
    <cellStyle name="_MultipleSpace_Jazztel model 15-exhibits bis_TelenorWIPFeb01" xfId="1432" xr:uid="{00000000-0005-0000-0000-000095050000}"/>
    <cellStyle name="_MultipleSpace_Jazztel model 15-exhibits_Jazztel" xfId="1433" xr:uid="{00000000-0005-0000-0000-000096050000}"/>
    <cellStyle name="_MultipleSpace_Jazztel model 15-exhibits_Jazztel model 16DP3-Exhibits" xfId="1434" xr:uid="{00000000-0005-0000-0000-000097050000}"/>
    <cellStyle name="_MultipleSpace_Jazztel model 15-exhibits_Jazztel model 16DP3-Exhibits_Orange WIP Feb 04" xfId="1435" xr:uid="{00000000-0005-0000-0000-000098050000}"/>
    <cellStyle name="_MultipleSpace_Jazztel model 15-exhibits_Jazztel model 16DP3-Exhibits_Orange-Mar01" xfId="1436" xr:uid="{00000000-0005-0000-0000-000099050000}"/>
    <cellStyle name="_MultipleSpace_Jazztel model 15-exhibits_Jazztel model 16DP3-Exhibits_Orange-May01" xfId="1437" xr:uid="{00000000-0005-0000-0000-00009A050000}"/>
    <cellStyle name="_MultipleSpace_Jazztel model 15-exhibits_Jazztel model 16DP3-Exhibits_Orange-May01_Orange WIP Feb 04" xfId="1438" xr:uid="{00000000-0005-0000-0000-00009B050000}"/>
    <cellStyle name="_MultipleSpace_Jazztel model 15-exhibits_Jazztel model 16DP3-Exhibits_Telefonica Moviles" xfId="1439" xr:uid="{00000000-0005-0000-0000-00009C050000}"/>
    <cellStyle name="_MultipleSpace_Jazztel model 15-exhibits_Jazztel model 16DP3-Exhibits_TelenorInitiation-11Jan01" xfId="1440" xr:uid="{00000000-0005-0000-0000-00009D050000}"/>
    <cellStyle name="_MultipleSpace_Jazztel model 15-exhibits_Jazztel model 16DP3-Exhibits_TelenorWIPFeb01" xfId="1441" xr:uid="{00000000-0005-0000-0000-00009E050000}"/>
    <cellStyle name="_MultipleSpace_Jazztel model 15-exhibits_Jazztel model 18DP-exhibits" xfId="1442" xr:uid="{00000000-0005-0000-0000-00009F050000}"/>
    <cellStyle name="_MultipleSpace_Jazztel model 15-exhibits_Jazztel model 18DP-exhibits_FT-6June2001" xfId="1443" xr:uid="{00000000-0005-0000-0000-0000A0050000}"/>
    <cellStyle name="_MultipleSpace_Jazztel model 15-exhibits_Jazztel model 18DP-exhibits_FT-6June2001_Orange WIP Feb 04" xfId="1444" xr:uid="{00000000-0005-0000-0000-0000A1050000}"/>
    <cellStyle name="_MultipleSpace_Jazztel model 15-exhibits_Jazztel model 18DP-exhibits_Orange WIP Feb 04" xfId="1445" xr:uid="{00000000-0005-0000-0000-0000A2050000}"/>
    <cellStyle name="_MultipleSpace_Jazztel model 15-exhibits_Jazztel model 18DP-exhibits_Orange-Mar01" xfId="1446" xr:uid="{00000000-0005-0000-0000-0000A3050000}"/>
    <cellStyle name="_MultipleSpace_Jazztel model 15-exhibits_Jazztel model 18DP-exhibits_Orange-May01" xfId="1447" xr:uid="{00000000-0005-0000-0000-0000A4050000}"/>
    <cellStyle name="_MultipleSpace_Jazztel model 15-exhibits_Jazztel model 18DP-exhibits_T_MOBIL2" xfId="1448" xr:uid="{00000000-0005-0000-0000-0000A5050000}"/>
    <cellStyle name="_MultipleSpace_Jazztel model 15-exhibits_Jazztel model 18DP-exhibits_T_MOBIL2_FT-6June2001" xfId="1449" xr:uid="{00000000-0005-0000-0000-0000A6050000}"/>
    <cellStyle name="_MultipleSpace_Jazztel model 15-exhibits_Jazztel model 18DP-exhibits_T_MOBIL2_Orange WIP Feb 04" xfId="1450" xr:uid="{00000000-0005-0000-0000-0000A7050000}"/>
    <cellStyle name="_MultipleSpace_Jazztel model 15-exhibits_Jazztel model 18DP-exhibits_T_MOBIL2_Orange-May01" xfId="1451" xr:uid="{00000000-0005-0000-0000-0000A8050000}"/>
    <cellStyle name="_MultipleSpace_Jazztel model 15-exhibits_Jazztel model 18DP-exhibits_T_MOBIL2_Orange-May01_Orange WIP Feb 04" xfId="1452" xr:uid="{00000000-0005-0000-0000-0000A9050000}"/>
    <cellStyle name="_MultipleSpace_Jazztel model 15-exhibits_Jazztel model 18DP-exhibits_T_MOBIL2_Orange-May01_Telefonica Group August 12 2002" xfId="1453" xr:uid="{00000000-0005-0000-0000-0000AA050000}"/>
    <cellStyle name="_MultipleSpace_Jazztel model 15-exhibits_Jazztel model 18DP-exhibits_T_MOBIL2_Telefonica Moviles" xfId="1454" xr:uid="{00000000-0005-0000-0000-0000AB050000}"/>
    <cellStyle name="_MultipleSpace_Jazztel model 15-exhibits_Jazztel model 18DP-exhibits_Telefonica Moviles" xfId="1455" xr:uid="{00000000-0005-0000-0000-0000AC050000}"/>
    <cellStyle name="_MultipleSpace_Jazztel model 15-exhibits_Jazztel model 18DP-exhibits_TelenorInitiation-11Jan01" xfId="1456" xr:uid="{00000000-0005-0000-0000-0000AD050000}"/>
    <cellStyle name="_MultipleSpace_Jazztel model 15-exhibits_Jazztel model 18DP-exhibits_TelenorWIPFeb01" xfId="1457" xr:uid="{00000000-0005-0000-0000-0000AE050000}"/>
    <cellStyle name="_MultipleSpace_Jazztel model 15-exhibits_Jazztel model 18DP-exhibits_Telia-April01(new structure)" xfId="1458" xr:uid="{00000000-0005-0000-0000-0000AF050000}"/>
    <cellStyle name="_MultipleSpace_Jazztel model 15-exhibits_Jazztel model 18DP-exhibits_Telia-April01(new structure)_Telefonica Group August 12 2002" xfId="1459" xr:uid="{00000000-0005-0000-0000-0000B0050000}"/>
    <cellStyle name="_MultipleSpace_Jazztel model 15-exhibits_Jazztel1" xfId="1460" xr:uid="{00000000-0005-0000-0000-0000B1050000}"/>
    <cellStyle name="_MultipleSpace_Jazztel model 15-exhibits_Jazztel1_Orange WIP Feb 04" xfId="1461" xr:uid="{00000000-0005-0000-0000-0000B2050000}"/>
    <cellStyle name="_MultipleSpace_Jazztel model 15-exhibits_Jazztel1_Orange-Mar01" xfId="1462" xr:uid="{00000000-0005-0000-0000-0000B3050000}"/>
    <cellStyle name="_MultipleSpace_Jazztel model 15-exhibits_Jazztel1_Orange-Mar01_FT-6June2001" xfId="1463" xr:uid="{00000000-0005-0000-0000-0000B4050000}"/>
    <cellStyle name="_MultipleSpace_Jazztel model 15-exhibits_Jazztel1_Orange-Mar01_Orange WIP Feb 04" xfId="1464" xr:uid="{00000000-0005-0000-0000-0000B5050000}"/>
    <cellStyle name="_MultipleSpace_Jazztel model 15-exhibits_Jazztel1_Orange-Mar01_Telefonica Moviles" xfId="1465" xr:uid="{00000000-0005-0000-0000-0000B6050000}"/>
    <cellStyle name="_MultipleSpace_Jazztel model 15-exhibits_Jazztel1_Orange-Mar01_Telefonica Moviles_1" xfId="1466" xr:uid="{00000000-0005-0000-0000-0000B7050000}"/>
    <cellStyle name="_MultipleSpace_Jazztel model 15-exhibits_Jazztel1_Orange-May01" xfId="1467" xr:uid="{00000000-0005-0000-0000-0000B8050000}"/>
    <cellStyle name="_MultipleSpace_Jazztel model 15-exhibits_Jazztel1_Orange-May01_FT-6June2001" xfId="1468" xr:uid="{00000000-0005-0000-0000-0000B9050000}"/>
    <cellStyle name="_MultipleSpace_Jazztel model 15-exhibits_Jazztel1_Orange-May01_FT-6June2001_consensus pre" xfId="1469" xr:uid="{00000000-0005-0000-0000-0000BA050000}"/>
    <cellStyle name="_MultipleSpace_Jazztel model 15-exhibits_Jazztel1_Orange-May01_FT-6June2001_Orange WIP Feb 04" xfId="1470" xr:uid="{00000000-0005-0000-0000-0000BB050000}"/>
    <cellStyle name="_MultipleSpace_Jazztel model 15-exhibits_Jazztel1_Orange-May01_FT-6June2001_Telefonica Moviles" xfId="1471" xr:uid="{00000000-0005-0000-0000-0000BC050000}"/>
    <cellStyle name="_MultipleSpace_Jazztel model 15-exhibits_Jazztel1_Orange-May01_Orange WIP Feb 04" xfId="1472" xr:uid="{00000000-0005-0000-0000-0000BD050000}"/>
    <cellStyle name="_MultipleSpace_Jazztel model 15-exhibits_Jazztel1_Orange-May01_Telefonica Group August 12 2002" xfId="1473" xr:uid="{00000000-0005-0000-0000-0000BE050000}"/>
    <cellStyle name="_MultipleSpace_Jazztel model 15-exhibits_Jazztel1_Orange-May01_Telefonica Moviles" xfId="1474" xr:uid="{00000000-0005-0000-0000-0000BF050000}"/>
    <cellStyle name="_MultipleSpace_Jazztel model 15-exhibits_Jazztel1_Telefonica Moviles" xfId="1475" xr:uid="{00000000-0005-0000-0000-0000C0050000}"/>
    <cellStyle name="_MultipleSpace_Jazztel model 15-exhibits_Jazztel1_TelenorInitiation-11Jan01" xfId="1476" xr:uid="{00000000-0005-0000-0000-0000C1050000}"/>
    <cellStyle name="_MultipleSpace_Jazztel model 15-exhibits_Jazztel1_TelenorInitiation-11Jan01_FT-6June2001" xfId="1477" xr:uid="{00000000-0005-0000-0000-0000C2050000}"/>
    <cellStyle name="_MultipleSpace_Jazztel model 15-exhibits_Jazztel1_TelenorInitiation-11Jan01_Orange WIP Feb 04" xfId="1478" xr:uid="{00000000-0005-0000-0000-0000C3050000}"/>
    <cellStyle name="_MultipleSpace_Jazztel model 15-exhibits_Jazztel1_TelenorInitiation-11Jan01_Telefonica Moviles" xfId="1479" xr:uid="{00000000-0005-0000-0000-0000C4050000}"/>
    <cellStyle name="_MultipleSpace_Jazztel model 15-exhibits_Jazztel1_TelenorInitiation-11Jan01_Telefonica Moviles_1" xfId="1480" xr:uid="{00000000-0005-0000-0000-0000C5050000}"/>
    <cellStyle name="_MultipleSpace_Jazztel model 15-exhibits_Jazztel1_TelenorWIPFeb01" xfId="1481" xr:uid="{00000000-0005-0000-0000-0000C6050000}"/>
    <cellStyle name="_MultipleSpace_Jazztel model 15-exhibits_Jazztel1_TelenorWIPFeb01_FT-6June2001" xfId="1482" xr:uid="{00000000-0005-0000-0000-0000C7050000}"/>
    <cellStyle name="_MultipleSpace_Jazztel model 15-exhibits_Jazztel1_TelenorWIPFeb01_Orange WIP Feb 04" xfId="1483" xr:uid="{00000000-0005-0000-0000-0000C8050000}"/>
    <cellStyle name="_MultipleSpace_Jazztel model 15-exhibits_Jazztel1_TelenorWIPFeb01_Telefonica Moviles" xfId="1484" xr:uid="{00000000-0005-0000-0000-0000C9050000}"/>
    <cellStyle name="_MultipleSpace_Jazztel model 15-exhibits_Jazztel1_TelenorWIPFeb01_Telefonica Moviles_1" xfId="1485" xr:uid="{00000000-0005-0000-0000-0000CA050000}"/>
    <cellStyle name="_MultipleSpace_Jazztel model 15-exhibits-Friso2" xfId="1486" xr:uid="{00000000-0005-0000-0000-0000CB050000}"/>
    <cellStyle name="_MultipleSpace_Jazztel model 15-exhibits-Friso2_Jazztel" xfId="1487" xr:uid="{00000000-0005-0000-0000-0000CC050000}"/>
    <cellStyle name="_MultipleSpace_Jazztel model 15-exhibits-Friso2_Jazztel model 16DP3-Exhibits" xfId="1488" xr:uid="{00000000-0005-0000-0000-0000CD050000}"/>
    <cellStyle name="_MultipleSpace_Jazztel model 15-exhibits-Friso2_Jazztel model 16DP3-Exhibits_Orange WIP Feb 04" xfId="1489" xr:uid="{00000000-0005-0000-0000-0000CE050000}"/>
    <cellStyle name="_MultipleSpace_Jazztel model 15-exhibits-Friso2_Jazztel model 16DP3-Exhibits_Orange-Mar01" xfId="1490" xr:uid="{00000000-0005-0000-0000-0000CF050000}"/>
    <cellStyle name="_MultipleSpace_Jazztel model 15-exhibits-Friso2_Jazztel model 16DP3-Exhibits_Orange-May01" xfId="1491" xr:uid="{00000000-0005-0000-0000-0000D0050000}"/>
    <cellStyle name="_MultipleSpace_Jazztel model 15-exhibits-Friso2_Jazztel model 16DP3-Exhibits_Orange-May01_Orange WIP Feb 04" xfId="1492" xr:uid="{00000000-0005-0000-0000-0000D1050000}"/>
    <cellStyle name="_MultipleSpace_Jazztel model 15-exhibits-Friso2_Jazztel model 16DP3-Exhibits_Telefonica Moviles" xfId="1493" xr:uid="{00000000-0005-0000-0000-0000D2050000}"/>
    <cellStyle name="_MultipleSpace_Jazztel model 15-exhibits-Friso2_Jazztel model 16DP3-Exhibits_TelenorInitiation-11Jan01" xfId="1494" xr:uid="{00000000-0005-0000-0000-0000D3050000}"/>
    <cellStyle name="_MultipleSpace_Jazztel model 15-exhibits-Friso2_Jazztel model 16DP3-Exhibits_TelenorWIPFeb01" xfId="1495" xr:uid="{00000000-0005-0000-0000-0000D4050000}"/>
    <cellStyle name="_MultipleSpace_Jazztel model 15-exhibits-Friso2_Jazztel model 18DP-exhibits" xfId="1496" xr:uid="{00000000-0005-0000-0000-0000D5050000}"/>
    <cellStyle name="_MultipleSpace_Jazztel model 15-exhibits-Friso2_Jazztel model 18DP-exhibits_FT-6June2001" xfId="1497" xr:uid="{00000000-0005-0000-0000-0000D6050000}"/>
    <cellStyle name="_MultipleSpace_Jazztel model 15-exhibits-Friso2_Jazztel model 18DP-exhibits_FT-6June2001_Orange WIP Feb 04" xfId="1498" xr:uid="{00000000-0005-0000-0000-0000D7050000}"/>
    <cellStyle name="_MultipleSpace_Jazztel model 15-exhibits-Friso2_Jazztel model 18DP-exhibits_Orange WIP Feb 04" xfId="1499" xr:uid="{00000000-0005-0000-0000-0000D8050000}"/>
    <cellStyle name="_MultipleSpace_Jazztel model 15-exhibits-Friso2_Jazztel model 18DP-exhibits_Orange-Mar01" xfId="1500" xr:uid="{00000000-0005-0000-0000-0000D9050000}"/>
    <cellStyle name="_MultipleSpace_Jazztel model 15-exhibits-Friso2_Jazztel model 18DP-exhibits_Orange-May01" xfId="1501" xr:uid="{00000000-0005-0000-0000-0000DA050000}"/>
    <cellStyle name="_MultipleSpace_Jazztel model 15-exhibits-Friso2_Jazztel model 18DP-exhibits_T_MOBIL2" xfId="1502" xr:uid="{00000000-0005-0000-0000-0000DB050000}"/>
    <cellStyle name="_MultipleSpace_Jazztel model 15-exhibits-Friso2_Jazztel model 18DP-exhibits_T_MOBIL2_FT-6June2001" xfId="1503" xr:uid="{00000000-0005-0000-0000-0000DC050000}"/>
    <cellStyle name="_MultipleSpace_Jazztel model 15-exhibits-Friso2_Jazztel model 18DP-exhibits_T_MOBIL2_Orange WIP Feb 04" xfId="1504" xr:uid="{00000000-0005-0000-0000-0000DD050000}"/>
    <cellStyle name="_MultipleSpace_Jazztel model 15-exhibits-Friso2_Jazztel model 18DP-exhibits_T_MOBIL2_Orange-May01" xfId="1505" xr:uid="{00000000-0005-0000-0000-0000DE050000}"/>
    <cellStyle name="_MultipleSpace_Jazztel model 15-exhibits-Friso2_Jazztel model 18DP-exhibits_T_MOBIL2_Orange-May01_Orange WIP Feb 04" xfId="1506" xr:uid="{00000000-0005-0000-0000-0000DF050000}"/>
    <cellStyle name="_MultipleSpace_Jazztel model 15-exhibits-Friso2_Jazztel model 18DP-exhibits_T_MOBIL2_Orange-May01_Telefonica Group August 12 2002" xfId="1507" xr:uid="{00000000-0005-0000-0000-0000E0050000}"/>
    <cellStyle name="_MultipleSpace_Jazztel model 15-exhibits-Friso2_Jazztel model 18DP-exhibits_T_MOBIL2_Telefonica Moviles" xfId="1508" xr:uid="{00000000-0005-0000-0000-0000E1050000}"/>
    <cellStyle name="_MultipleSpace_Jazztel model 15-exhibits-Friso2_Jazztel model 18DP-exhibits_Telefonica Moviles" xfId="1509" xr:uid="{00000000-0005-0000-0000-0000E2050000}"/>
    <cellStyle name="_MultipleSpace_Jazztel model 15-exhibits-Friso2_Jazztel model 18DP-exhibits_TelenorInitiation-11Jan01" xfId="1510" xr:uid="{00000000-0005-0000-0000-0000E3050000}"/>
    <cellStyle name="_MultipleSpace_Jazztel model 15-exhibits-Friso2_Jazztel model 18DP-exhibits_TelenorWIPFeb01" xfId="1511" xr:uid="{00000000-0005-0000-0000-0000E4050000}"/>
    <cellStyle name="_MultipleSpace_Jazztel model 15-exhibits-Friso2_Jazztel model 18DP-exhibits_Telia-April01(new structure)" xfId="1512" xr:uid="{00000000-0005-0000-0000-0000E5050000}"/>
    <cellStyle name="_MultipleSpace_Jazztel model 15-exhibits-Friso2_Jazztel model 18DP-exhibits_Telia-April01(new structure)_Telefonica Group August 12 2002" xfId="1513" xr:uid="{00000000-0005-0000-0000-0000E6050000}"/>
    <cellStyle name="_MultipleSpace_Jazztel model 15-exhibits-Friso2_Jazztel1" xfId="1514" xr:uid="{00000000-0005-0000-0000-0000E7050000}"/>
    <cellStyle name="_MultipleSpace_Jazztel model 15-exhibits-Friso2_Jazztel1_Orange WIP Feb 04" xfId="1515" xr:uid="{00000000-0005-0000-0000-0000E8050000}"/>
    <cellStyle name="_MultipleSpace_Jazztel model 15-exhibits-Friso2_Jazztel1_Orange-Mar01" xfId="1516" xr:uid="{00000000-0005-0000-0000-0000E9050000}"/>
    <cellStyle name="_MultipleSpace_Jazztel model 15-exhibits-Friso2_Jazztel1_Orange-Mar01_FT-6June2001" xfId="1517" xr:uid="{00000000-0005-0000-0000-0000EA050000}"/>
    <cellStyle name="_MultipleSpace_Jazztel model 15-exhibits-Friso2_Jazztel1_Orange-Mar01_Orange WIP Feb 04" xfId="1518" xr:uid="{00000000-0005-0000-0000-0000EB050000}"/>
    <cellStyle name="_MultipleSpace_Jazztel model 15-exhibits-Friso2_Jazztel1_Orange-Mar01_Telefonica Moviles" xfId="1519" xr:uid="{00000000-0005-0000-0000-0000EC050000}"/>
    <cellStyle name="_MultipleSpace_Jazztel model 15-exhibits-Friso2_Jazztel1_Orange-Mar01_Telefonica Moviles_1" xfId="1520" xr:uid="{00000000-0005-0000-0000-0000ED050000}"/>
    <cellStyle name="_MultipleSpace_Jazztel model 15-exhibits-Friso2_Jazztel1_Orange-May01" xfId="1521" xr:uid="{00000000-0005-0000-0000-0000EE050000}"/>
    <cellStyle name="_MultipleSpace_Jazztel model 15-exhibits-Friso2_Jazztel1_Orange-May01_FT-6June2001" xfId="1522" xr:uid="{00000000-0005-0000-0000-0000EF050000}"/>
    <cellStyle name="_MultipleSpace_Jazztel model 15-exhibits-Friso2_Jazztel1_Orange-May01_FT-6June2001_consensus pre" xfId="1523" xr:uid="{00000000-0005-0000-0000-0000F0050000}"/>
    <cellStyle name="_MultipleSpace_Jazztel model 15-exhibits-Friso2_Jazztel1_Orange-May01_FT-6June2001_Orange WIP Feb 04" xfId="1524" xr:uid="{00000000-0005-0000-0000-0000F1050000}"/>
    <cellStyle name="_MultipleSpace_Jazztel model 15-exhibits-Friso2_Jazztel1_Orange-May01_FT-6June2001_Telefonica Moviles" xfId="1525" xr:uid="{00000000-0005-0000-0000-0000F2050000}"/>
    <cellStyle name="_MultipleSpace_Jazztel model 15-exhibits-Friso2_Jazztel1_Orange-May01_Orange WIP Feb 04" xfId="1526" xr:uid="{00000000-0005-0000-0000-0000F3050000}"/>
    <cellStyle name="_MultipleSpace_Jazztel model 15-exhibits-Friso2_Jazztel1_Orange-May01_Telefonica Group August 12 2002" xfId="1527" xr:uid="{00000000-0005-0000-0000-0000F4050000}"/>
    <cellStyle name="_MultipleSpace_Jazztel model 15-exhibits-Friso2_Jazztel1_Orange-May01_Telefonica Moviles" xfId="1528" xr:uid="{00000000-0005-0000-0000-0000F5050000}"/>
    <cellStyle name="_MultipleSpace_Jazztel model 15-exhibits-Friso2_Jazztel1_Telefonica Moviles" xfId="1529" xr:uid="{00000000-0005-0000-0000-0000F6050000}"/>
    <cellStyle name="_MultipleSpace_Jazztel model 15-exhibits-Friso2_Jazztel1_TelenorInitiation-11Jan01" xfId="1530" xr:uid="{00000000-0005-0000-0000-0000F7050000}"/>
    <cellStyle name="_MultipleSpace_Jazztel model 15-exhibits-Friso2_Jazztel1_TelenorInitiation-11Jan01_FT-6June2001" xfId="1531" xr:uid="{00000000-0005-0000-0000-0000F8050000}"/>
    <cellStyle name="_MultipleSpace_Jazztel model 15-exhibits-Friso2_Jazztel1_TelenorInitiation-11Jan01_Orange WIP Feb 04" xfId="1532" xr:uid="{00000000-0005-0000-0000-0000F9050000}"/>
    <cellStyle name="_MultipleSpace_Jazztel model 15-exhibits-Friso2_Jazztel1_TelenorInitiation-11Jan01_Telefonica Moviles" xfId="1533" xr:uid="{00000000-0005-0000-0000-0000FA050000}"/>
    <cellStyle name="_MultipleSpace_Jazztel model 15-exhibits-Friso2_Jazztel1_TelenorInitiation-11Jan01_Telefonica Moviles_1" xfId="1534" xr:uid="{00000000-0005-0000-0000-0000FB050000}"/>
    <cellStyle name="_MultipleSpace_Jazztel model 15-exhibits-Friso2_Jazztel1_TelenorWIPFeb01" xfId="1535" xr:uid="{00000000-0005-0000-0000-0000FC050000}"/>
    <cellStyle name="_MultipleSpace_Jazztel model 15-exhibits-Friso2_Jazztel1_TelenorWIPFeb01_FT-6June2001" xfId="1536" xr:uid="{00000000-0005-0000-0000-0000FD050000}"/>
    <cellStyle name="_MultipleSpace_Jazztel model 15-exhibits-Friso2_Jazztel1_TelenorWIPFeb01_Orange WIP Feb 04" xfId="1537" xr:uid="{00000000-0005-0000-0000-0000FE050000}"/>
    <cellStyle name="_MultipleSpace_Jazztel model 15-exhibits-Friso2_Jazztel1_TelenorWIPFeb01_Telefonica Moviles" xfId="1538" xr:uid="{00000000-0005-0000-0000-0000FF050000}"/>
    <cellStyle name="_MultipleSpace_Jazztel model 15-exhibits-Friso2_Jazztel1_TelenorWIPFeb01_Telefonica Moviles_1" xfId="1539" xr:uid="{00000000-0005-0000-0000-000000060000}"/>
    <cellStyle name="_MultipleSpace_Jazztel model 16DP2-Exhibits" xfId="1540" xr:uid="{00000000-0005-0000-0000-000001060000}"/>
    <cellStyle name="_MultipleSpace_Jazztel model 16DP2-Exhibits_3G Models" xfId="1541" xr:uid="{00000000-0005-0000-0000-000002060000}"/>
    <cellStyle name="_MultipleSpace_Jazztel model 16DP2-Exhibits_FT-6June2001" xfId="1542" xr:uid="{00000000-0005-0000-0000-000003060000}"/>
    <cellStyle name="_MultipleSpace_Jazztel model 16DP2-Exhibits_FT-6June2001_Orange WIP Feb 04" xfId="1543" xr:uid="{00000000-0005-0000-0000-000004060000}"/>
    <cellStyle name="_MultipleSpace_Jazztel model 16DP2-Exhibits_FT-6June2001_Orange WIP Feb 04_consensus pre" xfId="1544" xr:uid="{00000000-0005-0000-0000-000005060000}"/>
    <cellStyle name="_MultipleSpace_Jazztel model 16DP2-Exhibits_FT-6June2001_Telefonica Moviles" xfId="1545" xr:uid="{00000000-0005-0000-0000-000006060000}"/>
    <cellStyle name="_MultipleSpace_Jazztel model 16DP2-Exhibits_FT-6June2001_Telefonica Moviles_consensus pre" xfId="1546" xr:uid="{00000000-0005-0000-0000-000007060000}"/>
    <cellStyle name="_MultipleSpace_Jazztel model 16DP2-Exhibits_Orange WIP Feb 04" xfId="1547" xr:uid="{00000000-0005-0000-0000-000008060000}"/>
    <cellStyle name="_MultipleSpace_Jazztel model 16DP2-Exhibits_Orange-Mar01" xfId="1548" xr:uid="{00000000-0005-0000-0000-000009060000}"/>
    <cellStyle name="_MultipleSpace_Jazztel model 16DP2-Exhibits_Orange-Mar01_Telefonica Group August 12 2002" xfId="1549" xr:uid="{00000000-0005-0000-0000-00000A060000}"/>
    <cellStyle name="_MultipleSpace_Jazztel model 16DP2-Exhibits_Orange-Mar01_Telefonica Moviles" xfId="1550" xr:uid="{00000000-0005-0000-0000-00000B060000}"/>
    <cellStyle name="_MultipleSpace_Jazztel model 16DP2-Exhibits_Orange-May01" xfId="1551" xr:uid="{00000000-0005-0000-0000-00000C060000}"/>
    <cellStyle name="_MultipleSpace_Jazztel model 16DP2-Exhibits_Orange-May01_FT 22July 02_1.1" xfId="1552" xr:uid="{00000000-0005-0000-0000-00000D060000}"/>
    <cellStyle name="_MultipleSpace_Jazztel model 16DP2-Exhibits_Orange-May01_Orange WIP Feb 04" xfId="1553" xr:uid="{00000000-0005-0000-0000-00000E060000}"/>
    <cellStyle name="_MultipleSpace_Jazztel model 16DP2-Exhibits_Orange-May01_Telefonica Moviles" xfId="1554" xr:uid="{00000000-0005-0000-0000-00000F060000}"/>
    <cellStyle name="_MultipleSpace_Jazztel model 16DP2-Exhibits_Orange-May01_Telefonica Moviles_1" xfId="1555" xr:uid="{00000000-0005-0000-0000-000010060000}"/>
    <cellStyle name="_MultipleSpace_Jazztel model 16DP2-Exhibits_Telefonica Moviles" xfId="1556" xr:uid="{00000000-0005-0000-0000-000011060000}"/>
    <cellStyle name="_MultipleSpace_Jazztel model 16DP2-Exhibits_TelenorInitiation-11Jan01" xfId="1557" xr:uid="{00000000-0005-0000-0000-000012060000}"/>
    <cellStyle name="_MultipleSpace_Jazztel model 16DP2-Exhibits_TelenorInitiation-11Jan01_Telefonica Group August 12 2002" xfId="1558" xr:uid="{00000000-0005-0000-0000-000013060000}"/>
    <cellStyle name="_MultipleSpace_Jazztel model 16DP2-Exhibits_TelenorInitiation-11Jan01_Telefonica Moviles" xfId="1559" xr:uid="{00000000-0005-0000-0000-000014060000}"/>
    <cellStyle name="_MultipleSpace_Jazztel model 16DP2-Exhibits_TelenorWIPFeb01" xfId="1560" xr:uid="{00000000-0005-0000-0000-000015060000}"/>
    <cellStyle name="_MultipleSpace_Jazztel model 16DP2-Exhibits_TelenorWIPFeb01_Telefonica Group August 12 2002" xfId="1561" xr:uid="{00000000-0005-0000-0000-000016060000}"/>
    <cellStyle name="_MultipleSpace_Jazztel model 16DP2-Exhibits_TelenorWIPFeb01_Telefonica Moviles" xfId="1562" xr:uid="{00000000-0005-0000-0000-000017060000}"/>
    <cellStyle name="_MultipleSpace_Jazztel model 16DP3-Exhibits" xfId="1563" xr:uid="{00000000-0005-0000-0000-000018060000}"/>
    <cellStyle name="_MultipleSpace_Jazztel model 16DP3-Exhibits_3G Models" xfId="1564" xr:uid="{00000000-0005-0000-0000-000019060000}"/>
    <cellStyle name="_MultipleSpace_Jazztel model 16DP3-Exhibits_FT-6June2001" xfId="1565" xr:uid="{00000000-0005-0000-0000-00001A060000}"/>
    <cellStyle name="_MultipleSpace_Jazztel model 16DP3-Exhibits_FT-6June2001_Orange WIP Feb 04" xfId="1566" xr:uid="{00000000-0005-0000-0000-00001B060000}"/>
    <cellStyle name="_MultipleSpace_Jazztel model 16DP3-Exhibits_FT-6June2001_Orange WIP Feb 04_consensus pre" xfId="1567" xr:uid="{00000000-0005-0000-0000-00001C060000}"/>
    <cellStyle name="_MultipleSpace_Jazztel model 16DP3-Exhibits_FT-6June2001_Telefonica Moviles" xfId="1568" xr:uid="{00000000-0005-0000-0000-00001D060000}"/>
    <cellStyle name="_MultipleSpace_Jazztel model 16DP3-Exhibits_FT-6June2001_Telefonica Moviles_consensus pre" xfId="1569" xr:uid="{00000000-0005-0000-0000-00001E060000}"/>
    <cellStyle name="_MultipleSpace_Jazztel model 16DP3-Exhibits_Orange WIP Feb 04" xfId="1570" xr:uid="{00000000-0005-0000-0000-00001F060000}"/>
    <cellStyle name="_MultipleSpace_Jazztel model 16DP3-Exhibits_Orange-Mar01" xfId="1571" xr:uid="{00000000-0005-0000-0000-000020060000}"/>
    <cellStyle name="_MultipleSpace_Jazztel model 16DP3-Exhibits_Orange-Mar01_Telefonica Group August 12 2002" xfId="1572" xr:uid="{00000000-0005-0000-0000-000021060000}"/>
    <cellStyle name="_MultipleSpace_Jazztel model 16DP3-Exhibits_Orange-Mar01_Telefonica Moviles" xfId="1573" xr:uid="{00000000-0005-0000-0000-000022060000}"/>
    <cellStyle name="_MultipleSpace_Jazztel model 16DP3-Exhibits_Orange-May01" xfId="1574" xr:uid="{00000000-0005-0000-0000-000023060000}"/>
    <cellStyle name="_MultipleSpace_Jazztel model 16DP3-Exhibits_Orange-May01_FT 22July 02_1.1" xfId="1575" xr:uid="{00000000-0005-0000-0000-000024060000}"/>
    <cellStyle name="_MultipleSpace_Jazztel model 16DP3-Exhibits_Orange-May01_Orange WIP Feb 04" xfId="1576" xr:uid="{00000000-0005-0000-0000-000025060000}"/>
    <cellStyle name="_MultipleSpace_Jazztel model 16DP3-Exhibits_Orange-May01_Telefonica Moviles" xfId="1577" xr:uid="{00000000-0005-0000-0000-000026060000}"/>
    <cellStyle name="_MultipleSpace_Jazztel model 16DP3-Exhibits_Orange-May01_Telefonica Moviles_1" xfId="1578" xr:uid="{00000000-0005-0000-0000-000027060000}"/>
    <cellStyle name="_MultipleSpace_Jazztel model 16DP3-Exhibits_Telefonica Moviles" xfId="1579" xr:uid="{00000000-0005-0000-0000-000028060000}"/>
    <cellStyle name="_MultipleSpace_Jazztel model 16DP3-Exhibits_TelenorInitiation-11Jan01" xfId="1580" xr:uid="{00000000-0005-0000-0000-000029060000}"/>
    <cellStyle name="_MultipleSpace_Jazztel model 16DP3-Exhibits_TelenorInitiation-11Jan01_Telefonica Group August 12 2002" xfId="1581" xr:uid="{00000000-0005-0000-0000-00002A060000}"/>
    <cellStyle name="_MultipleSpace_Jazztel model 16DP3-Exhibits_TelenorInitiation-11Jan01_Telefonica Moviles" xfId="1582" xr:uid="{00000000-0005-0000-0000-00002B060000}"/>
    <cellStyle name="_MultipleSpace_Jazztel model 16DP3-Exhibits_TelenorWIPFeb01" xfId="1583" xr:uid="{00000000-0005-0000-0000-00002C060000}"/>
    <cellStyle name="_MultipleSpace_Jazztel model 16DP3-Exhibits_TelenorWIPFeb01_Telefonica Group August 12 2002" xfId="1584" xr:uid="{00000000-0005-0000-0000-00002D060000}"/>
    <cellStyle name="_MultipleSpace_Jazztel model 16DP3-Exhibits_TelenorWIPFeb01_Telefonica Moviles" xfId="1585" xr:uid="{00000000-0005-0000-0000-00002E060000}"/>
    <cellStyle name="_MultipleSpace_MTG post-09Q4" xfId="1586" xr:uid="{00000000-0005-0000-0000-00002F060000}"/>
    <cellStyle name="_MultipleSpace_Orange WIP Feb 04" xfId="1587" xr:uid="{00000000-0005-0000-0000-000030060000}"/>
    <cellStyle name="_MultipleSpace_Orange-Mar01" xfId="1588" xr:uid="{00000000-0005-0000-0000-000031060000}"/>
    <cellStyle name="_MultipleSpace_Orange-Mar01_Telefonica Group August 12 2002" xfId="1589" xr:uid="{00000000-0005-0000-0000-000032060000}"/>
    <cellStyle name="_MultipleSpace_Orange-Mar01_Telefonica Moviles" xfId="1590" xr:uid="{00000000-0005-0000-0000-000033060000}"/>
    <cellStyle name="_MultipleSpace_Orange-May01" xfId="1591" xr:uid="{00000000-0005-0000-0000-000034060000}"/>
    <cellStyle name="_MultipleSpace_Orange-May01_FT 22July 02_1.1" xfId="1592" xr:uid="{00000000-0005-0000-0000-000035060000}"/>
    <cellStyle name="_MultipleSpace_Orange-May01_Orange WIP Feb 04" xfId="1593" xr:uid="{00000000-0005-0000-0000-000036060000}"/>
    <cellStyle name="_MultipleSpace_Orange-May01_Telefonica Moviles" xfId="1594" xr:uid="{00000000-0005-0000-0000-000037060000}"/>
    <cellStyle name="_MultipleSpace_Orange-May01_Telefonica Moviles_1" xfId="1595" xr:uid="{00000000-0005-0000-0000-000038060000}"/>
    <cellStyle name="_MultipleSpace_QP_XXX" xfId="1596" xr:uid="{00000000-0005-0000-0000-000039060000}"/>
    <cellStyle name="_MultipleSpace_RBOC historicals" xfId="1597" xr:uid="{00000000-0005-0000-0000-00003A060000}"/>
    <cellStyle name="_MultipleSpace_T - new" xfId="1598" xr:uid="{00000000-0005-0000-0000-00003B060000}"/>
    <cellStyle name="_MultipleSpace_Telefonica Moviles" xfId="1599" xr:uid="{00000000-0005-0000-0000-00003C060000}"/>
    <cellStyle name="_MultipleSpace_TelenorInitiation-11Jan01" xfId="1600" xr:uid="{00000000-0005-0000-0000-00003D060000}"/>
    <cellStyle name="_MultipleSpace_TelenorInitiation-11Jan01_Telefonica Group August 12 2002" xfId="1601" xr:uid="{00000000-0005-0000-0000-00003E060000}"/>
    <cellStyle name="_MultipleSpace_TelenorInitiation-11Jan01_Telefonica Moviles" xfId="1602" xr:uid="{00000000-0005-0000-0000-00003F060000}"/>
    <cellStyle name="_MultipleSpace_TelenorWIPFeb01" xfId="1603" xr:uid="{00000000-0005-0000-0000-000040060000}"/>
    <cellStyle name="_MultipleSpace_TelenorWIPFeb01_Telefonica Group August 12 2002" xfId="1604" xr:uid="{00000000-0005-0000-0000-000041060000}"/>
    <cellStyle name="_MultipleSpace_TelenorWIPFeb01_Telefonica Moviles" xfId="1605" xr:uid="{00000000-0005-0000-0000-000042060000}"/>
    <cellStyle name="_MultipleSpace_TF1-Model WORKING" xfId="1606" xr:uid="{00000000-0005-0000-0000-000043060000}"/>
    <cellStyle name="—_new format1" xfId="1607" xr:uid="{00000000-0005-0000-0000-000044060000}"/>
    <cellStyle name="—_new format1_Book8" xfId="1608" xr:uid="{00000000-0005-0000-0000-000045060000}"/>
    <cellStyle name="—_new format1_Book8_NHN model_Published" xfId="1609" xr:uid="{00000000-0005-0000-0000-000046060000}"/>
    <cellStyle name="—_new format1_Changes identifier template" xfId="1610" xr:uid="{00000000-0005-0000-0000-000047060000}"/>
    <cellStyle name="—_new format1_Changes identifier template_NHN model_Published" xfId="1611" xr:uid="{00000000-0005-0000-0000-000048060000}"/>
    <cellStyle name="—_new format1_EM-KT_Published" xfId="1612" xr:uid="{00000000-0005-0000-0000-000049060000}"/>
    <cellStyle name="—_new format1_EM-KT_Published_NHN model_Published" xfId="1613" xr:uid="{00000000-0005-0000-0000-00004A060000}"/>
    <cellStyle name="—_new format1_EM-KTFMnew" xfId="1614" xr:uid="{00000000-0005-0000-0000-00004B060000}"/>
    <cellStyle name="—_new format1_EM-KTFMnew_NHN model_Published" xfId="1615" xr:uid="{00000000-0005-0000-0000-00004C060000}"/>
    <cellStyle name="—_new format1_EM-LGT_Published" xfId="1616" xr:uid="{00000000-0005-0000-0000-00004D060000}"/>
    <cellStyle name="—_new format1_EM-LGT_Published_NHN model_Published" xfId="1617" xr:uid="{00000000-0005-0000-0000-00004E060000}"/>
    <cellStyle name="—_new format1_LGT_4Q02 Results_Feb6_2003" xfId="1618" xr:uid="{00000000-0005-0000-0000-00004F060000}"/>
    <cellStyle name="—_new format1_LGT_4Q02 Results_Feb6_2003_NHN model_Published" xfId="1619" xr:uid="{00000000-0005-0000-0000-000050060000}"/>
    <cellStyle name="—_new format1_LGT_change identifier file" xfId="1620" xr:uid="{00000000-0005-0000-0000-000051060000}"/>
    <cellStyle name="—_new format1_LGT_change identifier file_NHN model_Published" xfId="1621" xr:uid="{00000000-0005-0000-0000-000052060000}"/>
    <cellStyle name="—_new format1_NHN model_Published" xfId="1622" xr:uid="{00000000-0005-0000-0000-000053060000}"/>
    <cellStyle name="—_new format1_SKT_change identifier" xfId="1623" xr:uid="{00000000-0005-0000-0000-000054060000}"/>
    <cellStyle name="—_new format1_SKT_change identifier_NHN model_Published" xfId="1624" xr:uid="{00000000-0005-0000-0000-000055060000}"/>
    <cellStyle name="—_new format1_Telecom quarterly_final" xfId="1625" xr:uid="{00000000-0005-0000-0000-000056060000}"/>
    <cellStyle name="—_new format1_Telecom quarterly_final_Book8" xfId="1626" xr:uid="{00000000-0005-0000-0000-000057060000}"/>
    <cellStyle name="—_new format1_Telecom quarterly_final_Book8_NHN model_Published" xfId="1627" xr:uid="{00000000-0005-0000-0000-000058060000}"/>
    <cellStyle name="—_new format1_Telecom quarterly_final_Changes identifier template" xfId="1628" xr:uid="{00000000-0005-0000-0000-000059060000}"/>
    <cellStyle name="—_new format1_Telecom quarterly_final_Changes identifier template_NHN model_Published" xfId="1629" xr:uid="{00000000-0005-0000-0000-00005A060000}"/>
    <cellStyle name="—_new format1_Telecom quarterly_final_EM-KT_Published" xfId="1630" xr:uid="{00000000-0005-0000-0000-00005B060000}"/>
    <cellStyle name="—_new format1_Telecom quarterly_final_EM-KT_Published_NHN model_Published" xfId="1631" xr:uid="{00000000-0005-0000-0000-00005C060000}"/>
    <cellStyle name="—_new format1_Telecom quarterly_final_EM-KTFMnew" xfId="1632" xr:uid="{00000000-0005-0000-0000-00005D060000}"/>
    <cellStyle name="—_new format1_Telecom quarterly_final_EM-KTFMnew_NHN model_Published" xfId="1633" xr:uid="{00000000-0005-0000-0000-00005E060000}"/>
    <cellStyle name="—_new format1_Telecom quarterly_final_EM-LGT_Published" xfId="1634" xr:uid="{00000000-0005-0000-0000-00005F060000}"/>
    <cellStyle name="—_new format1_Telecom quarterly_final_EM-LGT_Published_NHN model_Published" xfId="1635" xr:uid="{00000000-0005-0000-0000-000060060000}"/>
    <cellStyle name="—_new format1_Telecom quarterly_final_LGT_4Q02 Results_Feb6_2003" xfId="1636" xr:uid="{00000000-0005-0000-0000-000061060000}"/>
    <cellStyle name="—_new format1_Telecom quarterly_final_LGT_4Q02 Results_Feb6_2003_NHN model_Published" xfId="1637" xr:uid="{00000000-0005-0000-0000-000062060000}"/>
    <cellStyle name="—_new format1_Telecom quarterly_final_LGT_change identifier file" xfId="1638" xr:uid="{00000000-0005-0000-0000-000063060000}"/>
    <cellStyle name="—_new format1_Telecom quarterly_final_LGT_change identifier file_NHN model_Published" xfId="1639" xr:uid="{00000000-0005-0000-0000-000064060000}"/>
    <cellStyle name="—_new format1_Telecom quarterly_final_NHN model_Published" xfId="1640" xr:uid="{00000000-0005-0000-0000-000065060000}"/>
    <cellStyle name="—_new format1_Telecom quarterly_final_SKT_change identifier" xfId="1641" xr:uid="{00000000-0005-0000-0000-000066060000}"/>
    <cellStyle name="—_new format1_Telecom quarterly_final_SKT_change identifier_NHN model_Published" xfId="1642" xr:uid="{00000000-0005-0000-0000-000067060000}"/>
    <cellStyle name="_NHN model_Published" xfId="1643" xr:uid="{00000000-0005-0000-0000-000068060000}"/>
    <cellStyle name="_NOR Ad Sales 2010 V4N og TV3N P2" xfId="1644" xr:uid="{00000000-0005-0000-0000-000069060000}"/>
    <cellStyle name="_Pay TV KPI" xfId="1645" xr:uid="{00000000-0005-0000-0000-00006A060000}"/>
    <cellStyle name="_Pay TV KPI_Russia cable financial Nov'12" xfId="1646" xr:uid="{00000000-0005-0000-0000-00006B060000}"/>
    <cellStyle name="_PayTV Russia Model-P1_2010" xfId="1647" xr:uid="{00000000-0005-0000-0000-00006C060000}"/>
    <cellStyle name="_PayTV Russia Model-P1_2010_Russia cable financial Nov'12" xfId="1648" xr:uid="{00000000-0005-0000-0000-00006D060000}"/>
    <cellStyle name="_Percent" xfId="1649" xr:uid="{00000000-0005-0000-0000-00006E060000}"/>
    <cellStyle name="_Percent_02Feb2005 RLook - Sina and Tencent" xfId="1650" xr:uid="{00000000-0005-0000-0000-00006F060000}"/>
    <cellStyle name="_Percent_042304 publishers valuation comps" xfId="1651" xr:uid="{00000000-0005-0000-0000-000070060000}"/>
    <cellStyle name="_Percent_082701 GLOBAL COMPS1" xfId="1652" xr:uid="{00000000-0005-0000-0000-000071060000}"/>
    <cellStyle name="_Percent_3G Models" xfId="1653" xr:uid="{00000000-0005-0000-0000-000072060000}"/>
    <cellStyle name="_Percent_Annual - Consolidated" xfId="1654" xr:uid="{00000000-0005-0000-0000-000073060000}"/>
    <cellStyle name="_Percent_Antena3-Model WORKING" xfId="1655" xr:uid="{00000000-0005-0000-0000-000074060000}"/>
    <cellStyle name="_Percent_BHI" xfId="1656" xr:uid="{00000000-0005-0000-0000-000075060000}"/>
    <cellStyle name="_Percent_Book1" xfId="1657" xr:uid="{00000000-0005-0000-0000-000076060000}"/>
    <cellStyle name="_Percent_Book1_3G Models" xfId="1658" xr:uid="{00000000-0005-0000-0000-000077060000}"/>
    <cellStyle name="_Percent_Book1_FT-Aug2001" xfId="1659" xr:uid="{00000000-0005-0000-0000-000078060000}"/>
    <cellStyle name="_Percent_Book1_Jazztel model 16DP3-Exhibits" xfId="1660" xr:uid="{00000000-0005-0000-0000-000079060000}"/>
    <cellStyle name="_Percent_Book1_Jazztel model 16DP3-Exhibits_3G Models" xfId="1661" xr:uid="{00000000-0005-0000-0000-00007A060000}"/>
    <cellStyle name="_Percent_Book1_Jazztel model 16DP3-Exhibits_Orange WIP Feb 04" xfId="1662" xr:uid="{00000000-0005-0000-0000-00007B060000}"/>
    <cellStyle name="_Percent_Book1_Jazztel model 16DP3-Exhibits_Orange WIP Feb 04_consensus pre" xfId="1663" xr:uid="{00000000-0005-0000-0000-00007C060000}"/>
    <cellStyle name="_Percent_Book1_Jazztel model 16DP3-Exhibits_Orange-Mar01" xfId="1664" xr:uid="{00000000-0005-0000-0000-00007D060000}"/>
    <cellStyle name="_Percent_Book1_Jazztel model 16DP3-Exhibits_Orange-May01" xfId="1665" xr:uid="{00000000-0005-0000-0000-00007E060000}"/>
    <cellStyle name="_Percent_Book1_Jazztel model 16DP3-Exhibits_Orange-May01_consensus pre" xfId="1666" xr:uid="{00000000-0005-0000-0000-00007F060000}"/>
    <cellStyle name="_Percent_Book1_Jazztel model 16DP3-Exhibits_Orange-May01_Orange WIP Feb 04" xfId="1667" xr:uid="{00000000-0005-0000-0000-000080060000}"/>
    <cellStyle name="_Percent_Book1_Jazztel model 16DP3-Exhibits_Orange-May01_Orange WIP Feb 04_consensus pre" xfId="1668" xr:uid="{00000000-0005-0000-0000-000081060000}"/>
    <cellStyle name="_Percent_Book1_Jazztel model 16DP3-Exhibits_Orange-May01_Telefonica Group August 12 2002" xfId="1669" xr:uid="{00000000-0005-0000-0000-000082060000}"/>
    <cellStyle name="_Percent_Book1_Jazztel model 16DP3-Exhibits_T_MOBIL2" xfId="1670" xr:uid="{00000000-0005-0000-0000-000083060000}"/>
    <cellStyle name="_Percent_Book1_Jazztel model 16DP3-Exhibits_T_MOBIL2_FT-6June2001" xfId="1671" xr:uid="{00000000-0005-0000-0000-000084060000}"/>
    <cellStyle name="_Percent_Book1_Jazztel model 16DP3-Exhibits_T_MOBIL2_Orange WIP Feb 04" xfId="1672" xr:uid="{00000000-0005-0000-0000-000085060000}"/>
    <cellStyle name="_Percent_Book1_Jazztel model 16DP3-Exhibits_T_MOBIL2_Orange-May01" xfId="1673" xr:uid="{00000000-0005-0000-0000-000086060000}"/>
    <cellStyle name="_Percent_Book1_Jazztel model 16DP3-Exhibits_T_MOBIL2_Telefonica Moviles" xfId="1674" xr:uid="{00000000-0005-0000-0000-000087060000}"/>
    <cellStyle name="_Percent_Book1_Jazztel model 16DP3-Exhibits_Telefonica Moviles" xfId="1675" xr:uid="{00000000-0005-0000-0000-000088060000}"/>
    <cellStyle name="_Percent_Book1_Jazztel model 16DP3-Exhibits_TelenorInitiation-11Jan01" xfId="1676" xr:uid="{00000000-0005-0000-0000-000089060000}"/>
    <cellStyle name="_Percent_Book1_Jazztel model 16DP3-Exhibits_TelenorWIPFeb01" xfId="1677" xr:uid="{00000000-0005-0000-0000-00008A060000}"/>
    <cellStyle name="_Percent_Book1_Jazztel model 18DP-exhibits" xfId="1678" xr:uid="{00000000-0005-0000-0000-00008B060000}"/>
    <cellStyle name="_Percent_Book1_Jazztel model 18DP-exhibits_3G Models" xfId="1679" xr:uid="{00000000-0005-0000-0000-00008C060000}"/>
    <cellStyle name="_Percent_Book1_Orange-Sep01" xfId="1680" xr:uid="{00000000-0005-0000-0000-00008D060000}"/>
    <cellStyle name="_Percent_Book1_Telefonica Group August 12 2002" xfId="1681" xr:uid="{00000000-0005-0000-0000-00008E060000}"/>
    <cellStyle name="_Percent_Book1_Telefonica Moviles" xfId="1682" xr:uid="{00000000-0005-0000-0000-00008F060000}"/>
    <cellStyle name="_Percent_Book11" xfId="1683" xr:uid="{00000000-0005-0000-0000-000090060000}"/>
    <cellStyle name="_Percent_Book11_3G Models" xfId="1684" xr:uid="{00000000-0005-0000-0000-000091060000}"/>
    <cellStyle name="_Percent_Book11_FT-Aug2001" xfId="1685" xr:uid="{00000000-0005-0000-0000-000092060000}"/>
    <cellStyle name="_Percent_Book11_Jazztel model 16DP3-Exhibits" xfId="1686" xr:uid="{00000000-0005-0000-0000-000093060000}"/>
    <cellStyle name="_Percent_Book11_Jazztel model 16DP3-Exhibits_3G Models" xfId="1687" xr:uid="{00000000-0005-0000-0000-000094060000}"/>
    <cellStyle name="_Percent_Book11_Jazztel model 16DP3-Exhibits_Orange WIP Feb 04" xfId="1688" xr:uid="{00000000-0005-0000-0000-000095060000}"/>
    <cellStyle name="_Percent_Book11_Jazztel model 16DP3-Exhibits_Orange WIP Feb 04_consensus pre" xfId="1689" xr:uid="{00000000-0005-0000-0000-000096060000}"/>
    <cellStyle name="_Percent_Book11_Jazztel model 16DP3-Exhibits_Orange-Mar01" xfId="1690" xr:uid="{00000000-0005-0000-0000-000097060000}"/>
    <cellStyle name="_Percent_Book11_Jazztel model 16DP3-Exhibits_Orange-May01" xfId="1691" xr:uid="{00000000-0005-0000-0000-000098060000}"/>
    <cellStyle name="_Percent_Book11_Jazztel model 16DP3-Exhibits_Orange-May01_consensus pre" xfId="1692" xr:uid="{00000000-0005-0000-0000-000099060000}"/>
    <cellStyle name="_Percent_Book11_Jazztel model 16DP3-Exhibits_Orange-May01_Orange WIP Feb 04" xfId="1693" xr:uid="{00000000-0005-0000-0000-00009A060000}"/>
    <cellStyle name="_Percent_Book11_Jazztel model 16DP3-Exhibits_Orange-May01_Orange WIP Feb 04_consensus pre" xfId="1694" xr:uid="{00000000-0005-0000-0000-00009B060000}"/>
    <cellStyle name="_Percent_Book11_Jazztel model 16DP3-Exhibits_Orange-May01_Telefonica Group August 12 2002" xfId="1695" xr:uid="{00000000-0005-0000-0000-00009C060000}"/>
    <cellStyle name="_Percent_Book11_Jazztel model 16DP3-Exhibits_T_MOBIL2" xfId="1696" xr:uid="{00000000-0005-0000-0000-00009D060000}"/>
    <cellStyle name="_Percent_Book11_Jazztel model 16DP3-Exhibits_T_MOBIL2_FT-6June2001" xfId="1697" xr:uid="{00000000-0005-0000-0000-00009E060000}"/>
    <cellStyle name="_Percent_Book11_Jazztel model 16DP3-Exhibits_T_MOBIL2_Orange WIP Feb 04" xfId="1698" xr:uid="{00000000-0005-0000-0000-00009F060000}"/>
    <cellStyle name="_Percent_Book11_Jazztel model 16DP3-Exhibits_T_MOBIL2_Orange-May01" xfId="1699" xr:uid="{00000000-0005-0000-0000-0000A0060000}"/>
    <cellStyle name="_Percent_Book11_Jazztel model 16DP3-Exhibits_T_MOBIL2_Telefonica Moviles" xfId="1700" xr:uid="{00000000-0005-0000-0000-0000A1060000}"/>
    <cellStyle name="_Percent_Book11_Jazztel model 16DP3-Exhibits_Telefonica Moviles" xfId="1701" xr:uid="{00000000-0005-0000-0000-0000A2060000}"/>
    <cellStyle name="_Percent_Book11_Jazztel model 16DP3-Exhibits_TelenorInitiation-11Jan01" xfId="1702" xr:uid="{00000000-0005-0000-0000-0000A3060000}"/>
    <cellStyle name="_Percent_Book11_Jazztel model 16DP3-Exhibits_TelenorWIPFeb01" xfId="1703" xr:uid="{00000000-0005-0000-0000-0000A4060000}"/>
    <cellStyle name="_Percent_Book11_Jazztel model 18DP-exhibits" xfId="1704" xr:uid="{00000000-0005-0000-0000-0000A5060000}"/>
    <cellStyle name="_Percent_Book11_Jazztel model 18DP-exhibits_3G Models" xfId="1705" xr:uid="{00000000-0005-0000-0000-0000A6060000}"/>
    <cellStyle name="_Percent_Book11_Orange-Sep01" xfId="1706" xr:uid="{00000000-0005-0000-0000-0000A7060000}"/>
    <cellStyle name="_Percent_Book11_Telefonica Group August 12 2002" xfId="1707" xr:uid="{00000000-0005-0000-0000-0000A8060000}"/>
    <cellStyle name="_Percent_Book11_Telefonica Moviles" xfId="1708" xr:uid="{00000000-0005-0000-0000-0000A9060000}"/>
    <cellStyle name="_Percent_Book12" xfId="1709" xr:uid="{00000000-0005-0000-0000-0000AA060000}"/>
    <cellStyle name="_Percent_Book12_3G Models" xfId="1710" xr:uid="{00000000-0005-0000-0000-0000AB060000}"/>
    <cellStyle name="_Percent_Book12_FT-Aug2001" xfId="1711" xr:uid="{00000000-0005-0000-0000-0000AC060000}"/>
    <cellStyle name="_Percent_Book12_Jazztel model 16DP3-Exhibits" xfId="1712" xr:uid="{00000000-0005-0000-0000-0000AD060000}"/>
    <cellStyle name="_Percent_Book12_Jazztel model 16DP3-Exhibits_3G Models" xfId="1713" xr:uid="{00000000-0005-0000-0000-0000AE060000}"/>
    <cellStyle name="_Percent_Book12_Jazztel model 16DP3-Exhibits_Orange WIP Feb 04" xfId="1714" xr:uid="{00000000-0005-0000-0000-0000AF060000}"/>
    <cellStyle name="_Percent_Book12_Jazztel model 16DP3-Exhibits_Orange WIP Feb 04_consensus pre" xfId="1715" xr:uid="{00000000-0005-0000-0000-0000B0060000}"/>
    <cellStyle name="_Percent_Book12_Jazztel model 16DP3-Exhibits_Orange-Mar01" xfId="1716" xr:uid="{00000000-0005-0000-0000-0000B1060000}"/>
    <cellStyle name="_Percent_Book12_Jazztel model 16DP3-Exhibits_Orange-May01" xfId="1717" xr:uid="{00000000-0005-0000-0000-0000B2060000}"/>
    <cellStyle name="_Percent_Book12_Jazztel model 16DP3-Exhibits_Orange-May01_consensus pre" xfId="1718" xr:uid="{00000000-0005-0000-0000-0000B3060000}"/>
    <cellStyle name="_Percent_Book12_Jazztel model 16DP3-Exhibits_Orange-May01_Orange WIP Feb 04" xfId="1719" xr:uid="{00000000-0005-0000-0000-0000B4060000}"/>
    <cellStyle name="_Percent_Book12_Jazztel model 16DP3-Exhibits_Orange-May01_Orange WIP Feb 04_consensus pre" xfId="1720" xr:uid="{00000000-0005-0000-0000-0000B5060000}"/>
    <cellStyle name="_Percent_Book12_Jazztel model 16DP3-Exhibits_Orange-May01_Telefonica Group August 12 2002" xfId="1721" xr:uid="{00000000-0005-0000-0000-0000B6060000}"/>
    <cellStyle name="_Percent_Book12_Jazztel model 16DP3-Exhibits_T_MOBIL2" xfId="1722" xr:uid="{00000000-0005-0000-0000-0000B7060000}"/>
    <cellStyle name="_Percent_Book12_Jazztel model 16DP3-Exhibits_T_MOBIL2_FT-6June2001" xfId="1723" xr:uid="{00000000-0005-0000-0000-0000B8060000}"/>
    <cellStyle name="_Percent_Book12_Jazztel model 16DP3-Exhibits_T_MOBIL2_Orange WIP Feb 04" xfId="1724" xr:uid="{00000000-0005-0000-0000-0000B9060000}"/>
    <cellStyle name="_Percent_Book12_Jazztel model 16DP3-Exhibits_T_MOBIL2_Orange-May01" xfId="1725" xr:uid="{00000000-0005-0000-0000-0000BA060000}"/>
    <cellStyle name="_Percent_Book12_Jazztel model 16DP3-Exhibits_T_MOBIL2_Telefonica Moviles" xfId="1726" xr:uid="{00000000-0005-0000-0000-0000BB060000}"/>
    <cellStyle name="_Percent_Book12_Jazztel model 16DP3-Exhibits_Telefonica Moviles" xfId="1727" xr:uid="{00000000-0005-0000-0000-0000BC060000}"/>
    <cellStyle name="_Percent_Book12_Jazztel model 16DP3-Exhibits_TelenorInitiation-11Jan01" xfId="1728" xr:uid="{00000000-0005-0000-0000-0000BD060000}"/>
    <cellStyle name="_Percent_Book12_Jazztel model 16DP3-Exhibits_TelenorWIPFeb01" xfId="1729" xr:uid="{00000000-0005-0000-0000-0000BE060000}"/>
    <cellStyle name="_Percent_Book12_Jazztel model 18DP-exhibits" xfId="1730" xr:uid="{00000000-0005-0000-0000-0000BF060000}"/>
    <cellStyle name="_Percent_Book12_Jazztel model 18DP-exhibits_3G Models" xfId="1731" xr:uid="{00000000-0005-0000-0000-0000C0060000}"/>
    <cellStyle name="_Percent_Book12_Orange-Sep01" xfId="1732" xr:uid="{00000000-0005-0000-0000-0000C1060000}"/>
    <cellStyle name="_Percent_Book12_Telefonica Group August 12 2002" xfId="1733" xr:uid="{00000000-0005-0000-0000-0000C2060000}"/>
    <cellStyle name="_Percent_Book12_Telefonica Moviles" xfId="1734" xr:uid="{00000000-0005-0000-0000-0000C3060000}"/>
    <cellStyle name="_Percent_China internet" xfId="1735" xr:uid="{00000000-0005-0000-0000-0000C4060000}"/>
    <cellStyle name="_Percent_consensus pre" xfId="1736" xr:uid="{00000000-0005-0000-0000-0000C5060000}"/>
    <cellStyle name="_Percent_Core channel" xfId="1737" xr:uid="{00000000-0005-0000-0000-0000C6060000}"/>
    <cellStyle name="_Percent_DCF" xfId="1738" xr:uid="{00000000-0005-0000-0000-0000C7060000}"/>
    <cellStyle name="_Percent_DCF Core Multiple Upside Downsi" xfId="1739" xr:uid="{00000000-0005-0000-0000-0000C8060000}"/>
    <cellStyle name="_Percent_DCF Summary pages" xfId="1740" xr:uid="{00000000-0005-0000-0000-0000C9060000}"/>
    <cellStyle name="_Percent_DCF Summary pages_3G Models" xfId="1741" xr:uid="{00000000-0005-0000-0000-0000CA060000}"/>
    <cellStyle name="_Percent_DCF Summary pages_FT-Aug2001" xfId="1742" xr:uid="{00000000-0005-0000-0000-0000CB060000}"/>
    <cellStyle name="_Percent_DCF Summary pages_Jazztel model 16DP3-Exhibits" xfId="1743" xr:uid="{00000000-0005-0000-0000-0000CC060000}"/>
    <cellStyle name="_Percent_DCF Summary pages_Jazztel model 16DP3-Exhibits_3G Models" xfId="1744" xr:uid="{00000000-0005-0000-0000-0000CD060000}"/>
    <cellStyle name="_Percent_DCF Summary pages_Jazztel model 16DP3-Exhibits_Orange WIP Feb 04" xfId="1745" xr:uid="{00000000-0005-0000-0000-0000CE060000}"/>
    <cellStyle name="_Percent_DCF Summary pages_Jazztel model 16DP3-Exhibits_Orange WIP Feb 04_consensus pre" xfId="1746" xr:uid="{00000000-0005-0000-0000-0000CF060000}"/>
    <cellStyle name="_Percent_DCF Summary pages_Jazztel model 16DP3-Exhibits_Orange-Mar01" xfId="1747" xr:uid="{00000000-0005-0000-0000-0000D0060000}"/>
    <cellStyle name="_Percent_DCF Summary pages_Jazztel model 16DP3-Exhibits_Orange-May01" xfId="1748" xr:uid="{00000000-0005-0000-0000-0000D1060000}"/>
    <cellStyle name="_Percent_DCF Summary pages_Jazztel model 16DP3-Exhibits_Orange-May01_consensus pre" xfId="1749" xr:uid="{00000000-0005-0000-0000-0000D2060000}"/>
    <cellStyle name="_Percent_DCF Summary pages_Jazztel model 16DP3-Exhibits_Orange-May01_Orange WIP Feb 04" xfId="1750" xr:uid="{00000000-0005-0000-0000-0000D3060000}"/>
    <cellStyle name="_Percent_DCF Summary pages_Jazztel model 16DP3-Exhibits_Orange-May01_Orange WIP Feb 04_consensus pre" xfId="1751" xr:uid="{00000000-0005-0000-0000-0000D4060000}"/>
    <cellStyle name="_Percent_DCF Summary pages_Jazztel model 16DP3-Exhibits_Orange-May01_Telefonica Group August 12 2002" xfId="1752" xr:uid="{00000000-0005-0000-0000-0000D5060000}"/>
    <cellStyle name="_Percent_DCF Summary pages_Jazztel model 16DP3-Exhibits_T_MOBIL2" xfId="1753" xr:uid="{00000000-0005-0000-0000-0000D6060000}"/>
    <cellStyle name="_Percent_DCF Summary pages_Jazztel model 16DP3-Exhibits_T_MOBIL2_FT-6June2001" xfId="1754" xr:uid="{00000000-0005-0000-0000-0000D7060000}"/>
    <cellStyle name="_Percent_DCF Summary pages_Jazztel model 16DP3-Exhibits_T_MOBIL2_Orange WIP Feb 04" xfId="1755" xr:uid="{00000000-0005-0000-0000-0000D8060000}"/>
    <cellStyle name="_Percent_DCF Summary pages_Jazztel model 16DP3-Exhibits_T_MOBIL2_Orange-May01" xfId="1756" xr:uid="{00000000-0005-0000-0000-0000D9060000}"/>
    <cellStyle name="_Percent_DCF Summary pages_Jazztel model 16DP3-Exhibits_T_MOBIL2_Telefonica Moviles" xfId="1757" xr:uid="{00000000-0005-0000-0000-0000DA060000}"/>
    <cellStyle name="_Percent_DCF Summary pages_Jazztel model 16DP3-Exhibits_Telefonica Moviles" xfId="1758" xr:uid="{00000000-0005-0000-0000-0000DB060000}"/>
    <cellStyle name="_Percent_DCF Summary pages_Jazztel model 16DP3-Exhibits_TelenorInitiation-11Jan01" xfId="1759" xr:uid="{00000000-0005-0000-0000-0000DC060000}"/>
    <cellStyle name="_Percent_DCF Summary pages_Jazztel model 16DP3-Exhibits_TelenorWIPFeb01" xfId="1760" xr:uid="{00000000-0005-0000-0000-0000DD060000}"/>
    <cellStyle name="_Percent_DCF Summary pages_Jazztel model 18DP-exhibits" xfId="1761" xr:uid="{00000000-0005-0000-0000-0000DE060000}"/>
    <cellStyle name="_Percent_DCF Summary pages_Jazztel model 18DP-exhibits_3G Models" xfId="1762" xr:uid="{00000000-0005-0000-0000-0000DF060000}"/>
    <cellStyle name="_Percent_DCF Summary pages_Orange-Sep01" xfId="1763" xr:uid="{00000000-0005-0000-0000-0000E0060000}"/>
    <cellStyle name="_Percent_DCF Summary pages_Telefonica Group August 12 2002" xfId="1764" xr:uid="{00000000-0005-0000-0000-0000E1060000}"/>
    <cellStyle name="_Percent_DCF Summary pages_Telefonica Moviles" xfId="1765" xr:uid="{00000000-0005-0000-0000-0000E2060000}"/>
    <cellStyle name="_Percent_GLOBAL COMPS (new) " xfId="1766" xr:uid="{00000000-0005-0000-0000-0000E3060000}"/>
    <cellStyle name="_Percent_Global ROIC 2007" xfId="1767" xr:uid="{00000000-0005-0000-0000-0000E4060000}"/>
    <cellStyle name="_Percent_Jazztel model 15-exhibits" xfId="1768" xr:uid="{00000000-0005-0000-0000-0000E5060000}"/>
    <cellStyle name="_Percent_Jazztel model 15-exhibits bis" xfId="1769" xr:uid="{00000000-0005-0000-0000-0000E6060000}"/>
    <cellStyle name="_Percent_Jazztel model 15-exhibits bis_3G Models" xfId="1770" xr:uid="{00000000-0005-0000-0000-0000E7060000}"/>
    <cellStyle name="_Percent_Jazztel model 15-exhibits bis_Orange WIP Feb 04" xfId="1771" xr:uid="{00000000-0005-0000-0000-0000E8060000}"/>
    <cellStyle name="_Percent_Jazztel model 15-exhibits bis_Orange WIP Feb 04_consensus pre" xfId="1772" xr:uid="{00000000-0005-0000-0000-0000E9060000}"/>
    <cellStyle name="_Percent_Jazztel model 15-exhibits bis_Orange-Mar01" xfId="1773" xr:uid="{00000000-0005-0000-0000-0000EA060000}"/>
    <cellStyle name="_Percent_Jazztel model 15-exhibits bis_Orange-May01" xfId="1774" xr:uid="{00000000-0005-0000-0000-0000EB060000}"/>
    <cellStyle name="_Percent_Jazztel model 15-exhibits bis_Orange-May01_consensus pre" xfId="1775" xr:uid="{00000000-0005-0000-0000-0000EC060000}"/>
    <cellStyle name="_Percent_Jazztel model 15-exhibits bis_Orange-May01_Orange WIP Feb 04" xfId="1776" xr:uid="{00000000-0005-0000-0000-0000ED060000}"/>
    <cellStyle name="_Percent_Jazztel model 15-exhibits bis_Orange-May01_Orange WIP Feb 04_consensus pre" xfId="1777" xr:uid="{00000000-0005-0000-0000-0000EE060000}"/>
    <cellStyle name="_Percent_Jazztel model 15-exhibits bis_Orange-May01_Telefonica Group August 12 2002" xfId="1778" xr:uid="{00000000-0005-0000-0000-0000EF060000}"/>
    <cellStyle name="_Percent_Jazztel model 15-exhibits bis_T_MOBIL2" xfId="1779" xr:uid="{00000000-0005-0000-0000-0000F0060000}"/>
    <cellStyle name="_Percent_Jazztel model 15-exhibits bis_T_MOBIL2_FT-6June2001" xfId="1780" xr:uid="{00000000-0005-0000-0000-0000F1060000}"/>
    <cellStyle name="_Percent_Jazztel model 15-exhibits bis_T_MOBIL2_Orange WIP Feb 04" xfId="1781" xr:uid="{00000000-0005-0000-0000-0000F2060000}"/>
    <cellStyle name="_Percent_Jazztel model 15-exhibits bis_T_MOBIL2_Orange-May01" xfId="1782" xr:uid="{00000000-0005-0000-0000-0000F3060000}"/>
    <cellStyle name="_Percent_Jazztel model 15-exhibits bis_T_MOBIL2_Telefonica Moviles" xfId="1783" xr:uid="{00000000-0005-0000-0000-0000F4060000}"/>
    <cellStyle name="_Percent_Jazztel model 15-exhibits bis_Telefonica Moviles" xfId="1784" xr:uid="{00000000-0005-0000-0000-0000F5060000}"/>
    <cellStyle name="_Percent_Jazztel model 15-exhibits bis_TelenorInitiation-11Jan01" xfId="1785" xr:uid="{00000000-0005-0000-0000-0000F6060000}"/>
    <cellStyle name="_Percent_Jazztel model 15-exhibits bis_TelenorWIPFeb01" xfId="1786" xr:uid="{00000000-0005-0000-0000-0000F7060000}"/>
    <cellStyle name="_Percent_Jazztel model 15-exhibits_3G Models" xfId="1787" xr:uid="{00000000-0005-0000-0000-0000F8060000}"/>
    <cellStyle name="_Percent_Jazztel model 15-exhibits_FT-Aug2001" xfId="1788" xr:uid="{00000000-0005-0000-0000-0000F9060000}"/>
    <cellStyle name="_Percent_Jazztel model 15-exhibits_Jazztel model 16DP3-Exhibits" xfId="1789" xr:uid="{00000000-0005-0000-0000-0000FA060000}"/>
    <cellStyle name="_Percent_Jazztel model 15-exhibits_Jazztel model 16DP3-Exhibits_3G Models" xfId="1790" xr:uid="{00000000-0005-0000-0000-0000FB060000}"/>
    <cellStyle name="_Percent_Jazztel model 15-exhibits_Jazztel model 16DP3-Exhibits_Orange WIP Feb 04" xfId="1791" xr:uid="{00000000-0005-0000-0000-0000FC060000}"/>
    <cellStyle name="_Percent_Jazztel model 15-exhibits_Jazztel model 16DP3-Exhibits_Orange WIP Feb 04_consensus pre" xfId="1792" xr:uid="{00000000-0005-0000-0000-0000FD060000}"/>
    <cellStyle name="_Percent_Jazztel model 15-exhibits_Jazztel model 16DP3-Exhibits_Orange-Mar01" xfId="1793" xr:uid="{00000000-0005-0000-0000-0000FE060000}"/>
    <cellStyle name="_Percent_Jazztel model 15-exhibits_Jazztel model 16DP3-Exhibits_Orange-May01" xfId="1794" xr:uid="{00000000-0005-0000-0000-0000FF060000}"/>
    <cellStyle name="_Percent_Jazztel model 15-exhibits_Jazztel model 16DP3-Exhibits_Orange-May01_consensus pre" xfId="1795" xr:uid="{00000000-0005-0000-0000-000000070000}"/>
    <cellStyle name="_Percent_Jazztel model 15-exhibits_Jazztel model 16DP3-Exhibits_Orange-May01_Orange WIP Feb 04" xfId="1796" xr:uid="{00000000-0005-0000-0000-000001070000}"/>
    <cellStyle name="_Percent_Jazztel model 15-exhibits_Jazztel model 16DP3-Exhibits_Orange-May01_Orange WIP Feb 04_consensus pre" xfId="1797" xr:uid="{00000000-0005-0000-0000-000002070000}"/>
    <cellStyle name="_Percent_Jazztel model 15-exhibits_Jazztel model 16DP3-Exhibits_Orange-May01_Telefonica Group August 12 2002" xfId="1798" xr:uid="{00000000-0005-0000-0000-000003070000}"/>
    <cellStyle name="_Percent_Jazztel model 15-exhibits_Jazztel model 16DP3-Exhibits_T_MOBIL2" xfId="1799" xr:uid="{00000000-0005-0000-0000-000004070000}"/>
    <cellStyle name="_Percent_Jazztel model 15-exhibits_Jazztel model 16DP3-Exhibits_T_MOBIL2_FT-6June2001" xfId="1800" xr:uid="{00000000-0005-0000-0000-000005070000}"/>
    <cellStyle name="_Percent_Jazztel model 15-exhibits_Jazztel model 16DP3-Exhibits_T_MOBIL2_Orange WIP Feb 04" xfId="1801" xr:uid="{00000000-0005-0000-0000-000006070000}"/>
    <cellStyle name="_Percent_Jazztel model 15-exhibits_Jazztel model 16DP3-Exhibits_T_MOBIL2_Orange-May01" xfId="1802" xr:uid="{00000000-0005-0000-0000-000007070000}"/>
    <cellStyle name="_Percent_Jazztel model 15-exhibits_Jazztel model 16DP3-Exhibits_T_MOBIL2_Telefonica Moviles" xfId="1803" xr:uid="{00000000-0005-0000-0000-000008070000}"/>
    <cellStyle name="_Percent_Jazztel model 15-exhibits_Jazztel model 16DP3-Exhibits_Telefonica Moviles" xfId="1804" xr:uid="{00000000-0005-0000-0000-000009070000}"/>
    <cellStyle name="_Percent_Jazztel model 15-exhibits_Jazztel model 16DP3-Exhibits_TelenorInitiation-11Jan01" xfId="1805" xr:uid="{00000000-0005-0000-0000-00000A070000}"/>
    <cellStyle name="_Percent_Jazztel model 15-exhibits_Jazztel model 16DP3-Exhibits_TelenorWIPFeb01" xfId="1806" xr:uid="{00000000-0005-0000-0000-00000B070000}"/>
    <cellStyle name="_Percent_Jazztel model 15-exhibits_Jazztel model 18DP-exhibits" xfId="1807" xr:uid="{00000000-0005-0000-0000-00000C070000}"/>
    <cellStyle name="_Percent_Jazztel model 15-exhibits_Jazztel model 18DP-exhibits_3G Models" xfId="1808" xr:uid="{00000000-0005-0000-0000-00000D070000}"/>
    <cellStyle name="_Percent_Jazztel model 15-exhibits_Orange-Sep01" xfId="1809" xr:uid="{00000000-0005-0000-0000-00000E070000}"/>
    <cellStyle name="_Percent_Jazztel model 15-exhibits_Telefonica Group August 12 2002" xfId="1810" xr:uid="{00000000-0005-0000-0000-00000F070000}"/>
    <cellStyle name="_Percent_Jazztel model 15-exhibits_Telefonica Moviles" xfId="1811" xr:uid="{00000000-0005-0000-0000-000010070000}"/>
    <cellStyle name="_Percent_Jazztel model 15-exhibits-Friso2" xfId="1812" xr:uid="{00000000-0005-0000-0000-000011070000}"/>
    <cellStyle name="_Percent_Jazztel model 15-exhibits-Friso2_3G Models" xfId="1813" xr:uid="{00000000-0005-0000-0000-000012070000}"/>
    <cellStyle name="_Percent_Jazztel model 15-exhibits-Friso2_FT-Aug2001" xfId="1814" xr:uid="{00000000-0005-0000-0000-000013070000}"/>
    <cellStyle name="_Percent_Jazztel model 15-exhibits-Friso2_Jazztel model 16DP3-Exhibits" xfId="1815" xr:uid="{00000000-0005-0000-0000-000014070000}"/>
    <cellStyle name="_Percent_Jazztel model 15-exhibits-Friso2_Jazztel model 16DP3-Exhibits_3G Models" xfId="1816" xr:uid="{00000000-0005-0000-0000-000015070000}"/>
    <cellStyle name="_Percent_Jazztel model 15-exhibits-Friso2_Jazztel model 16DP3-Exhibits_Orange WIP Feb 04" xfId="1817" xr:uid="{00000000-0005-0000-0000-000016070000}"/>
    <cellStyle name="_Percent_Jazztel model 15-exhibits-Friso2_Jazztel model 16DP3-Exhibits_Orange WIP Feb 04_consensus pre" xfId="1818" xr:uid="{00000000-0005-0000-0000-000017070000}"/>
    <cellStyle name="_Percent_Jazztel model 15-exhibits-Friso2_Jazztel model 16DP3-Exhibits_Orange-Mar01" xfId="1819" xr:uid="{00000000-0005-0000-0000-000018070000}"/>
    <cellStyle name="_Percent_Jazztel model 15-exhibits-Friso2_Jazztel model 16DP3-Exhibits_Orange-May01" xfId="1820" xr:uid="{00000000-0005-0000-0000-000019070000}"/>
    <cellStyle name="_Percent_Jazztel model 15-exhibits-Friso2_Jazztel model 16DP3-Exhibits_Orange-May01_consensus pre" xfId="1821" xr:uid="{00000000-0005-0000-0000-00001A070000}"/>
    <cellStyle name="_Percent_Jazztel model 15-exhibits-Friso2_Jazztel model 16DP3-Exhibits_Orange-May01_Orange WIP Feb 04" xfId="1822" xr:uid="{00000000-0005-0000-0000-00001B070000}"/>
    <cellStyle name="_Percent_Jazztel model 15-exhibits-Friso2_Jazztel model 16DP3-Exhibits_Orange-May01_Orange WIP Feb 04_consensus pre" xfId="1823" xr:uid="{00000000-0005-0000-0000-00001C070000}"/>
    <cellStyle name="_Percent_Jazztel model 15-exhibits-Friso2_Jazztel model 16DP3-Exhibits_Orange-May01_Telefonica Group August 12 2002" xfId="1824" xr:uid="{00000000-0005-0000-0000-00001D070000}"/>
    <cellStyle name="_Percent_Jazztel model 15-exhibits-Friso2_Jazztel model 16DP3-Exhibits_T_MOBIL2" xfId="1825" xr:uid="{00000000-0005-0000-0000-00001E070000}"/>
    <cellStyle name="_Percent_Jazztel model 15-exhibits-Friso2_Jazztel model 16DP3-Exhibits_T_MOBIL2_FT-6June2001" xfId="1826" xr:uid="{00000000-0005-0000-0000-00001F070000}"/>
    <cellStyle name="_Percent_Jazztel model 15-exhibits-Friso2_Jazztel model 16DP3-Exhibits_T_MOBIL2_Orange WIP Feb 04" xfId="1827" xr:uid="{00000000-0005-0000-0000-000020070000}"/>
    <cellStyle name="_Percent_Jazztel model 15-exhibits-Friso2_Jazztel model 16DP3-Exhibits_T_MOBIL2_Orange-May01" xfId="1828" xr:uid="{00000000-0005-0000-0000-000021070000}"/>
    <cellStyle name="_Percent_Jazztel model 15-exhibits-Friso2_Jazztel model 16DP3-Exhibits_T_MOBIL2_Telefonica Moviles" xfId="1829" xr:uid="{00000000-0005-0000-0000-000022070000}"/>
    <cellStyle name="_Percent_Jazztel model 15-exhibits-Friso2_Jazztel model 16DP3-Exhibits_Telefonica Moviles" xfId="1830" xr:uid="{00000000-0005-0000-0000-000023070000}"/>
    <cellStyle name="_Percent_Jazztel model 15-exhibits-Friso2_Jazztel model 16DP3-Exhibits_TelenorInitiation-11Jan01" xfId="1831" xr:uid="{00000000-0005-0000-0000-000024070000}"/>
    <cellStyle name="_Percent_Jazztel model 15-exhibits-Friso2_Jazztel model 16DP3-Exhibits_TelenorWIPFeb01" xfId="1832" xr:uid="{00000000-0005-0000-0000-000025070000}"/>
    <cellStyle name="_Percent_Jazztel model 15-exhibits-Friso2_Jazztel model 18DP-exhibits" xfId="1833" xr:uid="{00000000-0005-0000-0000-000026070000}"/>
    <cellStyle name="_Percent_Jazztel model 15-exhibits-Friso2_Jazztel model 18DP-exhibits_3G Models" xfId="1834" xr:uid="{00000000-0005-0000-0000-000027070000}"/>
    <cellStyle name="_Percent_Jazztel model 15-exhibits-Friso2_Orange-Sep01" xfId="1835" xr:uid="{00000000-0005-0000-0000-000028070000}"/>
    <cellStyle name="_Percent_Jazztel model 15-exhibits-Friso2_Telefonica Group August 12 2002" xfId="1836" xr:uid="{00000000-0005-0000-0000-000029070000}"/>
    <cellStyle name="_Percent_Jazztel model 15-exhibits-Friso2_Telefonica Moviles" xfId="1837" xr:uid="{00000000-0005-0000-0000-00002A070000}"/>
    <cellStyle name="_Percent_Jazztel model 16DP2-Exhibits" xfId="1838" xr:uid="{00000000-0005-0000-0000-00002B070000}"/>
    <cellStyle name="_Percent_Jazztel model 16DP2-Exhibits_3G Models" xfId="1839" xr:uid="{00000000-0005-0000-0000-00002C070000}"/>
    <cellStyle name="_Percent_Jazztel model 16DP2-Exhibits_consensus pre" xfId="1840" xr:uid="{00000000-0005-0000-0000-00002D070000}"/>
    <cellStyle name="_Percent_Jazztel model 16DP2-Exhibits_Telefonica Group August 12 2002" xfId="1841" xr:uid="{00000000-0005-0000-0000-00002E070000}"/>
    <cellStyle name="_Percent_Jazztel model 16DP3-Exhibits" xfId="1842" xr:uid="{00000000-0005-0000-0000-00002F070000}"/>
    <cellStyle name="_Percent_Jazztel model 16DP3-Exhibits_3G Models" xfId="1843" xr:uid="{00000000-0005-0000-0000-000030070000}"/>
    <cellStyle name="_Percent_Jazztel model 16DP3-Exhibits_consensus pre" xfId="1844" xr:uid="{00000000-0005-0000-0000-000031070000}"/>
    <cellStyle name="_Percent_Jazztel model 16DP3-Exhibits_Telefonica Group August 12 2002" xfId="1845" xr:uid="{00000000-0005-0000-0000-000032070000}"/>
    <cellStyle name="_Percent_QP_XXX" xfId="1846" xr:uid="{00000000-0005-0000-0000-000033070000}"/>
    <cellStyle name="_Percent_Telefonica Group August 12 2002" xfId="1847" xr:uid="{00000000-0005-0000-0000-000034070000}"/>
    <cellStyle name="_Percent_TF1-Model WORKING" xfId="1848" xr:uid="{00000000-0005-0000-0000-000035070000}"/>
    <cellStyle name="_PercentSpace" xfId="1849" xr:uid="{00000000-0005-0000-0000-000036070000}"/>
    <cellStyle name="_PercentSpace_3G Models" xfId="1850" xr:uid="{00000000-0005-0000-0000-000037070000}"/>
    <cellStyle name="_PercentSpace_Annual - Consolidated" xfId="1851" xr:uid="{00000000-0005-0000-0000-000038070000}"/>
    <cellStyle name="_PercentSpace_Antena3-Model WORKING" xfId="1852" xr:uid="{00000000-0005-0000-0000-000039070000}"/>
    <cellStyle name="_PercentSpace_BHI" xfId="1853" xr:uid="{00000000-0005-0000-0000-00003A070000}"/>
    <cellStyle name="_PercentSpace_Book1" xfId="1854" xr:uid="{00000000-0005-0000-0000-00003B070000}"/>
    <cellStyle name="_PercentSpace_Book1_3G Models" xfId="1855" xr:uid="{00000000-0005-0000-0000-00003C070000}"/>
    <cellStyle name="_PercentSpace_Book1_FT-6June2001" xfId="1856" xr:uid="{00000000-0005-0000-0000-00003D070000}"/>
    <cellStyle name="_PercentSpace_Book1_Jazztel model 16DP3-Exhibits" xfId="1857" xr:uid="{00000000-0005-0000-0000-00003E070000}"/>
    <cellStyle name="_PercentSpace_Book1_Jazztel model 16DP3-Exhibits_FT 22July 02_1.1" xfId="1858" xr:uid="{00000000-0005-0000-0000-00003F070000}"/>
    <cellStyle name="_PercentSpace_Book1_Jazztel model 16DP3-Exhibits_FT 22July 02_1.1_consensus pre" xfId="1859" xr:uid="{00000000-0005-0000-0000-000040070000}"/>
    <cellStyle name="_PercentSpace_Book1_Jazztel model 16DP3-Exhibits_FT-6June2001" xfId="1860" xr:uid="{00000000-0005-0000-0000-000041070000}"/>
    <cellStyle name="_PercentSpace_Book1_Jazztel model 16DP3-Exhibits_FT-6June2001_Telefonica Moviles" xfId="1861" xr:uid="{00000000-0005-0000-0000-000042070000}"/>
    <cellStyle name="_PercentSpace_Book1_Jazztel model 16DP3-Exhibits_Orange WIP Feb 04" xfId="1862" xr:uid="{00000000-0005-0000-0000-000043070000}"/>
    <cellStyle name="_PercentSpace_Book1_Jazztel model 16DP3-Exhibits_Orange-Mar01" xfId="1863" xr:uid="{00000000-0005-0000-0000-000044070000}"/>
    <cellStyle name="_PercentSpace_Book1_Jazztel model 16DP3-Exhibits_Orange-May01" xfId="1864" xr:uid="{00000000-0005-0000-0000-000045070000}"/>
    <cellStyle name="_PercentSpace_Book1_Jazztel model 16DP3-Exhibits_Orange-May01_consensus pre" xfId="1865" xr:uid="{00000000-0005-0000-0000-000046070000}"/>
    <cellStyle name="_PercentSpace_Book1_Jazztel model 16DP3-Exhibits_Orange-May01_Orange WIP Feb 04" xfId="1866" xr:uid="{00000000-0005-0000-0000-000047070000}"/>
    <cellStyle name="_PercentSpace_Book1_Jazztel model 16DP3-Exhibits_Orange-May01_Orange WIP Feb 04_consensus pre" xfId="1867" xr:uid="{00000000-0005-0000-0000-000048070000}"/>
    <cellStyle name="_PercentSpace_Book1_Jazztel model 16DP3-Exhibits_Orange-May01_Telefonica Group August 12 2002" xfId="1868" xr:uid="{00000000-0005-0000-0000-000049070000}"/>
    <cellStyle name="_PercentSpace_Book1_Jazztel model 16DP3-Exhibits_T_MOBIL2" xfId="1869" xr:uid="{00000000-0005-0000-0000-00004A070000}"/>
    <cellStyle name="_PercentSpace_Book1_Jazztel model 16DP3-Exhibits_T_MOBIL2_consensus pre" xfId="1870" xr:uid="{00000000-0005-0000-0000-00004B070000}"/>
    <cellStyle name="_PercentSpace_Book1_Jazztel model 16DP3-Exhibits_T_MOBIL2_FT-6June2001" xfId="1871" xr:uid="{00000000-0005-0000-0000-00004C070000}"/>
    <cellStyle name="_PercentSpace_Book1_Jazztel model 16DP3-Exhibits_T_MOBIL2_FT-6June2001_1" xfId="1872" xr:uid="{00000000-0005-0000-0000-00004D070000}"/>
    <cellStyle name="_PercentSpace_Book1_Jazztel model 16DP3-Exhibits_T_MOBIL2_FT-6June2001_1_consensus pre" xfId="1873" xr:uid="{00000000-0005-0000-0000-00004E070000}"/>
    <cellStyle name="_PercentSpace_Book1_Jazztel model 16DP3-Exhibits_T_MOBIL2_FT-6June2001_1_Orange WIP Feb 04" xfId="1874" xr:uid="{00000000-0005-0000-0000-00004F070000}"/>
    <cellStyle name="_PercentSpace_Book1_Jazztel model 16DP3-Exhibits_T_MOBIL2_FT-6June2001_1_Telefonica Moviles" xfId="1875" xr:uid="{00000000-0005-0000-0000-000050070000}"/>
    <cellStyle name="_PercentSpace_Book1_Jazztel model 16DP3-Exhibits_T_MOBIL2_Orange WIP Feb 04" xfId="1876" xr:uid="{00000000-0005-0000-0000-000051070000}"/>
    <cellStyle name="_PercentSpace_Book1_Jazztel model 16DP3-Exhibits_T_MOBIL2_Orange-May01" xfId="1877" xr:uid="{00000000-0005-0000-0000-000052070000}"/>
    <cellStyle name="_PercentSpace_Book1_Jazztel model 16DP3-Exhibits_T_MOBIL2_Orange-May01_consensus pre" xfId="1878" xr:uid="{00000000-0005-0000-0000-000053070000}"/>
    <cellStyle name="_PercentSpace_Book1_Jazztel model 16DP3-Exhibits_T_MOBIL2_Orange-May01_Orange WIP Feb 04" xfId="1879" xr:uid="{00000000-0005-0000-0000-000054070000}"/>
    <cellStyle name="_PercentSpace_Book1_Jazztel model 16DP3-Exhibits_T_MOBIL2_Orange-May01_Telefonica Group August 12 2002" xfId="1880" xr:uid="{00000000-0005-0000-0000-000055070000}"/>
    <cellStyle name="_PercentSpace_Book1_Jazztel model 16DP3-Exhibits_T_MOBIL2_Telefonica Group August 12 2002" xfId="1881" xr:uid="{00000000-0005-0000-0000-000056070000}"/>
    <cellStyle name="_PercentSpace_Book1_Jazztel model 16DP3-Exhibits_T_MOBIL2_Telefonica Moviles" xfId="1882" xr:uid="{00000000-0005-0000-0000-000057070000}"/>
    <cellStyle name="_PercentSpace_Book1_Jazztel model 16DP3-Exhibits_Telefonica Moviles" xfId="1883" xr:uid="{00000000-0005-0000-0000-000058070000}"/>
    <cellStyle name="_PercentSpace_Book1_Jazztel model 16DP3-Exhibits_TelenorInitiation-11Jan01" xfId="1884" xr:uid="{00000000-0005-0000-0000-000059070000}"/>
    <cellStyle name="_PercentSpace_Book1_Jazztel model 16DP3-Exhibits_TelenorWIPFeb01" xfId="1885" xr:uid="{00000000-0005-0000-0000-00005A070000}"/>
    <cellStyle name="_PercentSpace_Book1_Jazztel model 18DP-exhibits" xfId="1886" xr:uid="{00000000-0005-0000-0000-00005B070000}"/>
    <cellStyle name="_PercentSpace_Book1_Jazztel model 18DP-exhibits_3G Models" xfId="1887" xr:uid="{00000000-0005-0000-0000-00005C070000}"/>
    <cellStyle name="_PercentSpace_Book1_Jazztel model 18DP-exhibits_FT 22July 02_1.1" xfId="1888" xr:uid="{00000000-0005-0000-0000-00005D070000}"/>
    <cellStyle name="_PercentSpace_Book1_Jazztel model 18DP-exhibits_FT 22July 02_1.1_consensus pre" xfId="1889" xr:uid="{00000000-0005-0000-0000-00005E070000}"/>
    <cellStyle name="_PercentSpace_Book1_Jazztel model 18DP-exhibits_Orange WIP Feb 04" xfId="1890" xr:uid="{00000000-0005-0000-0000-00005F070000}"/>
    <cellStyle name="_PercentSpace_Book1_Jazztel model 18DP-exhibits_Orange WIP Feb 04_consensus pre" xfId="1891" xr:uid="{00000000-0005-0000-0000-000060070000}"/>
    <cellStyle name="_PercentSpace_Book1_Orange WIP Feb 04" xfId="1892" xr:uid="{00000000-0005-0000-0000-000061070000}"/>
    <cellStyle name="_PercentSpace_Book1_Orange WIP Feb 04_consensus pre" xfId="1893" xr:uid="{00000000-0005-0000-0000-000062070000}"/>
    <cellStyle name="_PercentSpace_Book1_Orange-May01" xfId="1894" xr:uid="{00000000-0005-0000-0000-000063070000}"/>
    <cellStyle name="_PercentSpace_Book1_Telefonica Moviles" xfId="1895" xr:uid="{00000000-0005-0000-0000-000064070000}"/>
    <cellStyle name="_PercentSpace_Book11" xfId="1896" xr:uid="{00000000-0005-0000-0000-000065070000}"/>
    <cellStyle name="_PercentSpace_Book11_3G Models" xfId="1897" xr:uid="{00000000-0005-0000-0000-000066070000}"/>
    <cellStyle name="_PercentSpace_Book11_FT-6June2001" xfId="1898" xr:uid="{00000000-0005-0000-0000-000067070000}"/>
    <cellStyle name="_PercentSpace_Book11_Jazztel model 16DP3-Exhibits" xfId="1899" xr:uid="{00000000-0005-0000-0000-000068070000}"/>
    <cellStyle name="_PercentSpace_Book11_Jazztel model 16DP3-Exhibits_FT 22July 02_1.1" xfId="1900" xr:uid="{00000000-0005-0000-0000-000069070000}"/>
    <cellStyle name="_PercentSpace_Book11_Jazztel model 16DP3-Exhibits_FT 22July 02_1.1_consensus pre" xfId="1901" xr:uid="{00000000-0005-0000-0000-00006A070000}"/>
    <cellStyle name="_PercentSpace_Book11_Jazztel model 16DP3-Exhibits_FT-6June2001" xfId="1902" xr:uid="{00000000-0005-0000-0000-00006B070000}"/>
    <cellStyle name="_PercentSpace_Book11_Jazztel model 16DP3-Exhibits_FT-6June2001_Telefonica Moviles" xfId="1903" xr:uid="{00000000-0005-0000-0000-00006C070000}"/>
    <cellStyle name="_PercentSpace_Book11_Jazztel model 16DP3-Exhibits_Orange WIP Feb 04" xfId="1904" xr:uid="{00000000-0005-0000-0000-00006D070000}"/>
    <cellStyle name="_PercentSpace_Book11_Jazztel model 16DP3-Exhibits_Orange-Mar01" xfId="1905" xr:uid="{00000000-0005-0000-0000-00006E070000}"/>
    <cellStyle name="_PercentSpace_Book11_Jazztel model 16DP3-Exhibits_Orange-May01" xfId="1906" xr:uid="{00000000-0005-0000-0000-00006F070000}"/>
    <cellStyle name="_PercentSpace_Book11_Jazztel model 16DP3-Exhibits_Orange-May01_consensus pre" xfId="1907" xr:uid="{00000000-0005-0000-0000-000070070000}"/>
    <cellStyle name="_PercentSpace_Book11_Jazztel model 16DP3-Exhibits_Orange-May01_Orange WIP Feb 04" xfId="1908" xr:uid="{00000000-0005-0000-0000-000071070000}"/>
    <cellStyle name="_PercentSpace_Book11_Jazztel model 16DP3-Exhibits_Orange-May01_Orange WIP Feb 04_consensus pre" xfId="1909" xr:uid="{00000000-0005-0000-0000-000072070000}"/>
    <cellStyle name="_PercentSpace_Book11_Jazztel model 16DP3-Exhibits_Orange-May01_Telefonica Group August 12 2002" xfId="1910" xr:uid="{00000000-0005-0000-0000-000073070000}"/>
    <cellStyle name="_PercentSpace_Book11_Jazztel model 16DP3-Exhibits_T_MOBIL2" xfId="1911" xr:uid="{00000000-0005-0000-0000-000074070000}"/>
    <cellStyle name="_PercentSpace_Book11_Jazztel model 16DP3-Exhibits_T_MOBIL2_consensus pre" xfId="1912" xr:uid="{00000000-0005-0000-0000-000075070000}"/>
    <cellStyle name="_PercentSpace_Book11_Jazztel model 16DP3-Exhibits_T_MOBIL2_FT-6June2001" xfId="1913" xr:uid="{00000000-0005-0000-0000-000076070000}"/>
    <cellStyle name="_PercentSpace_Book11_Jazztel model 16DP3-Exhibits_T_MOBIL2_FT-6June2001_1" xfId="1914" xr:uid="{00000000-0005-0000-0000-000077070000}"/>
    <cellStyle name="_PercentSpace_Book11_Jazztel model 16DP3-Exhibits_T_MOBIL2_FT-6June2001_1_consensus pre" xfId="1915" xr:uid="{00000000-0005-0000-0000-000078070000}"/>
    <cellStyle name="_PercentSpace_Book11_Jazztel model 16DP3-Exhibits_T_MOBIL2_FT-6June2001_1_Orange WIP Feb 04" xfId="1916" xr:uid="{00000000-0005-0000-0000-000079070000}"/>
    <cellStyle name="_PercentSpace_Book11_Jazztel model 16DP3-Exhibits_T_MOBIL2_FT-6June2001_1_Telefonica Moviles" xfId="1917" xr:uid="{00000000-0005-0000-0000-00007A070000}"/>
    <cellStyle name="_PercentSpace_Book11_Jazztel model 16DP3-Exhibits_T_MOBIL2_Orange WIP Feb 04" xfId="1918" xr:uid="{00000000-0005-0000-0000-00007B070000}"/>
    <cellStyle name="_PercentSpace_Book11_Jazztel model 16DP3-Exhibits_T_MOBIL2_Orange-May01" xfId="1919" xr:uid="{00000000-0005-0000-0000-00007C070000}"/>
    <cellStyle name="_PercentSpace_Book11_Jazztel model 16DP3-Exhibits_T_MOBIL2_Orange-May01_consensus pre" xfId="1920" xr:uid="{00000000-0005-0000-0000-00007D070000}"/>
    <cellStyle name="_PercentSpace_Book11_Jazztel model 16DP3-Exhibits_T_MOBIL2_Orange-May01_Orange WIP Feb 04" xfId="1921" xr:uid="{00000000-0005-0000-0000-00007E070000}"/>
    <cellStyle name="_PercentSpace_Book11_Jazztel model 16DP3-Exhibits_T_MOBIL2_Orange-May01_Telefonica Group August 12 2002" xfId="1922" xr:uid="{00000000-0005-0000-0000-00007F070000}"/>
    <cellStyle name="_PercentSpace_Book11_Jazztel model 16DP3-Exhibits_T_MOBIL2_Telefonica Group August 12 2002" xfId="1923" xr:uid="{00000000-0005-0000-0000-000080070000}"/>
    <cellStyle name="_PercentSpace_Book11_Jazztel model 16DP3-Exhibits_T_MOBIL2_Telefonica Moviles" xfId="1924" xr:uid="{00000000-0005-0000-0000-000081070000}"/>
    <cellStyle name="_PercentSpace_Book11_Jazztel model 16DP3-Exhibits_Telefonica Moviles" xfId="1925" xr:uid="{00000000-0005-0000-0000-000082070000}"/>
    <cellStyle name="_PercentSpace_Book11_Jazztel model 16DP3-Exhibits_TelenorInitiation-11Jan01" xfId="1926" xr:uid="{00000000-0005-0000-0000-000083070000}"/>
    <cellStyle name="_PercentSpace_Book11_Jazztel model 16DP3-Exhibits_TelenorWIPFeb01" xfId="1927" xr:uid="{00000000-0005-0000-0000-000084070000}"/>
    <cellStyle name="_PercentSpace_Book11_Jazztel model 18DP-exhibits" xfId="1928" xr:uid="{00000000-0005-0000-0000-000085070000}"/>
    <cellStyle name="_PercentSpace_Book11_Jazztel model 18DP-exhibits_3G Models" xfId="1929" xr:uid="{00000000-0005-0000-0000-000086070000}"/>
    <cellStyle name="_PercentSpace_Book11_Jazztel model 18DP-exhibits_FT 22July 02_1.1" xfId="1930" xr:uid="{00000000-0005-0000-0000-000087070000}"/>
    <cellStyle name="_PercentSpace_Book11_Jazztel model 18DP-exhibits_FT 22July 02_1.1_consensus pre" xfId="1931" xr:uid="{00000000-0005-0000-0000-000088070000}"/>
    <cellStyle name="_PercentSpace_Book11_Jazztel model 18DP-exhibits_Orange WIP Feb 04" xfId="1932" xr:uid="{00000000-0005-0000-0000-000089070000}"/>
    <cellStyle name="_PercentSpace_Book11_Jazztel model 18DP-exhibits_Orange WIP Feb 04_consensus pre" xfId="1933" xr:uid="{00000000-0005-0000-0000-00008A070000}"/>
    <cellStyle name="_PercentSpace_Book11_Orange WIP Feb 04" xfId="1934" xr:uid="{00000000-0005-0000-0000-00008B070000}"/>
    <cellStyle name="_PercentSpace_Book11_Orange WIP Feb 04_consensus pre" xfId="1935" xr:uid="{00000000-0005-0000-0000-00008C070000}"/>
    <cellStyle name="_PercentSpace_Book11_Orange-May01" xfId="1936" xr:uid="{00000000-0005-0000-0000-00008D070000}"/>
    <cellStyle name="_PercentSpace_Book11_Telefonica Moviles" xfId="1937" xr:uid="{00000000-0005-0000-0000-00008E070000}"/>
    <cellStyle name="_PercentSpace_Book12" xfId="1938" xr:uid="{00000000-0005-0000-0000-00008F070000}"/>
    <cellStyle name="_PercentSpace_Book12_3G Models" xfId="1939" xr:uid="{00000000-0005-0000-0000-000090070000}"/>
    <cellStyle name="_PercentSpace_Book12_FT-6June2001" xfId="1940" xr:uid="{00000000-0005-0000-0000-000091070000}"/>
    <cellStyle name="_PercentSpace_Book12_Jazztel model 16DP3-Exhibits" xfId="1941" xr:uid="{00000000-0005-0000-0000-000092070000}"/>
    <cellStyle name="_PercentSpace_Book12_Jazztel model 16DP3-Exhibits_FT 22July 02_1.1" xfId="1942" xr:uid="{00000000-0005-0000-0000-000093070000}"/>
    <cellStyle name="_PercentSpace_Book12_Jazztel model 16DP3-Exhibits_FT 22July 02_1.1_consensus pre" xfId="1943" xr:uid="{00000000-0005-0000-0000-000094070000}"/>
    <cellStyle name="_PercentSpace_Book12_Jazztel model 16DP3-Exhibits_FT-6June2001" xfId="1944" xr:uid="{00000000-0005-0000-0000-000095070000}"/>
    <cellStyle name="_PercentSpace_Book12_Jazztel model 16DP3-Exhibits_FT-6June2001_Telefonica Moviles" xfId="1945" xr:uid="{00000000-0005-0000-0000-000096070000}"/>
    <cellStyle name="_PercentSpace_Book12_Jazztel model 16DP3-Exhibits_Orange WIP Feb 04" xfId="1946" xr:uid="{00000000-0005-0000-0000-000097070000}"/>
    <cellStyle name="_PercentSpace_Book12_Jazztel model 16DP3-Exhibits_Orange-Mar01" xfId="1947" xr:uid="{00000000-0005-0000-0000-000098070000}"/>
    <cellStyle name="_PercentSpace_Book12_Jazztel model 16DP3-Exhibits_Orange-May01" xfId="1948" xr:uid="{00000000-0005-0000-0000-000099070000}"/>
    <cellStyle name="_PercentSpace_Book12_Jazztel model 16DP3-Exhibits_Orange-May01_consensus pre" xfId="1949" xr:uid="{00000000-0005-0000-0000-00009A070000}"/>
    <cellStyle name="_PercentSpace_Book12_Jazztel model 16DP3-Exhibits_Orange-May01_Orange WIP Feb 04" xfId="1950" xr:uid="{00000000-0005-0000-0000-00009B070000}"/>
    <cellStyle name="_PercentSpace_Book12_Jazztel model 16DP3-Exhibits_Orange-May01_Orange WIP Feb 04_consensus pre" xfId="1951" xr:uid="{00000000-0005-0000-0000-00009C070000}"/>
    <cellStyle name="_PercentSpace_Book12_Jazztel model 16DP3-Exhibits_Orange-May01_Telefonica Group August 12 2002" xfId="1952" xr:uid="{00000000-0005-0000-0000-00009D070000}"/>
    <cellStyle name="_PercentSpace_Book12_Jazztel model 16DP3-Exhibits_T_MOBIL2" xfId="1953" xr:uid="{00000000-0005-0000-0000-00009E070000}"/>
    <cellStyle name="_PercentSpace_Book12_Jazztel model 16DP3-Exhibits_T_MOBIL2_consensus pre" xfId="1954" xr:uid="{00000000-0005-0000-0000-00009F070000}"/>
    <cellStyle name="_PercentSpace_Book12_Jazztel model 16DP3-Exhibits_T_MOBIL2_FT-6June2001" xfId="1955" xr:uid="{00000000-0005-0000-0000-0000A0070000}"/>
    <cellStyle name="_PercentSpace_Book12_Jazztel model 16DP3-Exhibits_T_MOBIL2_FT-6June2001_1" xfId="1956" xr:uid="{00000000-0005-0000-0000-0000A1070000}"/>
    <cellStyle name="_PercentSpace_Book12_Jazztel model 16DP3-Exhibits_T_MOBIL2_FT-6June2001_1_consensus pre" xfId="1957" xr:uid="{00000000-0005-0000-0000-0000A2070000}"/>
    <cellStyle name="_PercentSpace_Book12_Jazztel model 16DP3-Exhibits_T_MOBIL2_FT-6June2001_1_Orange WIP Feb 04" xfId="1958" xr:uid="{00000000-0005-0000-0000-0000A3070000}"/>
    <cellStyle name="_PercentSpace_Book12_Jazztel model 16DP3-Exhibits_T_MOBIL2_FT-6June2001_1_Telefonica Moviles" xfId="1959" xr:uid="{00000000-0005-0000-0000-0000A4070000}"/>
    <cellStyle name="_PercentSpace_Book12_Jazztel model 16DP3-Exhibits_T_MOBIL2_Orange WIP Feb 04" xfId="1960" xr:uid="{00000000-0005-0000-0000-0000A5070000}"/>
    <cellStyle name="_PercentSpace_Book12_Jazztel model 16DP3-Exhibits_T_MOBIL2_Orange-May01" xfId="1961" xr:uid="{00000000-0005-0000-0000-0000A6070000}"/>
    <cellStyle name="_PercentSpace_Book12_Jazztel model 16DP3-Exhibits_T_MOBIL2_Orange-May01_consensus pre" xfId="1962" xr:uid="{00000000-0005-0000-0000-0000A7070000}"/>
    <cellStyle name="_PercentSpace_Book12_Jazztel model 16DP3-Exhibits_T_MOBIL2_Orange-May01_Orange WIP Feb 04" xfId="1963" xr:uid="{00000000-0005-0000-0000-0000A8070000}"/>
    <cellStyle name="_PercentSpace_Book12_Jazztel model 16DP3-Exhibits_T_MOBIL2_Orange-May01_Telefonica Group August 12 2002" xfId="1964" xr:uid="{00000000-0005-0000-0000-0000A9070000}"/>
    <cellStyle name="_PercentSpace_Book12_Jazztel model 16DP3-Exhibits_T_MOBIL2_Telefonica Group August 12 2002" xfId="1965" xr:uid="{00000000-0005-0000-0000-0000AA070000}"/>
    <cellStyle name="_PercentSpace_Book12_Jazztel model 16DP3-Exhibits_T_MOBIL2_Telefonica Moviles" xfId="1966" xr:uid="{00000000-0005-0000-0000-0000AB070000}"/>
    <cellStyle name="_PercentSpace_Book12_Jazztel model 16DP3-Exhibits_Telefonica Moviles" xfId="1967" xr:uid="{00000000-0005-0000-0000-0000AC070000}"/>
    <cellStyle name="_PercentSpace_Book12_Jazztel model 16DP3-Exhibits_TelenorInitiation-11Jan01" xfId="1968" xr:uid="{00000000-0005-0000-0000-0000AD070000}"/>
    <cellStyle name="_PercentSpace_Book12_Jazztel model 16DP3-Exhibits_TelenorWIPFeb01" xfId="1969" xr:uid="{00000000-0005-0000-0000-0000AE070000}"/>
    <cellStyle name="_PercentSpace_Book12_Jazztel model 18DP-exhibits" xfId="1970" xr:uid="{00000000-0005-0000-0000-0000AF070000}"/>
    <cellStyle name="_PercentSpace_Book12_Jazztel model 18DP-exhibits_3G Models" xfId="1971" xr:uid="{00000000-0005-0000-0000-0000B0070000}"/>
    <cellStyle name="_PercentSpace_Book12_Jazztel model 18DP-exhibits_FT 22July 02_1.1" xfId="1972" xr:uid="{00000000-0005-0000-0000-0000B1070000}"/>
    <cellStyle name="_PercentSpace_Book12_Jazztel model 18DP-exhibits_FT 22July 02_1.1_consensus pre" xfId="1973" xr:uid="{00000000-0005-0000-0000-0000B2070000}"/>
    <cellStyle name="_PercentSpace_Book12_Jazztel model 18DP-exhibits_Orange WIP Feb 04" xfId="1974" xr:uid="{00000000-0005-0000-0000-0000B3070000}"/>
    <cellStyle name="_PercentSpace_Book12_Jazztel model 18DP-exhibits_Orange WIP Feb 04_consensus pre" xfId="1975" xr:uid="{00000000-0005-0000-0000-0000B4070000}"/>
    <cellStyle name="_PercentSpace_Book12_Orange WIP Feb 04" xfId="1976" xr:uid="{00000000-0005-0000-0000-0000B5070000}"/>
    <cellStyle name="_PercentSpace_Book12_Orange WIP Feb 04_consensus pre" xfId="1977" xr:uid="{00000000-0005-0000-0000-0000B6070000}"/>
    <cellStyle name="_PercentSpace_Book12_Orange-May01" xfId="1978" xr:uid="{00000000-0005-0000-0000-0000B7070000}"/>
    <cellStyle name="_PercentSpace_Book12_Telefonica Moviles" xfId="1979" xr:uid="{00000000-0005-0000-0000-0000B8070000}"/>
    <cellStyle name="_PercentSpace_China internet" xfId="1980" xr:uid="{00000000-0005-0000-0000-0000B9070000}"/>
    <cellStyle name="_PercentSpace_consensus pre" xfId="1981" xr:uid="{00000000-0005-0000-0000-0000BA070000}"/>
    <cellStyle name="_PercentSpace_Core channel" xfId="1982" xr:uid="{00000000-0005-0000-0000-0000BB070000}"/>
    <cellStyle name="_PercentSpace_DCF" xfId="1983" xr:uid="{00000000-0005-0000-0000-0000BC070000}"/>
    <cellStyle name="_PercentSpace_DCF Core Multiple Upside Downsi" xfId="1984" xr:uid="{00000000-0005-0000-0000-0000BD070000}"/>
    <cellStyle name="_PercentSpace_DCF Summary pages" xfId="1985" xr:uid="{00000000-0005-0000-0000-0000BE070000}"/>
    <cellStyle name="_PercentSpace_DCF Summary pages_3G Models" xfId="1986" xr:uid="{00000000-0005-0000-0000-0000BF070000}"/>
    <cellStyle name="_PercentSpace_DCF Summary pages_FT-6June2001" xfId="1987" xr:uid="{00000000-0005-0000-0000-0000C0070000}"/>
    <cellStyle name="_PercentSpace_DCF Summary pages_Jazztel model 16DP3-Exhibits" xfId="1988" xr:uid="{00000000-0005-0000-0000-0000C1070000}"/>
    <cellStyle name="_PercentSpace_DCF Summary pages_Jazztel model 16DP3-Exhibits_FT 22July 02_1.1" xfId="1989" xr:uid="{00000000-0005-0000-0000-0000C2070000}"/>
    <cellStyle name="_PercentSpace_DCF Summary pages_Jazztel model 16DP3-Exhibits_FT 22July 02_1.1_consensus pre" xfId="1990" xr:uid="{00000000-0005-0000-0000-0000C3070000}"/>
    <cellStyle name="_PercentSpace_DCF Summary pages_Jazztel model 16DP3-Exhibits_FT-6June2001" xfId="1991" xr:uid="{00000000-0005-0000-0000-0000C4070000}"/>
    <cellStyle name="_PercentSpace_DCF Summary pages_Jazztel model 16DP3-Exhibits_FT-6June2001_Telefonica Moviles" xfId="1992" xr:uid="{00000000-0005-0000-0000-0000C5070000}"/>
    <cellStyle name="_PercentSpace_DCF Summary pages_Jazztel model 16DP3-Exhibits_Orange WIP Feb 04" xfId="1993" xr:uid="{00000000-0005-0000-0000-0000C6070000}"/>
    <cellStyle name="_PercentSpace_DCF Summary pages_Jazztel model 16DP3-Exhibits_Orange-Mar01" xfId="1994" xr:uid="{00000000-0005-0000-0000-0000C7070000}"/>
    <cellStyle name="_PercentSpace_DCF Summary pages_Jazztel model 16DP3-Exhibits_Orange-May01" xfId="1995" xr:uid="{00000000-0005-0000-0000-0000C8070000}"/>
    <cellStyle name="_PercentSpace_DCF Summary pages_Jazztel model 16DP3-Exhibits_Orange-May01_consensus pre" xfId="1996" xr:uid="{00000000-0005-0000-0000-0000C9070000}"/>
    <cellStyle name="_PercentSpace_DCF Summary pages_Jazztel model 16DP3-Exhibits_Orange-May01_Orange WIP Feb 04" xfId="1997" xr:uid="{00000000-0005-0000-0000-0000CA070000}"/>
    <cellStyle name="_PercentSpace_DCF Summary pages_Jazztel model 16DP3-Exhibits_Orange-May01_Orange WIP Feb 04_consensus pre" xfId="1998" xr:uid="{00000000-0005-0000-0000-0000CB070000}"/>
    <cellStyle name="_PercentSpace_DCF Summary pages_Jazztel model 16DP3-Exhibits_Orange-May01_Telefonica Group August 12 2002" xfId="1999" xr:uid="{00000000-0005-0000-0000-0000CC070000}"/>
    <cellStyle name="_PercentSpace_DCF Summary pages_Jazztel model 16DP3-Exhibits_T_MOBIL2" xfId="2000" xr:uid="{00000000-0005-0000-0000-0000CD070000}"/>
    <cellStyle name="_PercentSpace_DCF Summary pages_Jazztel model 16DP3-Exhibits_T_MOBIL2_consensus pre" xfId="2001" xr:uid="{00000000-0005-0000-0000-0000CE070000}"/>
    <cellStyle name="_PercentSpace_DCF Summary pages_Jazztel model 16DP3-Exhibits_T_MOBIL2_FT-6June2001" xfId="2002" xr:uid="{00000000-0005-0000-0000-0000CF070000}"/>
    <cellStyle name="_PercentSpace_DCF Summary pages_Jazztel model 16DP3-Exhibits_T_MOBIL2_FT-6June2001_1" xfId="2003" xr:uid="{00000000-0005-0000-0000-0000D0070000}"/>
    <cellStyle name="_PercentSpace_DCF Summary pages_Jazztel model 16DP3-Exhibits_T_MOBIL2_FT-6June2001_1_consensus pre" xfId="2004" xr:uid="{00000000-0005-0000-0000-0000D1070000}"/>
    <cellStyle name="_PercentSpace_DCF Summary pages_Jazztel model 16DP3-Exhibits_T_MOBIL2_FT-6June2001_1_Orange WIP Feb 04" xfId="2005" xr:uid="{00000000-0005-0000-0000-0000D2070000}"/>
    <cellStyle name="_PercentSpace_DCF Summary pages_Jazztel model 16DP3-Exhibits_T_MOBIL2_FT-6June2001_1_Telefonica Moviles" xfId="2006" xr:uid="{00000000-0005-0000-0000-0000D3070000}"/>
    <cellStyle name="_PercentSpace_DCF Summary pages_Jazztel model 16DP3-Exhibits_T_MOBIL2_Orange WIP Feb 04" xfId="2007" xr:uid="{00000000-0005-0000-0000-0000D4070000}"/>
    <cellStyle name="_PercentSpace_DCF Summary pages_Jazztel model 16DP3-Exhibits_T_MOBIL2_Orange-May01" xfId="2008" xr:uid="{00000000-0005-0000-0000-0000D5070000}"/>
    <cellStyle name="_PercentSpace_DCF Summary pages_Jazztel model 16DP3-Exhibits_T_MOBIL2_Orange-May01_consensus pre" xfId="2009" xr:uid="{00000000-0005-0000-0000-0000D6070000}"/>
    <cellStyle name="_PercentSpace_DCF Summary pages_Jazztel model 16DP3-Exhibits_T_MOBIL2_Orange-May01_Orange WIP Feb 04" xfId="2010" xr:uid="{00000000-0005-0000-0000-0000D7070000}"/>
    <cellStyle name="_PercentSpace_DCF Summary pages_Jazztel model 16DP3-Exhibits_T_MOBIL2_Orange-May01_Telefonica Group August 12 2002" xfId="2011" xr:uid="{00000000-0005-0000-0000-0000D8070000}"/>
    <cellStyle name="_PercentSpace_DCF Summary pages_Jazztel model 16DP3-Exhibits_T_MOBIL2_Telefonica Group August 12 2002" xfId="2012" xr:uid="{00000000-0005-0000-0000-0000D9070000}"/>
    <cellStyle name="_PercentSpace_DCF Summary pages_Jazztel model 16DP3-Exhibits_T_MOBIL2_Telefonica Moviles" xfId="2013" xr:uid="{00000000-0005-0000-0000-0000DA070000}"/>
    <cellStyle name="_PercentSpace_DCF Summary pages_Jazztel model 16DP3-Exhibits_Telefonica Moviles" xfId="2014" xr:uid="{00000000-0005-0000-0000-0000DB070000}"/>
    <cellStyle name="_PercentSpace_DCF Summary pages_Jazztel model 16DP3-Exhibits_TelenorInitiation-11Jan01" xfId="2015" xr:uid="{00000000-0005-0000-0000-0000DC070000}"/>
    <cellStyle name="_PercentSpace_DCF Summary pages_Jazztel model 16DP3-Exhibits_TelenorWIPFeb01" xfId="2016" xr:uid="{00000000-0005-0000-0000-0000DD070000}"/>
    <cellStyle name="_PercentSpace_DCF Summary pages_Jazztel model 18DP-exhibits" xfId="2017" xr:uid="{00000000-0005-0000-0000-0000DE070000}"/>
    <cellStyle name="_PercentSpace_DCF Summary pages_Jazztel model 18DP-exhibits_3G Models" xfId="2018" xr:uid="{00000000-0005-0000-0000-0000DF070000}"/>
    <cellStyle name="_PercentSpace_DCF Summary pages_Jazztel model 18DP-exhibits_FT 22July 02_1.1" xfId="2019" xr:uid="{00000000-0005-0000-0000-0000E0070000}"/>
    <cellStyle name="_PercentSpace_DCF Summary pages_Jazztel model 18DP-exhibits_FT 22July 02_1.1_consensus pre" xfId="2020" xr:uid="{00000000-0005-0000-0000-0000E1070000}"/>
    <cellStyle name="_PercentSpace_DCF Summary pages_Jazztel model 18DP-exhibits_Orange WIP Feb 04" xfId="2021" xr:uid="{00000000-0005-0000-0000-0000E2070000}"/>
    <cellStyle name="_PercentSpace_DCF Summary pages_Jazztel model 18DP-exhibits_Orange WIP Feb 04_consensus pre" xfId="2022" xr:uid="{00000000-0005-0000-0000-0000E3070000}"/>
    <cellStyle name="_PercentSpace_DCF Summary pages_Orange WIP Feb 04" xfId="2023" xr:uid="{00000000-0005-0000-0000-0000E4070000}"/>
    <cellStyle name="_PercentSpace_DCF Summary pages_Orange WIP Feb 04_consensus pre" xfId="2024" xr:uid="{00000000-0005-0000-0000-0000E5070000}"/>
    <cellStyle name="_PercentSpace_DCF Summary pages_Orange-May01" xfId="2025" xr:uid="{00000000-0005-0000-0000-0000E6070000}"/>
    <cellStyle name="_PercentSpace_DCF Summary pages_Telefonica Moviles" xfId="2026" xr:uid="{00000000-0005-0000-0000-0000E7070000}"/>
    <cellStyle name="_PercentSpace_Jazztel model 15-exhibits" xfId="2027" xr:uid="{00000000-0005-0000-0000-0000E8070000}"/>
    <cellStyle name="_PercentSpace_Jazztel model 15-exhibits bis" xfId="2028" xr:uid="{00000000-0005-0000-0000-0000E9070000}"/>
    <cellStyle name="_PercentSpace_Jazztel model 15-exhibits bis_FT 22July 02_1.1" xfId="2029" xr:uid="{00000000-0005-0000-0000-0000EA070000}"/>
    <cellStyle name="_PercentSpace_Jazztel model 15-exhibits bis_FT 22July 02_1.1_consensus pre" xfId="2030" xr:uid="{00000000-0005-0000-0000-0000EB070000}"/>
    <cellStyle name="_PercentSpace_Jazztel model 15-exhibits bis_FT-6June2001" xfId="2031" xr:uid="{00000000-0005-0000-0000-0000EC070000}"/>
    <cellStyle name="_PercentSpace_Jazztel model 15-exhibits bis_FT-6June2001_Telefonica Moviles" xfId="2032" xr:uid="{00000000-0005-0000-0000-0000ED070000}"/>
    <cellStyle name="_PercentSpace_Jazztel model 15-exhibits bis_Orange WIP Feb 04" xfId="2033" xr:uid="{00000000-0005-0000-0000-0000EE070000}"/>
    <cellStyle name="_PercentSpace_Jazztel model 15-exhibits bis_Orange-Mar01" xfId="2034" xr:uid="{00000000-0005-0000-0000-0000EF070000}"/>
    <cellStyle name="_PercentSpace_Jazztel model 15-exhibits bis_Orange-May01" xfId="2035" xr:uid="{00000000-0005-0000-0000-0000F0070000}"/>
    <cellStyle name="_PercentSpace_Jazztel model 15-exhibits bis_Orange-May01_consensus pre" xfId="2036" xr:uid="{00000000-0005-0000-0000-0000F1070000}"/>
    <cellStyle name="_PercentSpace_Jazztel model 15-exhibits bis_Orange-May01_Orange WIP Feb 04" xfId="2037" xr:uid="{00000000-0005-0000-0000-0000F2070000}"/>
    <cellStyle name="_PercentSpace_Jazztel model 15-exhibits bis_Orange-May01_Orange WIP Feb 04_consensus pre" xfId="2038" xr:uid="{00000000-0005-0000-0000-0000F3070000}"/>
    <cellStyle name="_PercentSpace_Jazztel model 15-exhibits bis_Orange-May01_Telefonica Group August 12 2002" xfId="2039" xr:uid="{00000000-0005-0000-0000-0000F4070000}"/>
    <cellStyle name="_PercentSpace_Jazztel model 15-exhibits bis_T_MOBIL2" xfId="2040" xr:uid="{00000000-0005-0000-0000-0000F5070000}"/>
    <cellStyle name="_PercentSpace_Jazztel model 15-exhibits bis_T_MOBIL2_consensus pre" xfId="2041" xr:uid="{00000000-0005-0000-0000-0000F6070000}"/>
    <cellStyle name="_PercentSpace_Jazztel model 15-exhibits bis_T_MOBIL2_FT-6June2001" xfId="2042" xr:uid="{00000000-0005-0000-0000-0000F7070000}"/>
    <cellStyle name="_PercentSpace_Jazztel model 15-exhibits bis_T_MOBIL2_FT-6June2001_1" xfId="2043" xr:uid="{00000000-0005-0000-0000-0000F8070000}"/>
    <cellStyle name="_PercentSpace_Jazztel model 15-exhibits bis_T_MOBIL2_FT-6June2001_1_consensus pre" xfId="2044" xr:uid="{00000000-0005-0000-0000-0000F9070000}"/>
    <cellStyle name="_PercentSpace_Jazztel model 15-exhibits bis_T_MOBIL2_FT-6June2001_1_Orange WIP Feb 04" xfId="2045" xr:uid="{00000000-0005-0000-0000-0000FA070000}"/>
    <cellStyle name="_PercentSpace_Jazztel model 15-exhibits bis_T_MOBIL2_FT-6June2001_1_Telefonica Moviles" xfId="2046" xr:uid="{00000000-0005-0000-0000-0000FB070000}"/>
    <cellStyle name="_PercentSpace_Jazztel model 15-exhibits bis_T_MOBIL2_Orange WIP Feb 04" xfId="2047" xr:uid="{00000000-0005-0000-0000-0000FC070000}"/>
    <cellStyle name="_PercentSpace_Jazztel model 15-exhibits bis_T_MOBIL2_Orange-May01" xfId="2048" xr:uid="{00000000-0005-0000-0000-0000FD070000}"/>
    <cellStyle name="_PercentSpace_Jazztel model 15-exhibits bis_T_MOBIL2_Orange-May01_consensus pre" xfId="2049" xr:uid="{00000000-0005-0000-0000-0000FE070000}"/>
    <cellStyle name="_PercentSpace_Jazztel model 15-exhibits bis_T_MOBIL2_Orange-May01_Orange WIP Feb 04" xfId="2050" xr:uid="{00000000-0005-0000-0000-0000FF070000}"/>
    <cellStyle name="_PercentSpace_Jazztel model 15-exhibits bis_T_MOBIL2_Orange-May01_Telefonica Group August 12 2002" xfId="2051" xr:uid="{00000000-0005-0000-0000-000000080000}"/>
    <cellStyle name="_PercentSpace_Jazztel model 15-exhibits bis_T_MOBIL2_Telefonica Group August 12 2002" xfId="2052" xr:uid="{00000000-0005-0000-0000-000001080000}"/>
    <cellStyle name="_PercentSpace_Jazztel model 15-exhibits bis_T_MOBIL2_Telefonica Moviles" xfId="2053" xr:uid="{00000000-0005-0000-0000-000002080000}"/>
    <cellStyle name="_PercentSpace_Jazztel model 15-exhibits bis_Telefonica Moviles" xfId="2054" xr:uid="{00000000-0005-0000-0000-000003080000}"/>
    <cellStyle name="_PercentSpace_Jazztel model 15-exhibits bis_TelenorInitiation-11Jan01" xfId="2055" xr:uid="{00000000-0005-0000-0000-000004080000}"/>
    <cellStyle name="_PercentSpace_Jazztel model 15-exhibits bis_TelenorWIPFeb01" xfId="2056" xr:uid="{00000000-0005-0000-0000-000005080000}"/>
    <cellStyle name="_PercentSpace_Jazztel model 15-exhibits_3G Models" xfId="2057" xr:uid="{00000000-0005-0000-0000-000006080000}"/>
    <cellStyle name="_PercentSpace_Jazztel model 15-exhibits_FT-6June2001" xfId="2058" xr:uid="{00000000-0005-0000-0000-000007080000}"/>
    <cellStyle name="_PercentSpace_Jazztel model 15-exhibits_Jazztel model 16DP3-Exhibits" xfId="2059" xr:uid="{00000000-0005-0000-0000-000008080000}"/>
    <cellStyle name="_PercentSpace_Jazztel model 15-exhibits_Jazztel model 16DP3-Exhibits_FT 22July 02_1.1" xfId="2060" xr:uid="{00000000-0005-0000-0000-000009080000}"/>
    <cellStyle name="_PercentSpace_Jazztel model 15-exhibits_Jazztel model 16DP3-Exhibits_FT 22July 02_1.1_consensus pre" xfId="2061" xr:uid="{00000000-0005-0000-0000-00000A080000}"/>
    <cellStyle name="_PercentSpace_Jazztel model 15-exhibits_Jazztel model 16DP3-Exhibits_FT-6June2001" xfId="2062" xr:uid="{00000000-0005-0000-0000-00000B080000}"/>
    <cellStyle name="_PercentSpace_Jazztel model 15-exhibits_Jazztel model 16DP3-Exhibits_FT-6June2001_Telefonica Moviles" xfId="2063" xr:uid="{00000000-0005-0000-0000-00000C080000}"/>
    <cellStyle name="_PercentSpace_Jazztel model 15-exhibits_Jazztel model 16DP3-Exhibits_Orange WIP Feb 04" xfId="2064" xr:uid="{00000000-0005-0000-0000-00000D080000}"/>
    <cellStyle name="_PercentSpace_Jazztel model 15-exhibits_Jazztel model 16DP3-Exhibits_Orange-Mar01" xfId="2065" xr:uid="{00000000-0005-0000-0000-00000E080000}"/>
    <cellStyle name="_PercentSpace_Jazztel model 15-exhibits_Jazztel model 16DP3-Exhibits_Orange-May01" xfId="2066" xr:uid="{00000000-0005-0000-0000-00000F080000}"/>
    <cellStyle name="_PercentSpace_Jazztel model 15-exhibits_Jazztel model 16DP3-Exhibits_Orange-May01_consensus pre" xfId="2067" xr:uid="{00000000-0005-0000-0000-000010080000}"/>
    <cellStyle name="_PercentSpace_Jazztel model 15-exhibits_Jazztel model 16DP3-Exhibits_Orange-May01_Orange WIP Feb 04" xfId="2068" xr:uid="{00000000-0005-0000-0000-000011080000}"/>
    <cellStyle name="_PercentSpace_Jazztel model 15-exhibits_Jazztel model 16DP3-Exhibits_Orange-May01_Orange WIP Feb 04_consensus pre" xfId="2069" xr:uid="{00000000-0005-0000-0000-000012080000}"/>
    <cellStyle name="_PercentSpace_Jazztel model 15-exhibits_Jazztel model 16DP3-Exhibits_Orange-May01_Telefonica Group August 12 2002" xfId="2070" xr:uid="{00000000-0005-0000-0000-000013080000}"/>
    <cellStyle name="_PercentSpace_Jazztel model 15-exhibits_Jazztel model 16DP3-Exhibits_T_MOBIL2" xfId="2071" xr:uid="{00000000-0005-0000-0000-000014080000}"/>
    <cellStyle name="_PercentSpace_Jazztel model 15-exhibits_Jazztel model 16DP3-Exhibits_T_MOBIL2_consensus pre" xfId="2072" xr:uid="{00000000-0005-0000-0000-000015080000}"/>
    <cellStyle name="_PercentSpace_Jazztel model 15-exhibits_Jazztel model 16DP3-Exhibits_T_MOBIL2_FT-6June2001" xfId="2073" xr:uid="{00000000-0005-0000-0000-000016080000}"/>
    <cellStyle name="_PercentSpace_Jazztel model 15-exhibits_Jazztel model 16DP3-Exhibits_T_MOBIL2_FT-6June2001_1" xfId="2074" xr:uid="{00000000-0005-0000-0000-000017080000}"/>
    <cellStyle name="_PercentSpace_Jazztel model 15-exhibits_Jazztel model 16DP3-Exhibits_T_MOBIL2_FT-6June2001_1_consensus pre" xfId="2075" xr:uid="{00000000-0005-0000-0000-000018080000}"/>
    <cellStyle name="_PercentSpace_Jazztel model 15-exhibits_Jazztel model 16DP3-Exhibits_T_MOBIL2_FT-6June2001_1_Orange WIP Feb 04" xfId="2076" xr:uid="{00000000-0005-0000-0000-000019080000}"/>
    <cellStyle name="_PercentSpace_Jazztel model 15-exhibits_Jazztel model 16DP3-Exhibits_T_MOBIL2_FT-6June2001_1_Telefonica Moviles" xfId="2077" xr:uid="{00000000-0005-0000-0000-00001A080000}"/>
    <cellStyle name="_PercentSpace_Jazztel model 15-exhibits_Jazztel model 16DP3-Exhibits_T_MOBIL2_Orange WIP Feb 04" xfId="2078" xr:uid="{00000000-0005-0000-0000-00001B080000}"/>
    <cellStyle name="_PercentSpace_Jazztel model 15-exhibits_Jazztel model 16DP3-Exhibits_T_MOBIL2_Orange-May01" xfId="2079" xr:uid="{00000000-0005-0000-0000-00001C080000}"/>
    <cellStyle name="_PercentSpace_Jazztel model 15-exhibits_Jazztel model 16DP3-Exhibits_T_MOBIL2_Orange-May01_consensus pre" xfId="2080" xr:uid="{00000000-0005-0000-0000-00001D080000}"/>
    <cellStyle name="_PercentSpace_Jazztel model 15-exhibits_Jazztel model 16DP3-Exhibits_T_MOBIL2_Orange-May01_Orange WIP Feb 04" xfId="2081" xr:uid="{00000000-0005-0000-0000-00001E080000}"/>
    <cellStyle name="_PercentSpace_Jazztel model 15-exhibits_Jazztel model 16DP3-Exhibits_T_MOBIL2_Orange-May01_Telefonica Group August 12 2002" xfId="2082" xr:uid="{00000000-0005-0000-0000-00001F080000}"/>
    <cellStyle name="_PercentSpace_Jazztel model 15-exhibits_Jazztel model 16DP3-Exhibits_T_MOBIL2_Telefonica Group August 12 2002" xfId="2083" xr:uid="{00000000-0005-0000-0000-000020080000}"/>
    <cellStyle name="_PercentSpace_Jazztel model 15-exhibits_Jazztel model 16DP3-Exhibits_T_MOBIL2_Telefonica Moviles" xfId="2084" xr:uid="{00000000-0005-0000-0000-000021080000}"/>
    <cellStyle name="_PercentSpace_Jazztel model 15-exhibits_Jazztel model 16DP3-Exhibits_Telefonica Moviles" xfId="2085" xr:uid="{00000000-0005-0000-0000-000022080000}"/>
    <cellStyle name="_PercentSpace_Jazztel model 15-exhibits_Jazztel model 16DP3-Exhibits_TelenorInitiation-11Jan01" xfId="2086" xr:uid="{00000000-0005-0000-0000-000023080000}"/>
    <cellStyle name="_PercentSpace_Jazztel model 15-exhibits_Jazztel model 16DP3-Exhibits_TelenorWIPFeb01" xfId="2087" xr:uid="{00000000-0005-0000-0000-000024080000}"/>
    <cellStyle name="_PercentSpace_Jazztel model 15-exhibits_Jazztel model 18DP-exhibits" xfId="2088" xr:uid="{00000000-0005-0000-0000-000025080000}"/>
    <cellStyle name="_PercentSpace_Jazztel model 15-exhibits_Jazztel model 18DP-exhibits_3G Models" xfId="2089" xr:uid="{00000000-0005-0000-0000-000026080000}"/>
    <cellStyle name="_PercentSpace_Jazztel model 15-exhibits_Jazztel model 18DP-exhibits_FT 22July 02_1.1" xfId="2090" xr:uid="{00000000-0005-0000-0000-000027080000}"/>
    <cellStyle name="_PercentSpace_Jazztel model 15-exhibits_Jazztel model 18DP-exhibits_FT 22July 02_1.1_consensus pre" xfId="2091" xr:uid="{00000000-0005-0000-0000-000028080000}"/>
    <cellStyle name="_PercentSpace_Jazztel model 15-exhibits_Jazztel model 18DP-exhibits_Orange WIP Feb 04" xfId="2092" xr:uid="{00000000-0005-0000-0000-000029080000}"/>
    <cellStyle name="_PercentSpace_Jazztel model 15-exhibits_Jazztel model 18DP-exhibits_Orange WIP Feb 04_consensus pre" xfId="2093" xr:uid="{00000000-0005-0000-0000-00002A080000}"/>
    <cellStyle name="_PercentSpace_Jazztel model 15-exhibits_Orange WIP Feb 04" xfId="2094" xr:uid="{00000000-0005-0000-0000-00002B080000}"/>
    <cellStyle name="_PercentSpace_Jazztel model 15-exhibits_Orange WIP Feb 04_consensus pre" xfId="2095" xr:uid="{00000000-0005-0000-0000-00002C080000}"/>
    <cellStyle name="_PercentSpace_Jazztel model 15-exhibits_Orange-May01" xfId="2096" xr:uid="{00000000-0005-0000-0000-00002D080000}"/>
    <cellStyle name="_PercentSpace_Jazztel model 15-exhibits_Telefonica Moviles" xfId="2097" xr:uid="{00000000-0005-0000-0000-00002E080000}"/>
    <cellStyle name="_PercentSpace_Jazztel model 15-exhibits-Friso2" xfId="2098" xr:uid="{00000000-0005-0000-0000-00002F080000}"/>
    <cellStyle name="_PercentSpace_Jazztel model 15-exhibits-Friso2_3G Models" xfId="2099" xr:uid="{00000000-0005-0000-0000-000030080000}"/>
    <cellStyle name="_PercentSpace_Jazztel model 15-exhibits-Friso2_FT-6June2001" xfId="2100" xr:uid="{00000000-0005-0000-0000-000031080000}"/>
    <cellStyle name="_PercentSpace_Jazztel model 15-exhibits-Friso2_Jazztel model 16DP3-Exhibits" xfId="2101" xr:uid="{00000000-0005-0000-0000-000032080000}"/>
    <cellStyle name="_PercentSpace_Jazztel model 15-exhibits-Friso2_Jazztel model 16DP3-Exhibits_FT 22July 02_1.1" xfId="2102" xr:uid="{00000000-0005-0000-0000-000033080000}"/>
    <cellStyle name="_PercentSpace_Jazztel model 15-exhibits-Friso2_Jazztel model 16DP3-Exhibits_FT 22July 02_1.1_consensus pre" xfId="2103" xr:uid="{00000000-0005-0000-0000-000034080000}"/>
    <cellStyle name="_PercentSpace_Jazztel model 15-exhibits-Friso2_Jazztel model 16DP3-Exhibits_FT-6June2001" xfId="2104" xr:uid="{00000000-0005-0000-0000-000035080000}"/>
    <cellStyle name="_PercentSpace_Jazztel model 15-exhibits-Friso2_Jazztel model 16DP3-Exhibits_FT-6June2001_Telefonica Moviles" xfId="2105" xr:uid="{00000000-0005-0000-0000-000036080000}"/>
    <cellStyle name="_PercentSpace_Jazztel model 15-exhibits-Friso2_Jazztel model 16DP3-Exhibits_Orange WIP Feb 04" xfId="2106" xr:uid="{00000000-0005-0000-0000-000037080000}"/>
    <cellStyle name="_PercentSpace_Jazztel model 15-exhibits-Friso2_Jazztel model 16DP3-Exhibits_Orange-Mar01" xfId="2107" xr:uid="{00000000-0005-0000-0000-000038080000}"/>
    <cellStyle name="_PercentSpace_Jazztel model 15-exhibits-Friso2_Jazztel model 16DP3-Exhibits_Orange-May01" xfId="2108" xr:uid="{00000000-0005-0000-0000-000039080000}"/>
    <cellStyle name="_PercentSpace_Jazztel model 15-exhibits-Friso2_Jazztel model 16DP3-Exhibits_Orange-May01_consensus pre" xfId="2109" xr:uid="{00000000-0005-0000-0000-00003A080000}"/>
    <cellStyle name="_PercentSpace_Jazztel model 15-exhibits-Friso2_Jazztel model 16DP3-Exhibits_Orange-May01_Orange WIP Feb 04" xfId="2110" xr:uid="{00000000-0005-0000-0000-00003B080000}"/>
    <cellStyle name="_PercentSpace_Jazztel model 15-exhibits-Friso2_Jazztel model 16DP3-Exhibits_Orange-May01_Orange WIP Feb 04_consensus pre" xfId="2111" xr:uid="{00000000-0005-0000-0000-00003C080000}"/>
    <cellStyle name="_PercentSpace_Jazztel model 15-exhibits-Friso2_Jazztel model 16DP3-Exhibits_Orange-May01_Telefonica Group August 12 2002" xfId="2112" xr:uid="{00000000-0005-0000-0000-00003D080000}"/>
    <cellStyle name="_PercentSpace_Jazztel model 15-exhibits-Friso2_Jazztel model 16DP3-Exhibits_T_MOBIL2" xfId="2113" xr:uid="{00000000-0005-0000-0000-00003E080000}"/>
    <cellStyle name="_PercentSpace_Jazztel model 15-exhibits-Friso2_Jazztel model 16DP3-Exhibits_T_MOBIL2_consensus pre" xfId="2114" xr:uid="{00000000-0005-0000-0000-00003F080000}"/>
    <cellStyle name="_PercentSpace_Jazztel model 15-exhibits-Friso2_Jazztel model 16DP3-Exhibits_T_MOBIL2_FT-6June2001" xfId="2115" xr:uid="{00000000-0005-0000-0000-000040080000}"/>
    <cellStyle name="_PercentSpace_Jazztel model 15-exhibits-Friso2_Jazztel model 16DP3-Exhibits_T_MOBIL2_FT-6June2001_1" xfId="2116" xr:uid="{00000000-0005-0000-0000-000041080000}"/>
    <cellStyle name="_PercentSpace_Jazztel model 15-exhibits-Friso2_Jazztel model 16DP3-Exhibits_T_MOBIL2_FT-6June2001_1_consensus pre" xfId="2117" xr:uid="{00000000-0005-0000-0000-000042080000}"/>
    <cellStyle name="_PercentSpace_Jazztel model 15-exhibits-Friso2_Jazztel model 16DP3-Exhibits_T_MOBIL2_FT-6June2001_1_Orange WIP Feb 04" xfId="2118" xr:uid="{00000000-0005-0000-0000-000043080000}"/>
    <cellStyle name="_PercentSpace_Jazztel model 15-exhibits-Friso2_Jazztel model 16DP3-Exhibits_T_MOBIL2_FT-6June2001_1_Telefonica Moviles" xfId="2119" xr:uid="{00000000-0005-0000-0000-000044080000}"/>
    <cellStyle name="_PercentSpace_Jazztel model 15-exhibits-Friso2_Jazztel model 16DP3-Exhibits_T_MOBIL2_Orange WIP Feb 04" xfId="2120" xr:uid="{00000000-0005-0000-0000-000045080000}"/>
    <cellStyle name="_PercentSpace_Jazztel model 15-exhibits-Friso2_Jazztel model 16DP3-Exhibits_T_MOBIL2_Orange-May01" xfId="2121" xr:uid="{00000000-0005-0000-0000-000046080000}"/>
    <cellStyle name="_PercentSpace_Jazztel model 15-exhibits-Friso2_Jazztel model 16DP3-Exhibits_T_MOBIL2_Orange-May01_consensus pre" xfId="2122" xr:uid="{00000000-0005-0000-0000-000047080000}"/>
    <cellStyle name="_PercentSpace_Jazztel model 15-exhibits-Friso2_Jazztel model 16DP3-Exhibits_T_MOBIL2_Orange-May01_Orange WIP Feb 04" xfId="2123" xr:uid="{00000000-0005-0000-0000-000048080000}"/>
    <cellStyle name="_PercentSpace_Jazztel model 15-exhibits-Friso2_Jazztel model 16DP3-Exhibits_T_MOBIL2_Orange-May01_Telefonica Group August 12 2002" xfId="2124" xr:uid="{00000000-0005-0000-0000-000049080000}"/>
    <cellStyle name="_PercentSpace_Jazztel model 15-exhibits-Friso2_Jazztel model 16DP3-Exhibits_T_MOBIL2_Telefonica Group August 12 2002" xfId="2125" xr:uid="{00000000-0005-0000-0000-00004A080000}"/>
    <cellStyle name="_PercentSpace_Jazztel model 15-exhibits-Friso2_Jazztel model 16DP3-Exhibits_T_MOBIL2_Telefonica Moviles" xfId="2126" xr:uid="{00000000-0005-0000-0000-00004B080000}"/>
    <cellStyle name="_PercentSpace_Jazztel model 15-exhibits-Friso2_Jazztel model 16DP3-Exhibits_Telefonica Moviles" xfId="2127" xr:uid="{00000000-0005-0000-0000-00004C080000}"/>
    <cellStyle name="_PercentSpace_Jazztel model 15-exhibits-Friso2_Jazztel model 16DP3-Exhibits_TelenorInitiation-11Jan01" xfId="2128" xr:uid="{00000000-0005-0000-0000-00004D080000}"/>
    <cellStyle name="_PercentSpace_Jazztel model 15-exhibits-Friso2_Jazztel model 16DP3-Exhibits_TelenorWIPFeb01" xfId="2129" xr:uid="{00000000-0005-0000-0000-00004E080000}"/>
    <cellStyle name="_PercentSpace_Jazztel model 15-exhibits-Friso2_Jazztel model 18DP-exhibits" xfId="2130" xr:uid="{00000000-0005-0000-0000-00004F080000}"/>
    <cellStyle name="_PercentSpace_Jazztel model 15-exhibits-Friso2_Jazztel model 18DP-exhibits_3G Models" xfId="2131" xr:uid="{00000000-0005-0000-0000-000050080000}"/>
    <cellStyle name="_PercentSpace_Jazztel model 15-exhibits-Friso2_Jazztel model 18DP-exhibits_FT 22July 02_1.1" xfId="2132" xr:uid="{00000000-0005-0000-0000-000051080000}"/>
    <cellStyle name="_PercentSpace_Jazztel model 15-exhibits-Friso2_Jazztel model 18DP-exhibits_FT 22July 02_1.1_consensus pre" xfId="2133" xr:uid="{00000000-0005-0000-0000-000052080000}"/>
    <cellStyle name="_PercentSpace_Jazztel model 15-exhibits-Friso2_Jazztel model 18DP-exhibits_Orange WIP Feb 04" xfId="2134" xr:uid="{00000000-0005-0000-0000-000053080000}"/>
    <cellStyle name="_PercentSpace_Jazztel model 15-exhibits-Friso2_Jazztel model 18DP-exhibits_Orange WIP Feb 04_consensus pre" xfId="2135" xr:uid="{00000000-0005-0000-0000-000054080000}"/>
    <cellStyle name="_PercentSpace_Jazztel model 15-exhibits-Friso2_Orange WIP Feb 04" xfId="2136" xr:uid="{00000000-0005-0000-0000-000055080000}"/>
    <cellStyle name="_PercentSpace_Jazztel model 15-exhibits-Friso2_Orange WIP Feb 04_consensus pre" xfId="2137" xr:uid="{00000000-0005-0000-0000-000056080000}"/>
    <cellStyle name="_PercentSpace_Jazztel model 15-exhibits-Friso2_Orange-May01" xfId="2138" xr:uid="{00000000-0005-0000-0000-000057080000}"/>
    <cellStyle name="_PercentSpace_Jazztel model 15-exhibits-Friso2_Telefonica Moviles" xfId="2139" xr:uid="{00000000-0005-0000-0000-000058080000}"/>
    <cellStyle name="_PercentSpace_Jazztel model 16DP2-Exhibits" xfId="2140" xr:uid="{00000000-0005-0000-0000-000059080000}"/>
    <cellStyle name="_PercentSpace_Jazztel model 16DP2-Exhibits_3G Models" xfId="2141" xr:uid="{00000000-0005-0000-0000-00005A080000}"/>
    <cellStyle name="_PercentSpace_Jazztel model 16DP3-Exhibits" xfId="2142" xr:uid="{00000000-0005-0000-0000-00005B080000}"/>
    <cellStyle name="_PercentSpace_Jazztel model 16DP3-Exhibits_3G Models" xfId="2143" xr:uid="{00000000-0005-0000-0000-00005C080000}"/>
    <cellStyle name="_PercentSpace_MTG post-09Q4" xfId="2144" xr:uid="{00000000-0005-0000-0000-00005D080000}"/>
    <cellStyle name="_PercentSpace_QP_XXX" xfId="2145" xr:uid="{00000000-0005-0000-0000-00005E080000}"/>
    <cellStyle name="_PercentSpace_TF1-Model WORKING" xfId="2146" xr:uid="{00000000-0005-0000-0000-00005F080000}"/>
    <cellStyle name="_Product Waterfall v1" xfId="2147" xr:uid="{00000000-0005-0000-0000-000060080000}"/>
    <cellStyle name="_Q407-pack_draft" xfId="2148" xr:uid="{00000000-0005-0000-0000-000061080000}"/>
    <cellStyle name="—_qrtly" xfId="2149" xr:uid="{00000000-0005-0000-0000-000062080000}"/>
    <cellStyle name="—_report1198tables" xfId="2150" xr:uid="{00000000-0005-0000-0000-000063080000}"/>
    <cellStyle name="—_report1198tables_anne" xfId="2151" xr:uid="{00000000-0005-0000-0000-000064080000}"/>
    <cellStyle name="—_report1198tables_tables_99" xfId="2152" xr:uid="{00000000-0005-0000-0000-000065080000}"/>
    <cellStyle name="_Rev A Viasat P1 2009" xfId="2153" xr:uid="{00000000-0005-0000-0000-000066080000}"/>
    <cellStyle name="_Rev A Viasat P1 2010" xfId="2154" xr:uid="{00000000-0005-0000-0000-000067080000}"/>
    <cellStyle name="_Rev A Viasat P3 2010" xfId="2155" xr:uid="{00000000-0005-0000-0000-000068080000}"/>
    <cellStyle name="—_RSA" xfId="2156" xr:uid="{00000000-0005-0000-0000-000069080000}"/>
    <cellStyle name="_Scorecard Metrics" xfId="2157" xr:uid="{00000000-0005-0000-0000-00006A080000}"/>
    <cellStyle name="—_Sector2001 - Charts" xfId="2158" xr:uid="{00000000-0005-0000-0000-00006B080000}"/>
    <cellStyle name="—_Sector2001 - Charts_042304 publishers valuation comps" xfId="2159" xr:uid="{00000000-0005-0000-0000-00006C080000}"/>
    <cellStyle name="—_Sector2001 - Charts_GLOBAL COMPS (new) " xfId="2160" xr:uid="{00000000-0005-0000-0000-00006D080000}"/>
    <cellStyle name="_Shipbuilding Stock Prices" xfId="2161" xr:uid="{00000000-0005-0000-0000-00006E080000}"/>
    <cellStyle name="—_SKT_change identifier" xfId="2162" xr:uid="{00000000-0005-0000-0000-00006F080000}"/>
    <cellStyle name="—_SKT_ParentCapex_Oct03" xfId="2163" xr:uid="{00000000-0005-0000-0000-000070080000}"/>
    <cellStyle name="—_Sub - Thailand" xfId="2164" xr:uid="{00000000-0005-0000-0000-000071080000}"/>
    <cellStyle name="—_Sub - Thailand_042304 publishers valuation comps" xfId="2165" xr:uid="{00000000-0005-0000-0000-000072080000}"/>
    <cellStyle name="—_Sub - Thailand_ASIA COMPS.xls Chart 1" xfId="2166" xr:uid="{00000000-0005-0000-0000-000073080000}"/>
    <cellStyle name="—_Sub - Thailand_ASIA COMPS.xls Chart 1_042304 publishers valuation comps" xfId="2167" xr:uid="{00000000-0005-0000-0000-000074080000}"/>
    <cellStyle name="—_Sub - Thailand_ASIA COMPS.xls Chart 1_GLOBAL COMPS (022701)" xfId="2168" xr:uid="{00000000-0005-0000-0000-000075080000}"/>
    <cellStyle name="—_Sub - Thailand_ASIA COMPS.xls Chart 1_GLOBAL COMPS (022701)_042304 publishers valuation comps" xfId="2169" xr:uid="{00000000-0005-0000-0000-000076080000}"/>
    <cellStyle name="—_Sub - Thailand_ASIA COMPS.xls Chart 1_GLOBAL COMPS (022701)_GLOBAL COMPS (new) " xfId="2170" xr:uid="{00000000-0005-0000-0000-000077080000}"/>
    <cellStyle name="—_Sub - Thailand_ASIA COMPS.xls Chart 1_GLOBAL COMPS (new)" xfId="2171" xr:uid="{00000000-0005-0000-0000-000078080000}"/>
    <cellStyle name="—_Sub - Thailand_ASIA COMPS.xls Chart 1_GLOBAL COMPS (new) " xfId="2172" xr:uid="{00000000-0005-0000-0000-000079080000}"/>
    <cellStyle name="—_Sub - Thailand_ASIA COMPS.xls Chart 1_GLOBAL COMPS (new).xls Chart 1" xfId="2173" xr:uid="{00000000-0005-0000-0000-00007A080000}"/>
    <cellStyle name="—_Sub - Thailand_ASIA COMPS.xls Chart 1_GLOBAL COMPS (new).xls Chart 1_042304 publishers valuation comps" xfId="2174" xr:uid="{00000000-0005-0000-0000-00007B080000}"/>
    <cellStyle name="—_Sub - Thailand_ASIA COMPS.xls Chart 1_GLOBAL COMPS (new).xls Chart 1_GLOBAL COMPS (new) " xfId="2175" xr:uid="{00000000-0005-0000-0000-00007C080000}"/>
    <cellStyle name="—_Sub - Thailand_ASIA COMPS.xls Chart 1_GLOBAL COMPS (new)_042304 publishers valuation comps" xfId="2176" xr:uid="{00000000-0005-0000-0000-00007D080000}"/>
    <cellStyle name="—_Sub - Thailand_ASIA COMPS.xls Chart 1_GLOBAL COMPS (new)_GLOBAL COMPS (new) " xfId="2177" xr:uid="{00000000-0005-0000-0000-00007E080000}"/>
    <cellStyle name="—_Sub - Thailand_ASIA COMPS.xls Chart 1_Sector2001 - Charts" xfId="2178" xr:uid="{00000000-0005-0000-0000-00007F080000}"/>
    <cellStyle name="—_Sub - Thailand_ASIA COMPS.xls Chart 1_Sector2001 - Charts_042304 publishers valuation comps" xfId="2179" xr:uid="{00000000-0005-0000-0000-000080080000}"/>
    <cellStyle name="—_Sub - Thailand_ASIA COMPS.xls Chart 1_Sector2001 - Charts_GLOBAL COMPS (new) " xfId="2180" xr:uid="{00000000-0005-0000-0000-000081080000}"/>
    <cellStyle name="—_Sub - Thailand_EVEbitda Comps (Latest)" xfId="2181" xr:uid="{00000000-0005-0000-0000-000082080000}"/>
    <cellStyle name="—_Sub - Thailand_EVEbitda Comps (Latest)_042304 publishers valuation comps" xfId="2182" xr:uid="{00000000-0005-0000-0000-000083080000}"/>
    <cellStyle name="—_Sub - Thailand_EVEbitda Comps (Latest)_GLOBAL COMPS (022701)" xfId="2183" xr:uid="{00000000-0005-0000-0000-000084080000}"/>
    <cellStyle name="—_Sub - Thailand_EVEbitda Comps (Latest)_GLOBAL COMPS (022701)_042304 publishers valuation comps" xfId="2184" xr:uid="{00000000-0005-0000-0000-000085080000}"/>
    <cellStyle name="—_Sub - Thailand_EVEbitda Comps (Latest)_GLOBAL COMPS (022701)_GLOBAL COMPS (new) " xfId="2185" xr:uid="{00000000-0005-0000-0000-000086080000}"/>
    <cellStyle name="—_Sub - Thailand_EVEbitda Comps (Latest)_GLOBAL COMPS (new)" xfId="2186" xr:uid="{00000000-0005-0000-0000-000087080000}"/>
    <cellStyle name="—_Sub - Thailand_EVEbitda Comps (Latest)_GLOBAL COMPS (new) " xfId="2187" xr:uid="{00000000-0005-0000-0000-000088080000}"/>
    <cellStyle name="—_Sub - Thailand_EVEbitda Comps (Latest)_GLOBAL COMPS (new).xls Chart 1" xfId="2188" xr:uid="{00000000-0005-0000-0000-000089080000}"/>
    <cellStyle name="—_Sub - Thailand_EVEbitda Comps (Latest)_GLOBAL COMPS (new).xls Chart 1_042304 publishers valuation comps" xfId="2189" xr:uid="{00000000-0005-0000-0000-00008A080000}"/>
    <cellStyle name="—_Sub - Thailand_EVEbitda Comps (Latest)_GLOBAL COMPS (new).xls Chart 1_GLOBAL COMPS (new) " xfId="2190" xr:uid="{00000000-0005-0000-0000-00008B080000}"/>
    <cellStyle name="—_Sub - Thailand_EVEbitda Comps (Latest)_GLOBAL COMPS (new)_042304 publishers valuation comps" xfId="2191" xr:uid="{00000000-0005-0000-0000-00008C080000}"/>
    <cellStyle name="—_Sub - Thailand_EVEbitda Comps (Latest)_GLOBAL COMPS (new)_GLOBAL COMPS (new) " xfId="2192" xr:uid="{00000000-0005-0000-0000-00008D080000}"/>
    <cellStyle name="—_Sub - Thailand_EVEbitda Comps (Latest)_Sector2001 - Charts" xfId="2193" xr:uid="{00000000-0005-0000-0000-00008E080000}"/>
    <cellStyle name="—_Sub - Thailand_EVEbitda Comps (Latest)_Sector2001 - Charts_042304 publishers valuation comps" xfId="2194" xr:uid="{00000000-0005-0000-0000-00008F080000}"/>
    <cellStyle name="—_Sub - Thailand_EVEbitda Comps (Latest)_Sector2001 - Charts_GLOBAL COMPS (new) " xfId="2195" xr:uid="{00000000-0005-0000-0000-000090080000}"/>
    <cellStyle name="—_Sub - Thailand_GLOBAL COMPS (022701)" xfId="2196" xr:uid="{00000000-0005-0000-0000-000091080000}"/>
    <cellStyle name="—_Sub - Thailand_GLOBAL COMPS (022701)_042304 publishers valuation comps" xfId="2197" xr:uid="{00000000-0005-0000-0000-000092080000}"/>
    <cellStyle name="—_Sub - Thailand_GLOBAL COMPS (022701)_GLOBAL COMPS (new) " xfId="2198" xr:uid="{00000000-0005-0000-0000-000093080000}"/>
    <cellStyle name="—_Sub - Thailand_GLOBAL COMPS (new)" xfId="2199" xr:uid="{00000000-0005-0000-0000-000094080000}"/>
    <cellStyle name="—_Sub - Thailand_GLOBAL COMPS (new) " xfId="2200" xr:uid="{00000000-0005-0000-0000-000095080000}"/>
    <cellStyle name="—_Sub - Thailand_GLOBAL COMPS (new).xls Chart 1" xfId="2201" xr:uid="{00000000-0005-0000-0000-000096080000}"/>
    <cellStyle name="—_Sub - Thailand_GLOBAL COMPS (new).xls Chart 1_042304 publishers valuation comps" xfId="2202" xr:uid="{00000000-0005-0000-0000-000097080000}"/>
    <cellStyle name="—_Sub - Thailand_GLOBAL COMPS (new).xls Chart 1_GLOBAL COMPS (new) " xfId="2203" xr:uid="{00000000-0005-0000-0000-000098080000}"/>
    <cellStyle name="—_Sub - Thailand_GLOBAL COMPS (new)_042304 publishers valuation comps" xfId="2204" xr:uid="{00000000-0005-0000-0000-000099080000}"/>
    <cellStyle name="—_Sub - Thailand_GLOBAL COMPS (new)_GLOBAL COMPS (new) " xfId="2205" xr:uid="{00000000-0005-0000-0000-00009A080000}"/>
    <cellStyle name="—_Sub - Thailand_GLOBAL COMPS.xls Chart 1" xfId="2206" xr:uid="{00000000-0005-0000-0000-00009B080000}"/>
    <cellStyle name="—_Sub - Thailand_GLOBAL COMPS.xls Chart 1_042304 publishers valuation comps" xfId="2207" xr:uid="{00000000-0005-0000-0000-00009C080000}"/>
    <cellStyle name="—_Sub - Thailand_GLOBAL COMPS.xls Chart 1_GLOBAL COMPS (022701)" xfId="2208" xr:uid="{00000000-0005-0000-0000-00009D080000}"/>
    <cellStyle name="—_Sub - Thailand_GLOBAL COMPS.xls Chart 1_GLOBAL COMPS (022701)_042304 publishers valuation comps" xfId="2209" xr:uid="{00000000-0005-0000-0000-00009E080000}"/>
    <cellStyle name="—_Sub - Thailand_GLOBAL COMPS.xls Chart 1_GLOBAL COMPS (022701)_GLOBAL COMPS (new) " xfId="2210" xr:uid="{00000000-0005-0000-0000-00009F080000}"/>
    <cellStyle name="—_Sub - Thailand_GLOBAL COMPS.xls Chart 1_GLOBAL COMPS (new)" xfId="2211" xr:uid="{00000000-0005-0000-0000-0000A0080000}"/>
    <cellStyle name="—_Sub - Thailand_GLOBAL COMPS.xls Chart 1_GLOBAL COMPS (new) " xfId="2212" xr:uid="{00000000-0005-0000-0000-0000A1080000}"/>
    <cellStyle name="—_Sub - Thailand_GLOBAL COMPS.xls Chart 1_GLOBAL COMPS (new).xls Chart 1" xfId="2213" xr:uid="{00000000-0005-0000-0000-0000A2080000}"/>
    <cellStyle name="—_Sub - Thailand_GLOBAL COMPS.xls Chart 1_GLOBAL COMPS (new).xls Chart 1_042304 publishers valuation comps" xfId="2214" xr:uid="{00000000-0005-0000-0000-0000A3080000}"/>
    <cellStyle name="—_Sub - Thailand_GLOBAL COMPS.xls Chart 1_GLOBAL COMPS (new).xls Chart 1_GLOBAL COMPS (new) " xfId="2215" xr:uid="{00000000-0005-0000-0000-0000A4080000}"/>
    <cellStyle name="—_Sub - Thailand_GLOBAL COMPS.xls Chart 1_GLOBAL COMPS (new)_042304 publishers valuation comps" xfId="2216" xr:uid="{00000000-0005-0000-0000-0000A5080000}"/>
    <cellStyle name="—_Sub - Thailand_GLOBAL COMPS.xls Chart 1_GLOBAL COMPS (new)_GLOBAL COMPS (new) " xfId="2217" xr:uid="{00000000-0005-0000-0000-0000A6080000}"/>
    <cellStyle name="—_Sub - Thailand_GLOBAL COMPS.xls Chart 1_Sector2001 - Charts" xfId="2218" xr:uid="{00000000-0005-0000-0000-0000A7080000}"/>
    <cellStyle name="—_Sub - Thailand_GLOBAL COMPS.xls Chart 1_Sector2001 - Charts_042304 publishers valuation comps" xfId="2219" xr:uid="{00000000-0005-0000-0000-0000A8080000}"/>
    <cellStyle name="—_Sub - Thailand_GLOBAL COMPS.xls Chart 1_Sector2001 - Charts_GLOBAL COMPS (new) " xfId="2220" xr:uid="{00000000-0005-0000-0000-0000A9080000}"/>
    <cellStyle name="—_Sub - Thailand_Sector2001 - Charts" xfId="2221" xr:uid="{00000000-0005-0000-0000-0000AA080000}"/>
    <cellStyle name="—_Sub - Thailand_Sector2001 - Charts_042304 publishers valuation comps" xfId="2222" xr:uid="{00000000-0005-0000-0000-0000AB080000}"/>
    <cellStyle name="—_Sub - Thailand_Sector2001 - Charts_GLOBAL COMPS (new) " xfId="2223" xr:uid="{00000000-0005-0000-0000-0000AC080000}"/>
    <cellStyle name="_SubHeading" xfId="2224" xr:uid="{00000000-0005-0000-0000-0000AD080000}"/>
    <cellStyle name="_SubHeading_BLS" xfId="2225" xr:uid="{00000000-0005-0000-0000-0000AE080000}"/>
    <cellStyle name="_SubHeading_bls roic" xfId="2226" xr:uid="{00000000-0005-0000-0000-0000AF080000}"/>
    <cellStyle name="_SubHeading_Book9" xfId="2227" xr:uid="{00000000-0005-0000-0000-0000B0080000}"/>
    <cellStyle name="_SubHeading_Broadband Comps" xfId="2228" xr:uid="{00000000-0005-0000-0000-0000B1080000}"/>
    <cellStyle name="_SubHeading_capital expenditures 6-18-02" xfId="2229" xr:uid="{00000000-0005-0000-0000-0000B2080000}"/>
    <cellStyle name="_SubHeading_CTCO" xfId="2230" xr:uid="{00000000-0005-0000-0000-0000B3080000}"/>
    <cellStyle name="_SubHeading_DCF Core Multiple Upside Downsi" xfId="2231" xr:uid="{00000000-0005-0000-0000-0000B4080000}"/>
    <cellStyle name="_SubHeading_Q" xfId="2232" xr:uid="{00000000-0005-0000-0000-0000B5080000}"/>
    <cellStyle name="_SubHeading_q - new guidance" xfId="2233" xr:uid="{00000000-0005-0000-0000-0000B6080000}"/>
    <cellStyle name="_SubHeading_q - valuation" xfId="2234" xr:uid="{00000000-0005-0000-0000-0000B7080000}"/>
    <cellStyle name="_SubHeading_Q model_041802" xfId="2235" xr:uid="{00000000-0005-0000-0000-0000B8080000}"/>
    <cellStyle name="_SubHeading_Q_update" xfId="2236" xr:uid="{00000000-0005-0000-0000-0000B9080000}"/>
    <cellStyle name="_SubHeading_Qwest Analysis" xfId="2237" xr:uid="{00000000-0005-0000-0000-0000BA080000}"/>
    <cellStyle name="_SubHeading_RBOC historicals" xfId="2238" xr:uid="{00000000-0005-0000-0000-0000BB080000}"/>
    <cellStyle name="_SubHeading_T - new" xfId="2239" xr:uid="{00000000-0005-0000-0000-0000BC080000}"/>
    <cellStyle name="_SubHeading_VZ" xfId="2240" xr:uid="{00000000-0005-0000-0000-0000BD080000}"/>
    <cellStyle name="_Summary Pay TV Sweden 2009 P1" xfId="2241" xr:uid="{00000000-0005-0000-0000-0000BE080000}"/>
    <cellStyle name="—_Supply Demand" xfId="2242" xr:uid="{00000000-0005-0000-0000-0000BF080000}"/>
    <cellStyle name="—_Supply Demand_042304 publishers valuation comps" xfId="2243" xr:uid="{00000000-0005-0000-0000-0000C0080000}"/>
    <cellStyle name="—_Supply Demand_042304 publishers valuation comps_DCF Core Multiple Upside Do (2)" xfId="2244" xr:uid="{00000000-0005-0000-0000-0000C1080000}"/>
    <cellStyle name="—_Supply Demand_042304 publishers valuation comps_DCF Core Multiple Upside Do (2)_1" xfId="2245" xr:uid="{00000000-0005-0000-0000-0000C2080000}"/>
    <cellStyle name="—_Supply Demand_DCF Core Multiple Upside Do (2)" xfId="2246" xr:uid="{00000000-0005-0000-0000-0000C3080000}"/>
    <cellStyle name="—_Supply Demand_DCF Core Multiple Upside Do (2)_1" xfId="2247" xr:uid="{00000000-0005-0000-0000-0000C4080000}"/>
    <cellStyle name="—_Supply Demand_GLOBAL COMPS (new) " xfId="2248" xr:uid="{00000000-0005-0000-0000-0000C5080000}"/>
    <cellStyle name="—_Supply Demand_GLOBAL COMPS (new) _DCF Core Multiple Upside Do (2)" xfId="2249" xr:uid="{00000000-0005-0000-0000-0000C6080000}"/>
    <cellStyle name="—_Supply Demand_GLOBAL COMPS (new) _DCF Core Multiple Upside Do (2)_1" xfId="2250" xr:uid="{00000000-0005-0000-0000-0000C7080000}"/>
    <cellStyle name="_Table" xfId="2251" xr:uid="{00000000-0005-0000-0000-0000C8080000}"/>
    <cellStyle name="_Table 2" xfId="2252" xr:uid="{00000000-0005-0000-0000-0000C9080000}"/>
    <cellStyle name="_Table 2 2" xfId="2253" xr:uid="{00000000-0005-0000-0000-0000CA080000}"/>
    <cellStyle name="_Table 2 3" xfId="2254" xr:uid="{00000000-0005-0000-0000-0000CB080000}"/>
    <cellStyle name="_Table 2 4" xfId="2255" xr:uid="{00000000-0005-0000-0000-0000CC080000}"/>
    <cellStyle name="_Table 3" xfId="2256" xr:uid="{00000000-0005-0000-0000-0000CD080000}"/>
    <cellStyle name="_Table 4" xfId="2257" xr:uid="{00000000-0005-0000-0000-0000CE080000}"/>
    <cellStyle name="_Table 5" xfId="2258" xr:uid="{00000000-0005-0000-0000-0000CF080000}"/>
    <cellStyle name="_Table_BLS" xfId="2259" xr:uid="{00000000-0005-0000-0000-0000D0080000}"/>
    <cellStyle name="_Table_bls roic" xfId="2260" xr:uid="{00000000-0005-0000-0000-0000D1080000}"/>
    <cellStyle name="_Table_Book9" xfId="2261" xr:uid="{00000000-0005-0000-0000-0000D2080000}"/>
    <cellStyle name="_Table_Broadband Comps" xfId="2262" xr:uid="{00000000-0005-0000-0000-0000D3080000}"/>
    <cellStyle name="_Table_capital expenditures 6-18-02" xfId="2263" xr:uid="{00000000-0005-0000-0000-0000D4080000}"/>
    <cellStyle name="_Table_CTCO" xfId="2264" xr:uid="{00000000-0005-0000-0000-0000D5080000}"/>
    <cellStyle name="_Table_DCF Core Multiple Upside Downsi" xfId="2265" xr:uid="{00000000-0005-0000-0000-0000D6080000}"/>
    <cellStyle name="_Table_Q" xfId="2266" xr:uid="{00000000-0005-0000-0000-0000D7080000}"/>
    <cellStyle name="_Table_q - new guidance" xfId="2267" xr:uid="{00000000-0005-0000-0000-0000D8080000}"/>
    <cellStyle name="_Table_q - valuation" xfId="2268" xr:uid="{00000000-0005-0000-0000-0000D9080000}"/>
    <cellStyle name="_Table_Q model_041802" xfId="2269" xr:uid="{00000000-0005-0000-0000-0000DA080000}"/>
    <cellStyle name="_Table_Q_update" xfId="2270" xr:uid="{00000000-0005-0000-0000-0000DB080000}"/>
    <cellStyle name="_Table_Qwest Analysis" xfId="2271" xr:uid="{00000000-0005-0000-0000-0000DC080000}"/>
    <cellStyle name="_Table_RBOC historicals" xfId="2272" xr:uid="{00000000-0005-0000-0000-0000DD080000}"/>
    <cellStyle name="_Table_SBS Nordic FTA - Draft Analysis v4" xfId="2273" xr:uid="{00000000-0005-0000-0000-0000DE080000}"/>
    <cellStyle name="_Table_SBS Nordic FTA - Draft Analysis v4 2" xfId="2274" xr:uid="{00000000-0005-0000-0000-0000DF080000}"/>
    <cellStyle name="_Table_SBS Nordic FTA - Draft Analysis v4 3" xfId="2275" xr:uid="{00000000-0005-0000-0000-0000E0080000}"/>
    <cellStyle name="_Table_SBS Nordic FTA - Draft Analysis v4 4" xfId="2276" xr:uid="{00000000-0005-0000-0000-0000E1080000}"/>
    <cellStyle name="_Table_T - new" xfId="2277" xr:uid="{00000000-0005-0000-0000-0000E2080000}"/>
    <cellStyle name="_Table_VZ" xfId="2278" xr:uid="{00000000-0005-0000-0000-0000E3080000}"/>
    <cellStyle name="_TableHead" xfId="2279" xr:uid="{00000000-0005-0000-0000-0000E4080000}"/>
    <cellStyle name="_TableHead_BLS" xfId="2280" xr:uid="{00000000-0005-0000-0000-0000E5080000}"/>
    <cellStyle name="_TableHead_bls roic" xfId="2281" xr:uid="{00000000-0005-0000-0000-0000E6080000}"/>
    <cellStyle name="_TableHead_Book9" xfId="2282" xr:uid="{00000000-0005-0000-0000-0000E7080000}"/>
    <cellStyle name="_TableHead_Broadband Comps" xfId="2283" xr:uid="{00000000-0005-0000-0000-0000E8080000}"/>
    <cellStyle name="_TableHead_capital expenditures 6-18-02" xfId="2284" xr:uid="{00000000-0005-0000-0000-0000E9080000}"/>
    <cellStyle name="_TableHead_CTCO" xfId="2285" xr:uid="{00000000-0005-0000-0000-0000EA080000}"/>
    <cellStyle name="_TableHead_DCF Core Multiple Upside Downsi" xfId="2286" xr:uid="{00000000-0005-0000-0000-0000EB080000}"/>
    <cellStyle name="_TableHead_Q" xfId="2287" xr:uid="{00000000-0005-0000-0000-0000EC080000}"/>
    <cellStyle name="_TableHead_q - new guidance" xfId="2288" xr:uid="{00000000-0005-0000-0000-0000ED080000}"/>
    <cellStyle name="_TableHead_q - valuation" xfId="2289" xr:uid="{00000000-0005-0000-0000-0000EE080000}"/>
    <cellStyle name="_TableHead_Q model_041802" xfId="2290" xr:uid="{00000000-0005-0000-0000-0000EF080000}"/>
    <cellStyle name="_TableHead_Q_update" xfId="2291" xr:uid="{00000000-0005-0000-0000-0000F0080000}"/>
    <cellStyle name="_TableHead_QP_XXX" xfId="2292" xr:uid="{00000000-0005-0000-0000-0000F1080000}"/>
    <cellStyle name="_TableHead_Qwest Analysis" xfId="2293" xr:uid="{00000000-0005-0000-0000-0000F2080000}"/>
    <cellStyle name="_TableHead_RBOC historicals" xfId="2294" xr:uid="{00000000-0005-0000-0000-0000F3080000}"/>
    <cellStyle name="_TableHead_T - new" xfId="2295" xr:uid="{00000000-0005-0000-0000-0000F4080000}"/>
    <cellStyle name="_TableHead_VZ" xfId="2296" xr:uid="{00000000-0005-0000-0000-0000F5080000}"/>
    <cellStyle name="_TableRowBorder" xfId="2297" xr:uid="{00000000-0005-0000-0000-0000F6080000}"/>
    <cellStyle name="_TableRowHead" xfId="2298" xr:uid="{00000000-0005-0000-0000-0000F7080000}"/>
    <cellStyle name="_TableRowHead_Annual - Consolidated" xfId="2299" xr:uid="{00000000-0005-0000-0000-0000F8080000}"/>
    <cellStyle name="_TableRowHead_Antena3-Model WORKING" xfId="2300" xr:uid="{00000000-0005-0000-0000-0000F9080000}"/>
    <cellStyle name="_TableRowHead_BLS" xfId="2301" xr:uid="{00000000-0005-0000-0000-0000FA080000}"/>
    <cellStyle name="_TableRowHead_bls roic" xfId="2302" xr:uid="{00000000-0005-0000-0000-0000FB080000}"/>
    <cellStyle name="_TableRowHead_Book9" xfId="2303" xr:uid="{00000000-0005-0000-0000-0000FC080000}"/>
    <cellStyle name="_TableRowHead_Broadband Comps" xfId="2304" xr:uid="{00000000-0005-0000-0000-0000FD080000}"/>
    <cellStyle name="_TableRowHead_capital expenditures 6-18-02" xfId="2305" xr:uid="{00000000-0005-0000-0000-0000FE080000}"/>
    <cellStyle name="_TableRowHead_Core channel" xfId="2306" xr:uid="{00000000-0005-0000-0000-0000FF080000}"/>
    <cellStyle name="_TableRowHead_CTCO" xfId="2307" xr:uid="{00000000-0005-0000-0000-000000090000}"/>
    <cellStyle name="_TableRowHead_DCF" xfId="2308" xr:uid="{00000000-0005-0000-0000-000001090000}"/>
    <cellStyle name="_TableRowHead_DCF Core Multiple Upside Downsi" xfId="2309" xr:uid="{00000000-0005-0000-0000-000002090000}"/>
    <cellStyle name="_TableRowHead_Q" xfId="2310" xr:uid="{00000000-0005-0000-0000-000003090000}"/>
    <cellStyle name="_TableRowHead_q - new guidance" xfId="2311" xr:uid="{00000000-0005-0000-0000-000004090000}"/>
    <cellStyle name="_TableRowHead_q - valuation" xfId="2312" xr:uid="{00000000-0005-0000-0000-000005090000}"/>
    <cellStyle name="_TableRowHead_Q model_041802" xfId="2313" xr:uid="{00000000-0005-0000-0000-000006090000}"/>
    <cellStyle name="_TableRowHead_Q_update" xfId="2314" xr:uid="{00000000-0005-0000-0000-000007090000}"/>
    <cellStyle name="_TableRowHead_QP_XXX" xfId="2315" xr:uid="{00000000-0005-0000-0000-000008090000}"/>
    <cellStyle name="_TableRowHead_Qwest Analysis" xfId="2316" xr:uid="{00000000-0005-0000-0000-000009090000}"/>
    <cellStyle name="_TableRowHead_RBOC historicals" xfId="2317" xr:uid="{00000000-0005-0000-0000-00000A090000}"/>
    <cellStyle name="_TableRowHead_T - new" xfId="2318" xr:uid="{00000000-0005-0000-0000-00000B090000}"/>
    <cellStyle name="_TableRowHead_TF1-Model WORKING" xfId="2319" xr:uid="{00000000-0005-0000-0000-00000C090000}"/>
    <cellStyle name="_TableRowHead_VZ" xfId="2320" xr:uid="{00000000-0005-0000-0000-00000D090000}"/>
    <cellStyle name="_TableSuperHead" xfId="2321" xr:uid="{00000000-0005-0000-0000-00000E090000}"/>
    <cellStyle name="_TableSuperHead_Annual - Consolidated" xfId="2322" xr:uid="{00000000-0005-0000-0000-00000F090000}"/>
    <cellStyle name="_TableSuperHead_Antena3-Model WORKING" xfId="2323" xr:uid="{00000000-0005-0000-0000-000010090000}"/>
    <cellStyle name="_TableSuperHead_BLS" xfId="2324" xr:uid="{00000000-0005-0000-0000-000011090000}"/>
    <cellStyle name="_TableSuperHead_bls roic" xfId="2325" xr:uid="{00000000-0005-0000-0000-000012090000}"/>
    <cellStyle name="_TableSuperHead_Book9" xfId="2326" xr:uid="{00000000-0005-0000-0000-000013090000}"/>
    <cellStyle name="_TableSuperHead_Broadband Comps" xfId="2327" xr:uid="{00000000-0005-0000-0000-000014090000}"/>
    <cellStyle name="_TableSuperHead_capital expenditures 6-18-02" xfId="2328" xr:uid="{00000000-0005-0000-0000-000015090000}"/>
    <cellStyle name="_TableSuperHead_Core channel" xfId="2329" xr:uid="{00000000-0005-0000-0000-000016090000}"/>
    <cellStyle name="_TableSuperHead_CTCO" xfId="2330" xr:uid="{00000000-0005-0000-0000-000017090000}"/>
    <cellStyle name="_TableSuperHead_DCF" xfId="2331" xr:uid="{00000000-0005-0000-0000-000018090000}"/>
    <cellStyle name="_TableSuperHead_DCF Core Multiple Upside Downsi" xfId="2332" xr:uid="{00000000-0005-0000-0000-000019090000}"/>
    <cellStyle name="_TableSuperHead_Q" xfId="2333" xr:uid="{00000000-0005-0000-0000-00001A090000}"/>
    <cellStyle name="_TableSuperHead_q - new guidance" xfId="2334" xr:uid="{00000000-0005-0000-0000-00001B090000}"/>
    <cellStyle name="_TableSuperHead_q - valuation" xfId="2335" xr:uid="{00000000-0005-0000-0000-00001C090000}"/>
    <cellStyle name="_TableSuperHead_Q model_041802" xfId="2336" xr:uid="{00000000-0005-0000-0000-00001D090000}"/>
    <cellStyle name="_TableSuperHead_Q_update" xfId="2337" xr:uid="{00000000-0005-0000-0000-00001E090000}"/>
    <cellStyle name="_TableSuperHead_Qwest Analysis" xfId="2338" xr:uid="{00000000-0005-0000-0000-00001F090000}"/>
    <cellStyle name="_TableSuperHead_RBOC historicals" xfId="2339" xr:uid="{00000000-0005-0000-0000-000020090000}"/>
    <cellStyle name="_TableSuperHead_T - new" xfId="2340" xr:uid="{00000000-0005-0000-0000-000021090000}"/>
    <cellStyle name="_TableSuperHead_TF1-Model WORKING" xfId="2341" xr:uid="{00000000-0005-0000-0000-000022090000}"/>
    <cellStyle name="_TableSuperHead_VZ" xfId="2342" xr:uid="{00000000-0005-0000-0000-000023090000}"/>
    <cellStyle name="—_Telecom quarterly_final" xfId="2343" xr:uid="{00000000-0005-0000-0000-000024090000}"/>
    <cellStyle name="—_Telecom quarterly_final_NHN model_Published" xfId="2344" xr:uid="{00000000-0005-0000-0000-000025090000}"/>
    <cellStyle name="_TV Households" xfId="2345" xr:uid="{00000000-0005-0000-0000-000026090000}"/>
    <cellStyle name="_TV1000 P1 2009 SWEDEN" xfId="2346" xr:uid="{00000000-0005-0000-0000-000027090000}"/>
    <cellStyle name="_Working capital" xfId="2347" xr:uid="{00000000-0005-0000-0000-000028090000}"/>
    <cellStyle name="’Ê‰Ý [0.00]_!!!GO" xfId="2348" xr:uid="{00000000-0005-0000-0000-000029090000}"/>
    <cellStyle name="’Ê‰Ý_!!!GO" xfId="2349" xr:uid="{00000000-0005-0000-0000-00002A090000}"/>
    <cellStyle name="£ BP" xfId="2350" xr:uid="{00000000-0005-0000-0000-00002B090000}"/>
    <cellStyle name="£3places" xfId="2351" xr:uid="{00000000-0005-0000-0000-00002C090000}"/>
    <cellStyle name="¥ JY" xfId="2352" xr:uid="{00000000-0005-0000-0000-00002D090000}"/>
    <cellStyle name="=C:\WINNT\SYSTEM32\COMMAND.COM" xfId="2353" xr:uid="{00000000-0005-0000-0000-00002E090000}"/>
    <cellStyle name="•W_!!!GO" xfId="2354" xr:uid="{00000000-0005-0000-0000-00002F090000}"/>
    <cellStyle name="‰p•¶" xfId="2355" xr:uid="{00000000-0005-0000-0000-000030090000}"/>
    <cellStyle name="0" xfId="2356" xr:uid="{00000000-0005-0000-0000-000031090000}"/>
    <cellStyle name="0%" xfId="2357" xr:uid="{00000000-0005-0000-0000-000032090000}"/>
    <cellStyle name="0.0" xfId="2358" xr:uid="{00000000-0005-0000-0000-000033090000}"/>
    <cellStyle name="0.0%" xfId="2359" xr:uid="{00000000-0005-0000-0000-000034090000}"/>
    <cellStyle name="0.00" xfId="2360" xr:uid="{00000000-0005-0000-0000-000035090000}"/>
    <cellStyle name="0.00%" xfId="2361" xr:uid="{00000000-0005-0000-0000-000036090000}"/>
    <cellStyle name="0.00;(0.00)" xfId="2362" xr:uid="{00000000-0005-0000-0000-000037090000}"/>
    <cellStyle name="0.000" xfId="2363" xr:uid="{00000000-0005-0000-0000-000038090000}"/>
    <cellStyle name="0_CETV WORKING v.1.2" xfId="2364" xr:uid="{00000000-0005-0000-0000-000039090000}"/>
    <cellStyle name="0_CME WORKING v.2.0" xfId="2365" xr:uid="{00000000-0005-0000-0000-00003A090000}"/>
    <cellStyle name="0_consensus pre" xfId="2366" xr:uid="{00000000-0005-0000-0000-00003B090000}"/>
    <cellStyle name="0_Czech Rep" xfId="2367" xr:uid="{00000000-0005-0000-0000-00003C090000}"/>
    <cellStyle name="0_MTG post-09Q4" xfId="2368" xr:uid="{00000000-0005-0000-0000-00003D090000}"/>
    <cellStyle name="0_Pro7Sat1-Model v.3.2" xfId="2369" xr:uid="{00000000-0005-0000-0000-00003E090000}"/>
    <cellStyle name="0_Sel European Countries TV AdR" xfId="2370" xr:uid="{00000000-0005-0000-0000-00003F090000}"/>
    <cellStyle name="0_Summary" xfId="2371" xr:uid="{00000000-0005-0000-0000-000040090000}"/>
    <cellStyle name="000" xfId="2372" xr:uid="{00000000-0005-0000-0000-000041090000}"/>
    <cellStyle name="000 PN" xfId="2373" xr:uid="{00000000-0005-0000-0000-000042090000}"/>
    <cellStyle name="1 Decimal" xfId="2374" xr:uid="{00000000-0005-0000-0000-000043090000}"/>
    <cellStyle name="1,000" xfId="2375" xr:uid="{00000000-0005-0000-0000-000044090000}"/>
    <cellStyle name="1,000x" xfId="2376" xr:uid="{00000000-0005-0000-0000-000045090000}"/>
    <cellStyle name="1,comma" xfId="2377" xr:uid="{00000000-0005-0000-0000-000046090000}"/>
    <cellStyle name="1000-sep (2 dec) 2" xfId="2378" xr:uid="{00000000-0005-0000-0000-000047090000}"/>
    <cellStyle name="1000-sep (2 dec) 2 2" xfId="2379" xr:uid="{00000000-0005-0000-0000-000048090000}"/>
    <cellStyle name="1desimal" xfId="2380" xr:uid="{00000000-0005-0000-0000-000049090000}"/>
    <cellStyle name="2 decimal" xfId="2381" xr:uid="{00000000-0005-0000-0000-00004A090000}"/>
    <cellStyle name="2 Decimals" xfId="2382" xr:uid="{00000000-0005-0000-0000-00004B090000}"/>
    <cellStyle name="20 % - Dekorfärg1" xfId="2383" xr:uid="{00000000-0005-0000-0000-00004C090000}"/>
    <cellStyle name="20 % - Dekorfärg2" xfId="2384" xr:uid="{00000000-0005-0000-0000-00004D090000}"/>
    <cellStyle name="20 % - Dekorfärg3" xfId="2385" xr:uid="{00000000-0005-0000-0000-00004E090000}"/>
    <cellStyle name="20 % - Dekorfärg4" xfId="2386" xr:uid="{00000000-0005-0000-0000-00004F090000}"/>
    <cellStyle name="20 % - Dekorfärg5" xfId="2387" xr:uid="{00000000-0005-0000-0000-000050090000}"/>
    <cellStyle name="20 % - Dekorfärg6" xfId="2388" xr:uid="{00000000-0005-0000-0000-000051090000}"/>
    <cellStyle name="20 % - Markeringsfarve1" xfId="2389" xr:uid="{00000000-0005-0000-0000-000052090000}"/>
    <cellStyle name="20 % - Markeringsfarve2" xfId="2390" xr:uid="{00000000-0005-0000-0000-000053090000}"/>
    <cellStyle name="20 % - Markeringsfarve3" xfId="2391" xr:uid="{00000000-0005-0000-0000-000054090000}"/>
    <cellStyle name="20 % - Markeringsfarve4" xfId="2392" xr:uid="{00000000-0005-0000-0000-000055090000}"/>
    <cellStyle name="20 % - Markeringsfarve5" xfId="2393" xr:uid="{00000000-0005-0000-0000-000056090000}"/>
    <cellStyle name="20 % - Markeringsfarve6" xfId="2394" xr:uid="{00000000-0005-0000-0000-000057090000}"/>
    <cellStyle name="20 % – Zvýraznění1" xfId="2395" xr:uid="{00000000-0005-0000-0000-000058090000}"/>
    <cellStyle name="20 % – Zvýraznění2" xfId="2396" xr:uid="{00000000-0005-0000-0000-000059090000}"/>
    <cellStyle name="20 % – Zvýraznění3" xfId="2397" xr:uid="{00000000-0005-0000-0000-00005A090000}"/>
    <cellStyle name="20 % – Zvýraznění4" xfId="2398" xr:uid="{00000000-0005-0000-0000-00005B090000}"/>
    <cellStyle name="20 % – Zvýraznění5" xfId="2399" xr:uid="{00000000-0005-0000-0000-00005C090000}"/>
    <cellStyle name="20 % – Zvýraznění6" xfId="2400" xr:uid="{00000000-0005-0000-0000-00005D090000}"/>
    <cellStyle name="20% - Accent1 2" xfId="2401" xr:uid="{00000000-0005-0000-0000-00005E090000}"/>
    <cellStyle name="20% - Accent1 3" xfId="2402" xr:uid="{00000000-0005-0000-0000-00005F090000}"/>
    <cellStyle name="20% - Accent2 2" xfId="2403" xr:uid="{00000000-0005-0000-0000-000060090000}"/>
    <cellStyle name="20% - Accent2 3" xfId="2404" xr:uid="{00000000-0005-0000-0000-000061090000}"/>
    <cellStyle name="20% - Accent3 2" xfId="2405" xr:uid="{00000000-0005-0000-0000-000062090000}"/>
    <cellStyle name="20% - Accent3 3" xfId="2406" xr:uid="{00000000-0005-0000-0000-000063090000}"/>
    <cellStyle name="20% - Accent4 2" xfId="2407" xr:uid="{00000000-0005-0000-0000-000064090000}"/>
    <cellStyle name="20% - Accent4 3" xfId="2408" xr:uid="{00000000-0005-0000-0000-000065090000}"/>
    <cellStyle name="20% - Accent5 2" xfId="2409" xr:uid="{00000000-0005-0000-0000-000066090000}"/>
    <cellStyle name="20% - Accent5 3" xfId="2410" xr:uid="{00000000-0005-0000-0000-000067090000}"/>
    <cellStyle name="20% - Accent6 2" xfId="2411" xr:uid="{00000000-0005-0000-0000-000068090000}"/>
    <cellStyle name="20% - Accent6 3" xfId="2412" xr:uid="{00000000-0005-0000-0000-000069090000}"/>
    <cellStyle name="20% - Dekorfärg1" xfId="2413" xr:uid="{00000000-0005-0000-0000-00006A090000}"/>
    <cellStyle name="20% - Dekorfärg2" xfId="2414" xr:uid="{00000000-0005-0000-0000-00006B090000}"/>
    <cellStyle name="20% - Dekorfärg3" xfId="2415" xr:uid="{00000000-0005-0000-0000-00006C090000}"/>
    <cellStyle name="20% - Dekorfärg4" xfId="2416" xr:uid="{00000000-0005-0000-0000-00006D090000}"/>
    <cellStyle name="20% - Dekorfärg5" xfId="2417" xr:uid="{00000000-0005-0000-0000-00006E090000}"/>
    <cellStyle name="20% - Dekorfärg6" xfId="2418" xr:uid="{00000000-0005-0000-0000-00006F090000}"/>
    <cellStyle name="20% - uthevingsfarge 1" xfId="2419" xr:uid="{00000000-0005-0000-0000-000070090000}"/>
    <cellStyle name="20% - uthevingsfarge 2" xfId="2420" xr:uid="{00000000-0005-0000-0000-000071090000}"/>
    <cellStyle name="20% - uthevingsfarge 3" xfId="2421" xr:uid="{00000000-0005-0000-0000-000072090000}"/>
    <cellStyle name="20% - uthevingsfarge 4" xfId="2422" xr:uid="{00000000-0005-0000-0000-000073090000}"/>
    <cellStyle name="20% - uthevingsfarge 5" xfId="2423" xr:uid="{00000000-0005-0000-0000-000074090000}"/>
    <cellStyle name="20% - uthevingsfarge 6" xfId="2424" xr:uid="{00000000-0005-0000-0000-000075090000}"/>
    <cellStyle name="20% - Акцент1" xfId="2425" xr:uid="{00000000-0005-0000-0000-000076090000}"/>
    <cellStyle name="20% - Акцент2" xfId="2426" xr:uid="{00000000-0005-0000-0000-000077090000}"/>
    <cellStyle name="20% - Акцент3" xfId="2427" xr:uid="{00000000-0005-0000-0000-000078090000}"/>
    <cellStyle name="20% - Акцент4" xfId="2428" xr:uid="{00000000-0005-0000-0000-000079090000}"/>
    <cellStyle name="20% - Акцент5" xfId="2429" xr:uid="{00000000-0005-0000-0000-00007A090000}"/>
    <cellStyle name="20% - Акцент6" xfId="2430" xr:uid="{00000000-0005-0000-0000-00007B090000}"/>
    <cellStyle name="3 Decimals" xfId="2431" xr:uid="{00000000-0005-0000-0000-00007C090000}"/>
    <cellStyle name="40 % - Dekorfärg1" xfId="2432" xr:uid="{00000000-0005-0000-0000-00007D090000}"/>
    <cellStyle name="40 % - Dekorfärg2" xfId="2433" xr:uid="{00000000-0005-0000-0000-00007E090000}"/>
    <cellStyle name="40 % - Dekorfärg3" xfId="2434" xr:uid="{00000000-0005-0000-0000-00007F090000}"/>
    <cellStyle name="40 % - Dekorfärg4" xfId="2435" xr:uid="{00000000-0005-0000-0000-000080090000}"/>
    <cellStyle name="40 % - Dekorfärg5" xfId="2436" xr:uid="{00000000-0005-0000-0000-000081090000}"/>
    <cellStyle name="40 % - Dekorfärg6" xfId="2437" xr:uid="{00000000-0005-0000-0000-000082090000}"/>
    <cellStyle name="40 % - Markeringsfarve1" xfId="2438" xr:uid="{00000000-0005-0000-0000-000083090000}"/>
    <cellStyle name="40 % - Markeringsfarve2" xfId="2439" xr:uid="{00000000-0005-0000-0000-000084090000}"/>
    <cellStyle name="40 % - Markeringsfarve3" xfId="2440" xr:uid="{00000000-0005-0000-0000-000085090000}"/>
    <cellStyle name="40 % - Markeringsfarve4" xfId="2441" xr:uid="{00000000-0005-0000-0000-000086090000}"/>
    <cellStyle name="40 % - Markeringsfarve5" xfId="2442" xr:uid="{00000000-0005-0000-0000-000087090000}"/>
    <cellStyle name="40 % - Markeringsfarve6" xfId="2443" xr:uid="{00000000-0005-0000-0000-000088090000}"/>
    <cellStyle name="40 % – Zvýraznění1" xfId="2444" xr:uid="{00000000-0005-0000-0000-000089090000}"/>
    <cellStyle name="40 % – Zvýraznění2" xfId="2445" xr:uid="{00000000-0005-0000-0000-00008A090000}"/>
    <cellStyle name="40 % – Zvýraznění3" xfId="2446" xr:uid="{00000000-0005-0000-0000-00008B090000}"/>
    <cellStyle name="40 % – Zvýraznění4" xfId="2447" xr:uid="{00000000-0005-0000-0000-00008C090000}"/>
    <cellStyle name="40 % – Zvýraznění5" xfId="2448" xr:uid="{00000000-0005-0000-0000-00008D090000}"/>
    <cellStyle name="40 % – Zvýraznění6" xfId="2449" xr:uid="{00000000-0005-0000-0000-00008E090000}"/>
    <cellStyle name="40% - Accent1 2" xfId="2450" xr:uid="{00000000-0005-0000-0000-00008F090000}"/>
    <cellStyle name="40% - Accent1 3" xfId="2451" xr:uid="{00000000-0005-0000-0000-000090090000}"/>
    <cellStyle name="40% - Accent2 2" xfId="2452" xr:uid="{00000000-0005-0000-0000-000091090000}"/>
    <cellStyle name="40% - Accent2 3" xfId="2453" xr:uid="{00000000-0005-0000-0000-000092090000}"/>
    <cellStyle name="40% - Accent3 2" xfId="2454" xr:uid="{00000000-0005-0000-0000-000093090000}"/>
    <cellStyle name="40% - Accent3 3" xfId="2455" xr:uid="{00000000-0005-0000-0000-000094090000}"/>
    <cellStyle name="40% - Accent4 2" xfId="2456" xr:uid="{00000000-0005-0000-0000-000095090000}"/>
    <cellStyle name="40% - Accent4 3" xfId="2457" xr:uid="{00000000-0005-0000-0000-000096090000}"/>
    <cellStyle name="40% - Accent5 2" xfId="2458" xr:uid="{00000000-0005-0000-0000-000097090000}"/>
    <cellStyle name="40% - Accent5 3" xfId="2459" xr:uid="{00000000-0005-0000-0000-000098090000}"/>
    <cellStyle name="40% - Accent6 2" xfId="2460" xr:uid="{00000000-0005-0000-0000-000099090000}"/>
    <cellStyle name="40% - Accent6 3" xfId="2461" xr:uid="{00000000-0005-0000-0000-00009A090000}"/>
    <cellStyle name="40% - Dekorfärg1" xfId="2462" xr:uid="{00000000-0005-0000-0000-00009B090000}"/>
    <cellStyle name="40% - Dekorfärg2" xfId="2463" xr:uid="{00000000-0005-0000-0000-00009C090000}"/>
    <cellStyle name="40% - Dekorfärg3" xfId="2464" xr:uid="{00000000-0005-0000-0000-00009D090000}"/>
    <cellStyle name="40% - Dekorfärg4" xfId="2465" xr:uid="{00000000-0005-0000-0000-00009E090000}"/>
    <cellStyle name="40% - Dekorfärg5" xfId="2466" xr:uid="{00000000-0005-0000-0000-00009F090000}"/>
    <cellStyle name="40% - Dekorfärg6" xfId="2467" xr:uid="{00000000-0005-0000-0000-0000A0090000}"/>
    <cellStyle name="40% - uthevingsfarge 1" xfId="2468" xr:uid="{00000000-0005-0000-0000-0000A1090000}"/>
    <cellStyle name="40% - uthevingsfarge 2" xfId="2469" xr:uid="{00000000-0005-0000-0000-0000A2090000}"/>
    <cellStyle name="40% - uthevingsfarge 3" xfId="2470" xr:uid="{00000000-0005-0000-0000-0000A3090000}"/>
    <cellStyle name="40% - uthevingsfarge 4" xfId="2471" xr:uid="{00000000-0005-0000-0000-0000A4090000}"/>
    <cellStyle name="40% - uthevingsfarge 5" xfId="2472" xr:uid="{00000000-0005-0000-0000-0000A5090000}"/>
    <cellStyle name="40% - uthevingsfarge 6" xfId="2473" xr:uid="{00000000-0005-0000-0000-0000A6090000}"/>
    <cellStyle name="40% - Акцент1" xfId="2474" xr:uid="{00000000-0005-0000-0000-0000A7090000}"/>
    <cellStyle name="40% - Акцент2" xfId="2475" xr:uid="{00000000-0005-0000-0000-0000A8090000}"/>
    <cellStyle name="40% - Акцент3" xfId="2476" xr:uid="{00000000-0005-0000-0000-0000A9090000}"/>
    <cellStyle name="40% - Акцент4" xfId="2477" xr:uid="{00000000-0005-0000-0000-0000AA090000}"/>
    <cellStyle name="40% - Акцент5" xfId="2478" xr:uid="{00000000-0005-0000-0000-0000AB090000}"/>
    <cellStyle name="40% - Акцент6" xfId="2479" xr:uid="{00000000-0005-0000-0000-0000AC090000}"/>
    <cellStyle name="60 % - Dekorfärg1" xfId="2480" xr:uid="{00000000-0005-0000-0000-0000AD090000}"/>
    <cellStyle name="60 % - Dekorfärg2" xfId="2481" xr:uid="{00000000-0005-0000-0000-0000AE090000}"/>
    <cellStyle name="60 % - Dekorfärg3" xfId="2482" xr:uid="{00000000-0005-0000-0000-0000AF090000}"/>
    <cellStyle name="60 % - Dekorfärg4" xfId="2483" xr:uid="{00000000-0005-0000-0000-0000B0090000}"/>
    <cellStyle name="60 % - Dekorfärg5" xfId="2484" xr:uid="{00000000-0005-0000-0000-0000B1090000}"/>
    <cellStyle name="60 % - Dekorfärg6" xfId="2485" xr:uid="{00000000-0005-0000-0000-0000B2090000}"/>
    <cellStyle name="60 % - Markeringsfarve1" xfId="2486" xr:uid="{00000000-0005-0000-0000-0000B3090000}"/>
    <cellStyle name="60 % - Markeringsfarve2" xfId="2487" xr:uid="{00000000-0005-0000-0000-0000B4090000}"/>
    <cellStyle name="60 % - Markeringsfarve3" xfId="2488" xr:uid="{00000000-0005-0000-0000-0000B5090000}"/>
    <cellStyle name="60 % - Markeringsfarve4" xfId="2489" xr:uid="{00000000-0005-0000-0000-0000B6090000}"/>
    <cellStyle name="60 % - Markeringsfarve5" xfId="2490" xr:uid="{00000000-0005-0000-0000-0000B7090000}"/>
    <cellStyle name="60 % - Markeringsfarve6" xfId="2491" xr:uid="{00000000-0005-0000-0000-0000B8090000}"/>
    <cellStyle name="60 % – Zvýraznění1" xfId="2492" xr:uid="{00000000-0005-0000-0000-0000B9090000}"/>
    <cellStyle name="60 % – Zvýraznění2" xfId="2493" xr:uid="{00000000-0005-0000-0000-0000BA090000}"/>
    <cellStyle name="60 % – Zvýraznění3" xfId="2494" xr:uid="{00000000-0005-0000-0000-0000BB090000}"/>
    <cellStyle name="60 % – Zvýraznění4" xfId="2495" xr:uid="{00000000-0005-0000-0000-0000BC090000}"/>
    <cellStyle name="60 % – Zvýraznění5" xfId="2496" xr:uid="{00000000-0005-0000-0000-0000BD090000}"/>
    <cellStyle name="60 % – Zvýraznění6" xfId="2497" xr:uid="{00000000-0005-0000-0000-0000BE090000}"/>
    <cellStyle name="60% - Accent1 2" xfId="2498" xr:uid="{00000000-0005-0000-0000-0000BF090000}"/>
    <cellStyle name="60% - Accent1 3" xfId="2499" xr:uid="{00000000-0005-0000-0000-0000C0090000}"/>
    <cellStyle name="60% - Accent2 2" xfId="2500" xr:uid="{00000000-0005-0000-0000-0000C1090000}"/>
    <cellStyle name="60% - Accent2 3" xfId="2501" xr:uid="{00000000-0005-0000-0000-0000C2090000}"/>
    <cellStyle name="60% - Accent3 2" xfId="2502" xr:uid="{00000000-0005-0000-0000-0000C3090000}"/>
    <cellStyle name="60% - Accent3 3" xfId="2503" xr:uid="{00000000-0005-0000-0000-0000C4090000}"/>
    <cellStyle name="60% - Accent4 2" xfId="2504" xr:uid="{00000000-0005-0000-0000-0000C5090000}"/>
    <cellStyle name="60% - Accent4 3" xfId="2505" xr:uid="{00000000-0005-0000-0000-0000C6090000}"/>
    <cellStyle name="60% - Accent5 2" xfId="2506" xr:uid="{00000000-0005-0000-0000-0000C7090000}"/>
    <cellStyle name="60% - Accent5 3" xfId="2507" xr:uid="{00000000-0005-0000-0000-0000C8090000}"/>
    <cellStyle name="60% - Accent6 2" xfId="2508" xr:uid="{00000000-0005-0000-0000-0000C9090000}"/>
    <cellStyle name="60% - Accent6 3" xfId="2509" xr:uid="{00000000-0005-0000-0000-0000CA090000}"/>
    <cellStyle name="60% - Dekorfärg1" xfId="2510" xr:uid="{00000000-0005-0000-0000-0000CB090000}"/>
    <cellStyle name="60% - Dekorfärg2" xfId="2511" xr:uid="{00000000-0005-0000-0000-0000CC090000}"/>
    <cellStyle name="60% - Dekorfärg3" xfId="2512" xr:uid="{00000000-0005-0000-0000-0000CD090000}"/>
    <cellStyle name="60% - Dekorfärg4" xfId="2513" xr:uid="{00000000-0005-0000-0000-0000CE090000}"/>
    <cellStyle name="60% - Dekorfärg5" xfId="2514" xr:uid="{00000000-0005-0000-0000-0000CF090000}"/>
    <cellStyle name="60% - Dekorfärg6" xfId="2515" xr:uid="{00000000-0005-0000-0000-0000D0090000}"/>
    <cellStyle name="60% - uthevingsfarge 1" xfId="2516" xr:uid="{00000000-0005-0000-0000-0000D1090000}"/>
    <cellStyle name="60% - uthevingsfarge 2" xfId="2517" xr:uid="{00000000-0005-0000-0000-0000D2090000}"/>
    <cellStyle name="60% - uthevingsfarge 3" xfId="2518" xr:uid="{00000000-0005-0000-0000-0000D3090000}"/>
    <cellStyle name="60% - uthevingsfarge 4" xfId="2519" xr:uid="{00000000-0005-0000-0000-0000D4090000}"/>
    <cellStyle name="60% - uthevingsfarge 5" xfId="2520" xr:uid="{00000000-0005-0000-0000-0000D5090000}"/>
    <cellStyle name="60% - uthevingsfarge 6" xfId="2521" xr:uid="{00000000-0005-0000-0000-0000D6090000}"/>
    <cellStyle name="60% - Акцент1" xfId="2522" xr:uid="{00000000-0005-0000-0000-0000D7090000}"/>
    <cellStyle name="60% - Акцент2" xfId="2523" xr:uid="{00000000-0005-0000-0000-0000D8090000}"/>
    <cellStyle name="60% - Акцент3" xfId="2524" xr:uid="{00000000-0005-0000-0000-0000D9090000}"/>
    <cellStyle name="60% - Акцент4" xfId="2525" xr:uid="{00000000-0005-0000-0000-0000DA090000}"/>
    <cellStyle name="60% - Акцент5" xfId="2526" xr:uid="{00000000-0005-0000-0000-0000DB090000}"/>
    <cellStyle name="60% - Акцент6" xfId="2527" xr:uid="{00000000-0005-0000-0000-0000DC090000}"/>
    <cellStyle name="600 PN" xfId="2528" xr:uid="{00000000-0005-0000-0000-0000DD090000}"/>
    <cellStyle name="700 PN" xfId="2529" xr:uid="{00000000-0005-0000-0000-0000DE090000}"/>
    <cellStyle name="752131" xfId="2530" xr:uid="{00000000-0005-0000-0000-0000DF090000}"/>
    <cellStyle name="7Mini" xfId="2531" xr:uid="{00000000-0005-0000-0000-0000E0090000}"/>
    <cellStyle name="A$2places" xfId="2532" xr:uid="{00000000-0005-0000-0000-0000E1090000}"/>
    <cellStyle name="A$3places" xfId="2533" xr:uid="{00000000-0005-0000-0000-0000E2090000}"/>
    <cellStyle name="A_Normal Historical" xfId="2534" xr:uid="{00000000-0005-0000-0000-0000E3090000}"/>
    <cellStyle name="A_Normal Historical_Getinge- Deals summary" xfId="2535" xr:uid="{00000000-0005-0000-0000-0000E4090000}"/>
    <cellStyle name="A_SUM_Row Major" xfId="2536" xr:uid="{00000000-0005-0000-0000-0000E5090000}"/>
    <cellStyle name="A_SUM_Row Major 2" xfId="2537" xr:uid="{00000000-0005-0000-0000-0000E6090000}"/>
    <cellStyle name="A_SUM_Row Major 3" xfId="2538" xr:uid="{00000000-0005-0000-0000-0000E7090000}"/>
    <cellStyle name="Accent1 2" xfId="2539" xr:uid="{00000000-0005-0000-0000-0000E8090000}"/>
    <cellStyle name="Accent1 3" xfId="2540" xr:uid="{00000000-0005-0000-0000-0000E9090000}"/>
    <cellStyle name="Accent2 2" xfId="2541" xr:uid="{00000000-0005-0000-0000-0000EA090000}"/>
    <cellStyle name="Accent2 3" xfId="2542" xr:uid="{00000000-0005-0000-0000-0000EB090000}"/>
    <cellStyle name="Accent3 2" xfId="2543" xr:uid="{00000000-0005-0000-0000-0000EC090000}"/>
    <cellStyle name="Accent3 3" xfId="2544" xr:uid="{00000000-0005-0000-0000-0000ED090000}"/>
    <cellStyle name="Accent4 2" xfId="2545" xr:uid="{00000000-0005-0000-0000-0000EE090000}"/>
    <cellStyle name="Accent4 3" xfId="2546" xr:uid="{00000000-0005-0000-0000-0000EF090000}"/>
    <cellStyle name="Accent5 2" xfId="2547" xr:uid="{00000000-0005-0000-0000-0000F0090000}"/>
    <cellStyle name="Accent5 3" xfId="2548" xr:uid="{00000000-0005-0000-0000-0000F1090000}"/>
    <cellStyle name="Accent6 2" xfId="2549" xr:uid="{00000000-0005-0000-0000-0000F2090000}"/>
    <cellStyle name="Accent6 3" xfId="2550" xr:uid="{00000000-0005-0000-0000-0000F3090000}"/>
    <cellStyle name="Account" xfId="2551" xr:uid="{00000000-0005-0000-0000-0000F4090000}"/>
    <cellStyle name="Acctg" xfId="2552" xr:uid="{00000000-0005-0000-0000-0000F5090000}"/>
    <cellStyle name="active" xfId="2553" xr:uid="{00000000-0005-0000-0000-0000F6090000}"/>
    <cellStyle name="Actual data" xfId="2554" xr:uid="{00000000-0005-0000-0000-0000F7090000}"/>
    <cellStyle name="Actual year" xfId="2555" xr:uid="{00000000-0005-0000-0000-0000F8090000}"/>
    <cellStyle name="Actuals Cells" xfId="2556" xr:uid="{00000000-0005-0000-0000-0000F9090000}"/>
    <cellStyle name="ActualsNos" xfId="2557" xr:uid="{00000000-0005-0000-0000-0000FA090000}"/>
    <cellStyle name="ActualsTitle" xfId="2558" xr:uid="{00000000-0005-0000-0000-0000FB090000}"/>
    <cellStyle name="Adj L1" xfId="2559" xr:uid="{00000000-0005-0000-0000-0000FC090000}"/>
    <cellStyle name="Adj L2" xfId="2560" xr:uid="{00000000-0005-0000-0000-0000FD090000}"/>
    <cellStyle name="Adj L3" xfId="2561" xr:uid="{00000000-0005-0000-0000-0000FE090000}"/>
    <cellStyle name="Adj Space" xfId="2562" xr:uid="{00000000-0005-0000-0000-0000FF090000}"/>
    <cellStyle name="Admin_Cur0" xfId="2563" xr:uid="{00000000-0005-0000-0000-0000000A0000}"/>
    <cellStyle name="Advarselstekst" xfId="2564" xr:uid="{00000000-0005-0000-0000-0000010A0000}"/>
    <cellStyle name="AeE­ [0]_´eºnC￥" xfId="2565" xr:uid="{00000000-0005-0000-0000-0000020A0000}"/>
    <cellStyle name="AeE­_´eºnC￥" xfId="2566" xr:uid="{00000000-0005-0000-0000-0000030A0000}"/>
    <cellStyle name="AFE" xfId="2567" xr:uid="{00000000-0005-0000-0000-0000040A0000}"/>
    <cellStyle name="AFE 2" xfId="2568" xr:uid="{00000000-0005-0000-0000-0000050A0000}"/>
    <cellStyle name="AFE 3" xfId="2569" xr:uid="{00000000-0005-0000-0000-0000060A0000}"/>
    <cellStyle name="aktier" xfId="2570" xr:uid="{00000000-0005-0000-0000-0000070A0000}"/>
    <cellStyle name="Amount" xfId="2571" xr:uid="{00000000-0005-0000-0000-0000080A0000}"/>
    <cellStyle name="Anteckning" xfId="2572" xr:uid="{00000000-0005-0000-0000-0000090A0000}"/>
    <cellStyle name="Anteckning 2" xfId="2573" xr:uid="{00000000-0005-0000-0000-00000A0A0000}"/>
    <cellStyle name="args.style" xfId="2574" xr:uid="{00000000-0005-0000-0000-00000B0A0000}"/>
    <cellStyle name="args.style 10" xfId="2575" xr:uid="{00000000-0005-0000-0000-00000C0A0000}"/>
    <cellStyle name="args.style 10 2" xfId="2576" xr:uid="{00000000-0005-0000-0000-00000D0A0000}"/>
    <cellStyle name="args.style 10 3" xfId="2577" xr:uid="{00000000-0005-0000-0000-00000E0A0000}"/>
    <cellStyle name="args.style 10 4" xfId="2578" xr:uid="{00000000-0005-0000-0000-00000F0A0000}"/>
    <cellStyle name="args.style 10_1690" xfId="2579" xr:uid="{00000000-0005-0000-0000-0000100A0000}"/>
    <cellStyle name="args.style 100" xfId="2580" xr:uid="{00000000-0005-0000-0000-0000110A0000}"/>
    <cellStyle name="args.style 101" xfId="2581" xr:uid="{00000000-0005-0000-0000-0000120A0000}"/>
    <cellStyle name="args.style 102" xfId="2582" xr:uid="{00000000-0005-0000-0000-0000130A0000}"/>
    <cellStyle name="args.style 103" xfId="2583" xr:uid="{00000000-0005-0000-0000-0000140A0000}"/>
    <cellStyle name="args.style 104" xfId="2584" xr:uid="{00000000-0005-0000-0000-0000150A0000}"/>
    <cellStyle name="args.style 105" xfId="2585" xr:uid="{00000000-0005-0000-0000-0000160A0000}"/>
    <cellStyle name="args.style 106" xfId="2586" xr:uid="{00000000-0005-0000-0000-0000170A0000}"/>
    <cellStyle name="args.style 107" xfId="2587" xr:uid="{00000000-0005-0000-0000-0000180A0000}"/>
    <cellStyle name="args.style 108" xfId="2588" xr:uid="{00000000-0005-0000-0000-0000190A0000}"/>
    <cellStyle name="args.style 109" xfId="2589" xr:uid="{00000000-0005-0000-0000-00001A0A0000}"/>
    <cellStyle name="args.style 11" xfId="2590" xr:uid="{00000000-0005-0000-0000-00001B0A0000}"/>
    <cellStyle name="args.style 11 2" xfId="2591" xr:uid="{00000000-0005-0000-0000-00001C0A0000}"/>
    <cellStyle name="args.style 11 3" xfId="2592" xr:uid="{00000000-0005-0000-0000-00001D0A0000}"/>
    <cellStyle name="args.style 11_2970" xfId="2593" xr:uid="{00000000-0005-0000-0000-00001E0A0000}"/>
    <cellStyle name="args.style 110" xfId="2594" xr:uid="{00000000-0005-0000-0000-00001F0A0000}"/>
    <cellStyle name="args.style 111" xfId="2595" xr:uid="{00000000-0005-0000-0000-0000200A0000}"/>
    <cellStyle name="args.style 112" xfId="2596" xr:uid="{00000000-0005-0000-0000-0000210A0000}"/>
    <cellStyle name="args.style 113" xfId="2597" xr:uid="{00000000-0005-0000-0000-0000220A0000}"/>
    <cellStyle name="args.style 114" xfId="2598" xr:uid="{00000000-0005-0000-0000-0000230A0000}"/>
    <cellStyle name="args.style 115" xfId="2599" xr:uid="{00000000-0005-0000-0000-0000240A0000}"/>
    <cellStyle name="args.style 116" xfId="2600" xr:uid="{00000000-0005-0000-0000-0000250A0000}"/>
    <cellStyle name="args.style 117" xfId="2601" xr:uid="{00000000-0005-0000-0000-0000260A0000}"/>
    <cellStyle name="args.style 117 2" xfId="2602" xr:uid="{00000000-0005-0000-0000-0000270A0000}"/>
    <cellStyle name="args.style 12" xfId="2603" xr:uid="{00000000-0005-0000-0000-0000280A0000}"/>
    <cellStyle name="args.style 12 2" xfId="2604" xr:uid="{00000000-0005-0000-0000-0000290A0000}"/>
    <cellStyle name="args.style 12 3" xfId="2605" xr:uid="{00000000-0005-0000-0000-00002A0A0000}"/>
    <cellStyle name="args.style 12_2970" xfId="2606" xr:uid="{00000000-0005-0000-0000-00002B0A0000}"/>
    <cellStyle name="args.style 13" xfId="2607" xr:uid="{00000000-0005-0000-0000-00002C0A0000}"/>
    <cellStyle name="args.style 13 2" xfId="2608" xr:uid="{00000000-0005-0000-0000-00002D0A0000}"/>
    <cellStyle name="args.style 13_2970" xfId="2609" xr:uid="{00000000-0005-0000-0000-00002E0A0000}"/>
    <cellStyle name="args.style 14" xfId="2610" xr:uid="{00000000-0005-0000-0000-00002F0A0000}"/>
    <cellStyle name="args.style 14 2" xfId="2611" xr:uid="{00000000-0005-0000-0000-0000300A0000}"/>
    <cellStyle name="args.style 14_2970" xfId="2612" xr:uid="{00000000-0005-0000-0000-0000310A0000}"/>
    <cellStyle name="args.style 15" xfId="2613" xr:uid="{00000000-0005-0000-0000-0000320A0000}"/>
    <cellStyle name="args.style 15 2" xfId="2614" xr:uid="{00000000-0005-0000-0000-0000330A0000}"/>
    <cellStyle name="args.style 15_2970" xfId="2615" xr:uid="{00000000-0005-0000-0000-0000340A0000}"/>
    <cellStyle name="args.style 16" xfId="2616" xr:uid="{00000000-0005-0000-0000-0000350A0000}"/>
    <cellStyle name="args.style 16 2" xfId="2617" xr:uid="{00000000-0005-0000-0000-0000360A0000}"/>
    <cellStyle name="args.style 16_2970" xfId="2618" xr:uid="{00000000-0005-0000-0000-0000370A0000}"/>
    <cellStyle name="args.style 17" xfId="2619" xr:uid="{00000000-0005-0000-0000-0000380A0000}"/>
    <cellStyle name="args.style 17 2" xfId="2620" xr:uid="{00000000-0005-0000-0000-0000390A0000}"/>
    <cellStyle name="args.style 17_2970" xfId="2621" xr:uid="{00000000-0005-0000-0000-00003A0A0000}"/>
    <cellStyle name="args.style 18" xfId="2622" xr:uid="{00000000-0005-0000-0000-00003B0A0000}"/>
    <cellStyle name="args.style 18 2" xfId="2623" xr:uid="{00000000-0005-0000-0000-00003C0A0000}"/>
    <cellStyle name="args.style 18_2970" xfId="2624" xr:uid="{00000000-0005-0000-0000-00003D0A0000}"/>
    <cellStyle name="args.style 19" xfId="2625" xr:uid="{00000000-0005-0000-0000-00003E0A0000}"/>
    <cellStyle name="args.style 19 2" xfId="2626" xr:uid="{00000000-0005-0000-0000-00003F0A0000}"/>
    <cellStyle name="args.style 19 3" xfId="2627" xr:uid="{00000000-0005-0000-0000-0000400A0000}"/>
    <cellStyle name="args.style 19_2970" xfId="2628" xr:uid="{00000000-0005-0000-0000-0000410A0000}"/>
    <cellStyle name="args.style 2" xfId="2629" xr:uid="{00000000-0005-0000-0000-0000420A0000}"/>
    <cellStyle name="args.style 2 2" xfId="2630" xr:uid="{00000000-0005-0000-0000-0000430A0000}"/>
    <cellStyle name="args.style 2 2 2" xfId="2631" xr:uid="{00000000-0005-0000-0000-0000440A0000}"/>
    <cellStyle name="args.style 2 2_2970 Nov 2011" xfId="2632" xr:uid="{00000000-0005-0000-0000-0000450A0000}"/>
    <cellStyle name="args.style 2 3" xfId="2633" xr:uid="{00000000-0005-0000-0000-0000460A0000}"/>
    <cellStyle name="args.style 2_1690" xfId="2634" xr:uid="{00000000-0005-0000-0000-0000470A0000}"/>
    <cellStyle name="args.style 20" xfId="2635" xr:uid="{00000000-0005-0000-0000-0000480A0000}"/>
    <cellStyle name="args.style 20 2" xfId="2636" xr:uid="{00000000-0005-0000-0000-0000490A0000}"/>
    <cellStyle name="args.style 20 3" xfId="2637" xr:uid="{00000000-0005-0000-0000-00004A0A0000}"/>
    <cellStyle name="args.style 20_2970" xfId="2638" xr:uid="{00000000-0005-0000-0000-00004B0A0000}"/>
    <cellStyle name="args.style 21" xfId="2639" xr:uid="{00000000-0005-0000-0000-00004C0A0000}"/>
    <cellStyle name="args.style 21 2" xfId="2640" xr:uid="{00000000-0005-0000-0000-00004D0A0000}"/>
    <cellStyle name="args.style 21 3" xfId="2641" xr:uid="{00000000-0005-0000-0000-00004E0A0000}"/>
    <cellStyle name="args.style 21_2970" xfId="2642" xr:uid="{00000000-0005-0000-0000-00004F0A0000}"/>
    <cellStyle name="args.style 22" xfId="2643" xr:uid="{00000000-0005-0000-0000-0000500A0000}"/>
    <cellStyle name="args.style 22 2" xfId="2644" xr:uid="{00000000-0005-0000-0000-0000510A0000}"/>
    <cellStyle name="args.style 22 3" xfId="2645" xr:uid="{00000000-0005-0000-0000-0000520A0000}"/>
    <cellStyle name="args.style 22_2970" xfId="2646" xr:uid="{00000000-0005-0000-0000-0000530A0000}"/>
    <cellStyle name="args.style 23" xfId="2647" xr:uid="{00000000-0005-0000-0000-0000540A0000}"/>
    <cellStyle name="args.style 23 2" xfId="2648" xr:uid="{00000000-0005-0000-0000-0000550A0000}"/>
    <cellStyle name="args.style 23 3" xfId="2649" xr:uid="{00000000-0005-0000-0000-0000560A0000}"/>
    <cellStyle name="args.style 23_2970" xfId="2650" xr:uid="{00000000-0005-0000-0000-0000570A0000}"/>
    <cellStyle name="args.style 24" xfId="2651" xr:uid="{00000000-0005-0000-0000-0000580A0000}"/>
    <cellStyle name="args.style 24 2" xfId="2652" xr:uid="{00000000-0005-0000-0000-0000590A0000}"/>
    <cellStyle name="args.style 24_2970" xfId="2653" xr:uid="{00000000-0005-0000-0000-00005A0A0000}"/>
    <cellStyle name="args.style 25" xfId="2654" xr:uid="{00000000-0005-0000-0000-00005B0A0000}"/>
    <cellStyle name="args.style 25 2" xfId="2655" xr:uid="{00000000-0005-0000-0000-00005C0A0000}"/>
    <cellStyle name="args.style 25_2970" xfId="2656" xr:uid="{00000000-0005-0000-0000-00005D0A0000}"/>
    <cellStyle name="args.style 26" xfId="2657" xr:uid="{00000000-0005-0000-0000-00005E0A0000}"/>
    <cellStyle name="args.style 26 2" xfId="2658" xr:uid="{00000000-0005-0000-0000-00005F0A0000}"/>
    <cellStyle name="args.style 26_2970" xfId="2659" xr:uid="{00000000-0005-0000-0000-0000600A0000}"/>
    <cellStyle name="args.style 27" xfId="2660" xr:uid="{00000000-0005-0000-0000-0000610A0000}"/>
    <cellStyle name="args.style 27 2" xfId="2661" xr:uid="{00000000-0005-0000-0000-0000620A0000}"/>
    <cellStyle name="args.style 27_2970" xfId="2662" xr:uid="{00000000-0005-0000-0000-0000630A0000}"/>
    <cellStyle name="args.style 28" xfId="2663" xr:uid="{00000000-0005-0000-0000-0000640A0000}"/>
    <cellStyle name="args.style 28 2" xfId="2664" xr:uid="{00000000-0005-0000-0000-0000650A0000}"/>
    <cellStyle name="args.style 28_2970" xfId="2665" xr:uid="{00000000-0005-0000-0000-0000660A0000}"/>
    <cellStyle name="args.style 29" xfId="2666" xr:uid="{00000000-0005-0000-0000-0000670A0000}"/>
    <cellStyle name="args.style 29 2" xfId="2667" xr:uid="{00000000-0005-0000-0000-0000680A0000}"/>
    <cellStyle name="args.style 29_2970" xfId="2668" xr:uid="{00000000-0005-0000-0000-0000690A0000}"/>
    <cellStyle name="args.style 3" xfId="2669" xr:uid="{00000000-0005-0000-0000-00006A0A0000}"/>
    <cellStyle name="args.style 3 2" xfId="2670" xr:uid="{00000000-0005-0000-0000-00006B0A0000}"/>
    <cellStyle name="args.style 3 2 2" xfId="2671" xr:uid="{00000000-0005-0000-0000-00006C0A0000}"/>
    <cellStyle name="args.style 3 2_1690" xfId="2672" xr:uid="{00000000-0005-0000-0000-00006D0A0000}"/>
    <cellStyle name="args.style 3 3" xfId="2673" xr:uid="{00000000-0005-0000-0000-00006E0A0000}"/>
    <cellStyle name="args.style 3_1690" xfId="2674" xr:uid="{00000000-0005-0000-0000-00006F0A0000}"/>
    <cellStyle name="args.style 30" xfId="2675" xr:uid="{00000000-0005-0000-0000-0000700A0000}"/>
    <cellStyle name="args.style 30 2" xfId="2676" xr:uid="{00000000-0005-0000-0000-0000710A0000}"/>
    <cellStyle name="args.style 30_2970" xfId="2677" xr:uid="{00000000-0005-0000-0000-0000720A0000}"/>
    <cellStyle name="args.style 31" xfId="2678" xr:uid="{00000000-0005-0000-0000-0000730A0000}"/>
    <cellStyle name="args.style 31 2" xfId="2679" xr:uid="{00000000-0005-0000-0000-0000740A0000}"/>
    <cellStyle name="args.style 31_2970" xfId="2680" xr:uid="{00000000-0005-0000-0000-0000750A0000}"/>
    <cellStyle name="args.style 32" xfId="2681" xr:uid="{00000000-0005-0000-0000-0000760A0000}"/>
    <cellStyle name="args.style 32 2" xfId="2682" xr:uid="{00000000-0005-0000-0000-0000770A0000}"/>
    <cellStyle name="args.style 32_2970" xfId="2683" xr:uid="{00000000-0005-0000-0000-0000780A0000}"/>
    <cellStyle name="args.style 33" xfId="2684" xr:uid="{00000000-0005-0000-0000-0000790A0000}"/>
    <cellStyle name="args.style 33 2" xfId="2685" xr:uid="{00000000-0005-0000-0000-00007A0A0000}"/>
    <cellStyle name="args.style 33_2970" xfId="2686" xr:uid="{00000000-0005-0000-0000-00007B0A0000}"/>
    <cellStyle name="args.style 34" xfId="2687" xr:uid="{00000000-0005-0000-0000-00007C0A0000}"/>
    <cellStyle name="args.style 34 2" xfId="2688" xr:uid="{00000000-0005-0000-0000-00007D0A0000}"/>
    <cellStyle name="args.style 34_2970" xfId="2689" xr:uid="{00000000-0005-0000-0000-00007E0A0000}"/>
    <cellStyle name="args.style 35" xfId="2690" xr:uid="{00000000-0005-0000-0000-00007F0A0000}"/>
    <cellStyle name="args.style 35 2" xfId="2691" xr:uid="{00000000-0005-0000-0000-0000800A0000}"/>
    <cellStyle name="args.style 35_2970" xfId="2692" xr:uid="{00000000-0005-0000-0000-0000810A0000}"/>
    <cellStyle name="args.style 36" xfId="2693" xr:uid="{00000000-0005-0000-0000-0000820A0000}"/>
    <cellStyle name="args.style 36 2" xfId="2694" xr:uid="{00000000-0005-0000-0000-0000830A0000}"/>
    <cellStyle name="args.style 36_2970" xfId="2695" xr:uid="{00000000-0005-0000-0000-0000840A0000}"/>
    <cellStyle name="args.style 37" xfId="2696" xr:uid="{00000000-0005-0000-0000-0000850A0000}"/>
    <cellStyle name="args.style 37 2" xfId="2697" xr:uid="{00000000-0005-0000-0000-0000860A0000}"/>
    <cellStyle name="args.style 37_2970" xfId="2698" xr:uid="{00000000-0005-0000-0000-0000870A0000}"/>
    <cellStyle name="args.style 38" xfId="2699" xr:uid="{00000000-0005-0000-0000-0000880A0000}"/>
    <cellStyle name="args.style 38 2" xfId="2700" xr:uid="{00000000-0005-0000-0000-0000890A0000}"/>
    <cellStyle name="args.style 38 3" xfId="2701" xr:uid="{00000000-0005-0000-0000-00008A0A0000}"/>
    <cellStyle name="args.style 38_2970" xfId="2702" xr:uid="{00000000-0005-0000-0000-00008B0A0000}"/>
    <cellStyle name="args.style 39" xfId="2703" xr:uid="{00000000-0005-0000-0000-00008C0A0000}"/>
    <cellStyle name="args.style 39 2" xfId="2704" xr:uid="{00000000-0005-0000-0000-00008D0A0000}"/>
    <cellStyle name="args.style 39 3" xfId="2705" xr:uid="{00000000-0005-0000-0000-00008E0A0000}"/>
    <cellStyle name="args.style 39_2970" xfId="2706" xr:uid="{00000000-0005-0000-0000-00008F0A0000}"/>
    <cellStyle name="args.style 4" xfId="2707" xr:uid="{00000000-0005-0000-0000-0000900A0000}"/>
    <cellStyle name="args.style 4 2" xfId="2708" xr:uid="{00000000-0005-0000-0000-0000910A0000}"/>
    <cellStyle name="args.style 4 2 2" xfId="2709" xr:uid="{00000000-0005-0000-0000-0000920A0000}"/>
    <cellStyle name="args.style 4 2_2970 Nov 2011" xfId="2710" xr:uid="{00000000-0005-0000-0000-0000930A0000}"/>
    <cellStyle name="args.style 4_1690" xfId="2711" xr:uid="{00000000-0005-0000-0000-0000940A0000}"/>
    <cellStyle name="args.style 40" xfId="2712" xr:uid="{00000000-0005-0000-0000-0000950A0000}"/>
    <cellStyle name="args.style 40 2" xfId="2713" xr:uid="{00000000-0005-0000-0000-0000960A0000}"/>
    <cellStyle name="args.style 40 3" xfId="2714" xr:uid="{00000000-0005-0000-0000-0000970A0000}"/>
    <cellStyle name="args.style 40_2970" xfId="2715" xr:uid="{00000000-0005-0000-0000-0000980A0000}"/>
    <cellStyle name="args.style 41" xfId="2716" xr:uid="{00000000-0005-0000-0000-0000990A0000}"/>
    <cellStyle name="args.style 41 2" xfId="2717" xr:uid="{00000000-0005-0000-0000-00009A0A0000}"/>
    <cellStyle name="args.style 41 3" xfId="2718" xr:uid="{00000000-0005-0000-0000-00009B0A0000}"/>
    <cellStyle name="args.style 41_2970" xfId="2719" xr:uid="{00000000-0005-0000-0000-00009C0A0000}"/>
    <cellStyle name="args.style 42" xfId="2720" xr:uid="{00000000-0005-0000-0000-00009D0A0000}"/>
    <cellStyle name="args.style 42 2" xfId="2721" xr:uid="{00000000-0005-0000-0000-00009E0A0000}"/>
    <cellStyle name="args.style 42 3" xfId="2722" xr:uid="{00000000-0005-0000-0000-00009F0A0000}"/>
    <cellStyle name="args.style 42_2970" xfId="2723" xr:uid="{00000000-0005-0000-0000-0000A00A0000}"/>
    <cellStyle name="args.style 43" xfId="2724" xr:uid="{00000000-0005-0000-0000-0000A10A0000}"/>
    <cellStyle name="args.style 43 2" xfId="2725" xr:uid="{00000000-0005-0000-0000-0000A20A0000}"/>
    <cellStyle name="args.style 43_2970" xfId="2726" xr:uid="{00000000-0005-0000-0000-0000A30A0000}"/>
    <cellStyle name="args.style 44" xfId="2727" xr:uid="{00000000-0005-0000-0000-0000A40A0000}"/>
    <cellStyle name="args.style 44 2" xfId="2728" xr:uid="{00000000-0005-0000-0000-0000A50A0000}"/>
    <cellStyle name="args.style 44_2970" xfId="2729" xr:uid="{00000000-0005-0000-0000-0000A60A0000}"/>
    <cellStyle name="args.style 45" xfId="2730" xr:uid="{00000000-0005-0000-0000-0000A70A0000}"/>
    <cellStyle name="args.style 45 2" xfId="2731" xr:uid="{00000000-0005-0000-0000-0000A80A0000}"/>
    <cellStyle name="args.style 45_2970" xfId="2732" xr:uid="{00000000-0005-0000-0000-0000A90A0000}"/>
    <cellStyle name="args.style 46" xfId="2733" xr:uid="{00000000-0005-0000-0000-0000AA0A0000}"/>
    <cellStyle name="args.style 47" xfId="2734" xr:uid="{00000000-0005-0000-0000-0000AB0A0000}"/>
    <cellStyle name="args.style 48" xfId="2735" xr:uid="{00000000-0005-0000-0000-0000AC0A0000}"/>
    <cellStyle name="args.style 49" xfId="2736" xr:uid="{00000000-0005-0000-0000-0000AD0A0000}"/>
    <cellStyle name="args.style 5" xfId="2737" xr:uid="{00000000-0005-0000-0000-0000AE0A0000}"/>
    <cellStyle name="args.style 5 2" xfId="2738" xr:uid="{00000000-0005-0000-0000-0000AF0A0000}"/>
    <cellStyle name="args.style 5_1690" xfId="2739" xr:uid="{00000000-0005-0000-0000-0000B00A0000}"/>
    <cellStyle name="args.style 50" xfId="2740" xr:uid="{00000000-0005-0000-0000-0000B10A0000}"/>
    <cellStyle name="args.style 51" xfId="2741" xr:uid="{00000000-0005-0000-0000-0000B20A0000}"/>
    <cellStyle name="args.style 52" xfId="2742" xr:uid="{00000000-0005-0000-0000-0000B30A0000}"/>
    <cellStyle name="args.style 53" xfId="2743" xr:uid="{00000000-0005-0000-0000-0000B40A0000}"/>
    <cellStyle name="args.style 54" xfId="2744" xr:uid="{00000000-0005-0000-0000-0000B50A0000}"/>
    <cellStyle name="args.style 55" xfId="2745" xr:uid="{00000000-0005-0000-0000-0000B60A0000}"/>
    <cellStyle name="args.style 56" xfId="2746" xr:uid="{00000000-0005-0000-0000-0000B70A0000}"/>
    <cellStyle name="args.style 57" xfId="2747" xr:uid="{00000000-0005-0000-0000-0000B80A0000}"/>
    <cellStyle name="args.style 58" xfId="2748" xr:uid="{00000000-0005-0000-0000-0000B90A0000}"/>
    <cellStyle name="args.style 59" xfId="2749" xr:uid="{00000000-0005-0000-0000-0000BA0A0000}"/>
    <cellStyle name="args.style 6" xfId="2750" xr:uid="{00000000-0005-0000-0000-0000BB0A0000}"/>
    <cellStyle name="args.style 6 2" xfId="2751" xr:uid="{00000000-0005-0000-0000-0000BC0A0000}"/>
    <cellStyle name="args.style 6_1690" xfId="2752" xr:uid="{00000000-0005-0000-0000-0000BD0A0000}"/>
    <cellStyle name="args.style 60" xfId="2753" xr:uid="{00000000-0005-0000-0000-0000BE0A0000}"/>
    <cellStyle name="args.style 61" xfId="2754" xr:uid="{00000000-0005-0000-0000-0000BF0A0000}"/>
    <cellStyle name="args.style 62" xfId="2755" xr:uid="{00000000-0005-0000-0000-0000C00A0000}"/>
    <cellStyle name="args.style 63" xfId="2756" xr:uid="{00000000-0005-0000-0000-0000C10A0000}"/>
    <cellStyle name="args.style 64" xfId="2757" xr:uid="{00000000-0005-0000-0000-0000C20A0000}"/>
    <cellStyle name="args.style 65" xfId="2758" xr:uid="{00000000-0005-0000-0000-0000C30A0000}"/>
    <cellStyle name="args.style 66" xfId="2759" xr:uid="{00000000-0005-0000-0000-0000C40A0000}"/>
    <cellStyle name="args.style 67" xfId="2760" xr:uid="{00000000-0005-0000-0000-0000C50A0000}"/>
    <cellStyle name="args.style 68" xfId="2761" xr:uid="{00000000-0005-0000-0000-0000C60A0000}"/>
    <cellStyle name="args.style 69" xfId="2762" xr:uid="{00000000-0005-0000-0000-0000C70A0000}"/>
    <cellStyle name="args.style 7" xfId="2763" xr:uid="{00000000-0005-0000-0000-0000C80A0000}"/>
    <cellStyle name="args.style 7 2" xfId="2764" xr:uid="{00000000-0005-0000-0000-0000C90A0000}"/>
    <cellStyle name="args.style 7_1690" xfId="2765" xr:uid="{00000000-0005-0000-0000-0000CA0A0000}"/>
    <cellStyle name="args.style 70" xfId="2766" xr:uid="{00000000-0005-0000-0000-0000CB0A0000}"/>
    <cellStyle name="args.style 71" xfId="2767" xr:uid="{00000000-0005-0000-0000-0000CC0A0000}"/>
    <cellStyle name="args.style 72" xfId="2768" xr:uid="{00000000-0005-0000-0000-0000CD0A0000}"/>
    <cellStyle name="args.style 73" xfId="2769" xr:uid="{00000000-0005-0000-0000-0000CE0A0000}"/>
    <cellStyle name="args.style 74" xfId="2770" xr:uid="{00000000-0005-0000-0000-0000CF0A0000}"/>
    <cellStyle name="args.style 75" xfId="2771" xr:uid="{00000000-0005-0000-0000-0000D00A0000}"/>
    <cellStyle name="args.style 76" xfId="2772" xr:uid="{00000000-0005-0000-0000-0000D10A0000}"/>
    <cellStyle name="args.style 77" xfId="2773" xr:uid="{00000000-0005-0000-0000-0000D20A0000}"/>
    <cellStyle name="args.style 78" xfId="2774" xr:uid="{00000000-0005-0000-0000-0000D30A0000}"/>
    <cellStyle name="args.style 79" xfId="2775" xr:uid="{00000000-0005-0000-0000-0000D40A0000}"/>
    <cellStyle name="args.style 8" xfId="2776" xr:uid="{00000000-0005-0000-0000-0000D50A0000}"/>
    <cellStyle name="args.style 8 2" xfId="2777" xr:uid="{00000000-0005-0000-0000-0000D60A0000}"/>
    <cellStyle name="args.style 8_1690" xfId="2778" xr:uid="{00000000-0005-0000-0000-0000D70A0000}"/>
    <cellStyle name="args.style 80" xfId="2779" xr:uid="{00000000-0005-0000-0000-0000D80A0000}"/>
    <cellStyle name="args.style 81" xfId="2780" xr:uid="{00000000-0005-0000-0000-0000D90A0000}"/>
    <cellStyle name="args.style 82" xfId="2781" xr:uid="{00000000-0005-0000-0000-0000DA0A0000}"/>
    <cellStyle name="args.style 83" xfId="2782" xr:uid="{00000000-0005-0000-0000-0000DB0A0000}"/>
    <cellStyle name="args.style 84" xfId="2783" xr:uid="{00000000-0005-0000-0000-0000DC0A0000}"/>
    <cellStyle name="args.style 85" xfId="2784" xr:uid="{00000000-0005-0000-0000-0000DD0A0000}"/>
    <cellStyle name="args.style 86" xfId="2785" xr:uid="{00000000-0005-0000-0000-0000DE0A0000}"/>
    <cellStyle name="args.style 87" xfId="2786" xr:uid="{00000000-0005-0000-0000-0000DF0A0000}"/>
    <cellStyle name="args.style 88" xfId="2787" xr:uid="{00000000-0005-0000-0000-0000E00A0000}"/>
    <cellStyle name="args.style 89" xfId="2788" xr:uid="{00000000-0005-0000-0000-0000E10A0000}"/>
    <cellStyle name="args.style 9" xfId="2789" xr:uid="{00000000-0005-0000-0000-0000E20A0000}"/>
    <cellStyle name="args.style 9 2" xfId="2790" xr:uid="{00000000-0005-0000-0000-0000E30A0000}"/>
    <cellStyle name="args.style 9_1690" xfId="2791" xr:uid="{00000000-0005-0000-0000-0000E40A0000}"/>
    <cellStyle name="args.style 90" xfId="2792" xr:uid="{00000000-0005-0000-0000-0000E50A0000}"/>
    <cellStyle name="args.style 91" xfId="2793" xr:uid="{00000000-0005-0000-0000-0000E60A0000}"/>
    <cellStyle name="args.style 92" xfId="2794" xr:uid="{00000000-0005-0000-0000-0000E70A0000}"/>
    <cellStyle name="args.style 93" xfId="2795" xr:uid="{00000000-0005-0000-0000-0000E80A0000}"/>
    <cellStyle name="args.style 94" xfId="2796" xr:uid="{00000000-0005-0000-0000-0000E90A0000}"/>
    <cellStyle name="args.style 95" xfId="2797" xr:uid="{00000000-0005-0000-0000-0000EA0A0000}"/>
    <cellStyle name="args.style 96" xfId="2798" xr:uid="{00000000-0005-0000-0000-0000EB0A0000}"/>
    <cellStyle name="args.style 97" xfId="2799" xr:uid="{00000000-0005-0000-0000-0000EC0A0000}"/>
    <cellStyle name="args.style 98" xfId="2800" xr:uid="{00000000-0005-0000-0000-0000ED0A0000}"/>
    <cellStyle name="args.style 99" xfId="2801" xr:uid="{00000000-0005-0000-0000-0000EE0A0000}"/>
    <cellStyle name="Arial" xfId="2802" xr:uid="{00000000-0005-0000-0000-0000EF0A0000}"/>
    <cellStyle name="Arial 10" xfId="2803" xr:uid="{00000000-0005-0000-0000-0000F00A0000}"/>
    <cellStyle name="Arial 12" xfId="2804" xr:uid="{00000000-0005-0000-0000-0000F10A0000}"/>
    <cellStyle name="Arial6Bold" xfId="2805" xr:uid="{00000000-0005-0000-0000-0000F20A0000}"/>
    <cellStyle name="Arial6Bold 2" xfId="2806" xr:uid="{00000000-0005-0000-0000-0000F30A0000}"/>
    <cellStyle name="Arial6Bold 3" xfId="2807" xr:uid="{00000000-0005-0000-0000-0000F40A0000}"/>
    <cellStyle name="Arial8Bold" xfId="2808" xr:uid="{00000000-0005-0000-0000-0000F50A0000}"/>
    <cellStyle name="Arial8Bold 2" xfId="2809" xr:uid="{00000000-0005-0000-0000-0000F60A0000}"/>
    <cellStyle name="Arial8Bold 3" xfId="2810" xr:uid="{00000000-0005-0000-0000-0000F70A0000}"/>
    <cellStyle name="Arial8Italic" xfId="2811" xr:uid="{00000000-0005-0000-0000-0000F80A0000}"/>
    <cellStyle name="Arial8Italic 2" xfId="2812" xr:uid="{00000000-0005-0000-0000-0000F90A0000}"/>
    <cellStyle name="Arial8Italic 3" xfId="2813" xr:uid="{00000000-0005-0000-0000-0000FA0A0000}"/>
    <cellStyle name="Arial8Italic 4" xfId="2814" xr:uid="{00000000-0005-0000-0000-0000FB0A0000}"/>
    <cellStyle name="ArialNormal" xfId="2815" xr:uid="{00000000-0005-0000-0000-0000FC0A0000}"/>
    <cellStyle name="ArialNormal 2" xfId="2816" xr:uid="{00000000-0005-0000-0000-0000FD0A0000}"/>
    <cellStyle name="ArialNormal 3" xfId="2817" xr:uid="{00000000-0005-0000-0000-0000FE0A0000}"/>
    <cellStyle name="Arrow" xfId="2818" xr:uid="{00000000-0005-0000-0000-0000FF0A0000}"/>
    <cellStyle name="Årstal" xfId="2819" xr:uid="{00000000-0005-0000-0000-00009F150000}"/>
    <cellStyle name="Årtal" xfId="2820" xr:uid="{00000000-0005-0000-0000-0000A0150000}"/>
    <cellStyle name="Årtal 2" xfId="2821" xr:uid="{00000000-0005-0000-0000-0000A1150000}"/>
    <cellStyle name="As_Reported" xfId="2822" xr:uid="{00000000-0005-0000-0000-0000000B0000}"/>
    <cellStyle name="AÞ¸¶ [0]_´eºnC￥" xfId="2823" xr:uid="{00000000-0005-0000-0000-0000010B0000}"/>
    <cellStyle name="AÞ¸¶_´eºnC￥" xfId="2824" xr:uid="{00000000-0005-0000-0000-0000020B0000}"/>
    <cellStyle name="Availability" xfId="2825" xr:uid="{00000000-0005-0000-0000-0000030B0000}"/>
    <cellStyle name="Back_button" xfId="2826" xr:uid="{00000000-0005-0000-0000-0000040B0000}"/>
    <cellStyle name="Background" xfId="2827" xr:uid="{00000000-0005-0000-0000-0000050B0000}"/>
    <cellStyle name="Bad 2" xfId="2828" xr:uid="{00000000-0005-0000-0000-0000060B0000}"/>
    <cellStyle name="Bad 3" xfId="2829" xr:uid="{00000000-0005-0000-0000-0000070B0000}"/>
    <cellStyle name="BalanceSheet" xfId="2830" xr:uid="{00000000-0005-0000-0000-0000080B0000}"/>
    <cellStyle name="Bemærk!" xfId="2831" xr:uid="{00000000-0005-0000-0000-0000090B0000}"/>
    <cellStyle name="Bemærk! 2" xfId="2832" xr:uid="{00000000-0005-0000-0000-00000A0B0000}"/>
    <cellStyle name="Beräkning" xfId="2833" xr:uid="{00000000-0005-0000-0000-00000C0B0000}"/>
    <cellStyle name="Beregning" xfId="2834" xr:uid="{00000000-0005-0000-0000-00000B0B0000}"/>
    <cellStyle name="Billion" xfId="2835" xr:uid="{00000000-0005-0000-0000-00000D0B0000}"/>
    <cellStyle name="BLACK" xfId="2836" xr:uid="{00000000-0005-0000-0000-00000E0B0000}"/>
    <cellStyle name="Blank" xfId="2837" xr:uid="{00000000-0005-0000-0000-00000F0B0000}"/>
    <cellStyle name="Blankettnamn" xfId="2838" xr:uid="{00000000-0005-0000-0000-0000100B0000}"/>
    <cellStyle name="Blue" xfId="2839" xr:uid="{00000000-0005-0000-0000-0000110B0000}"/>
    <cellStyle name="Blue heading" xfId="2840" xr:uid="{00000000-0005-0000-0000-0000120B0000}"/>
    <cellStyle name="blue$00" xfId="2841" xr:uid="{00000000-0005-0000-0000-0000130B0000}"/>
    <cellStyle name="Blue_consensus pre" xfId="2842" xr:uid="{00000000-0005-0000-0000-0000140B0000}"/>
    <cellStyle name="BLuedashZero" xfId="2843" xr:uid="{00000000-0005-0000-0000-0000150B0000}"/>
    <cellStyle name="Body" xfId="2844" xr:uid="{00000000-0005-0000-0000-0000160B0000}"/>
    <cellStyle name="Body text" xfId="2845" xr:uid="{00000000-0005-0000-0000-0000170B0000}"/>
    <cellStyle name="Bold" xfId="2846" xr:uid="{00000000-0005-0000-0000-0000180B0000}"/>
    <cellStyle name="Bold/Border" xfId="2847" xr:uid="{00000000-0005-0000-0000-0000190B0000}"/>
    <cellStyle name="BoldLineDescription" xfId="2848" xr:uid="{00000000-0005-0000-0000-00001A0B0000}"/>
    <cellStyle name="BoldUnderline" xfId="2849" xr:uid="{00000000-0005-0000-0000-00001B0B0000}"/>
    <cellStyle name="Border Heavy" xfId="2850" xr:uid="{00000000-0005-0000-0000-00001C0B0000}"/>
    <cellStyle name="Border Thin" xfId="2851" xr:uid="{00000000-0005-0000-0000-00001D0B0000}"/>
    <cellStyle name="Border Thin 2" xfId="2852" xr:uid="{00000000-0005-0000-0000-00001E0B0000}"/>
    <cellStyle name="Border Years" xfId="2853" xr:uid="{00000000-0005-0000-0000-00001F0B0000}"/>
    <cellStyle name="Bra" xfId="2854" xr:uid="{00000000-0005-0000-0000-0000200B0000}"/>
    <cellStyle name="British Pound" xfId="2855" xr:uid="{00000000-0005-0000-0000-0000210B0000}"/>
    <cellStyle name="bruce" xfId="2856" xr:uid="{00000000-0005-0000-0000-0000220B0000}"/>
    <cellStyle name="Bullet" xfId="2857" xr:uid="{00000000-0005-0000-0000-0000230B0000}"/>
    <cellStyle name="C" xfId="2858" xr:uid="{00000000-0005-0000-0000-0000240B0000}"/>
    <cellStyle name="Ç¥ÁØ_´ëºñÇ¥ (2)_1_ºÎ´ëÅä°ø " xfId="2859" xr:uid="{00000000-0005-0000-0000-0000250B0000}"/>
    <cellStyle name="C￥AØ_´eºnC￥ (2)_ºI´eAa°ø " xfId="2860" xr:uid="{00000000-0005-0000-0000-0000260B0000}"/>
    <cellStyle name="Ç¥ÁØ_´ëºñÇ¥ (2)_ºÎ´ëÅä°ø " xfId="2861" xr:uid="{00000000-0005-0000-0000-0000270B0000}"/>
    <cellStyle name="C￥AØ_¿μ¾÷CoE² " xfId="2862" xr:uid="{00000000-0005-0000-0000-0000280B0000}"/>
    <cellStyle name="Calc Cells" xfId="2863" xr:uid="{00000000-0005-0000-0000-0000290B0000}"/>
    <cellStyle name="Calc Currency (0)" xfId="2864" xr:uid="{00000000-0005-0000-0000-00002A0B0000}"/>
    <cellStyle name="Calc Currency (0) 10" xfId="2865" xr:uid="{00000000-0005-0000-0000-00002B0B0000}"/>
    <cellStyle name="Calc Currency (0) 10 2" xfId="2866" xr:uid="{00000000-0005-0000-0000-00002C0B0000}"/>
    <cellStyle name="Calc Currency (0) 10_1690" xfId="2867" xr:uid="{00000000-0005-0000-0000-00002D0B0000}"/>
    <cellStyle name="Calc Currency (0) 100" xfId="2868" xr:uid="{00000000-0005-0000-0000-00002E0B0000}"/>
    <cellStyle name="Calc Currency (0) 101" xfId="2869" xr:uid="{00000000-0005-0000-0000-00002F0B0000}"/>
    <cellStyle name="Calc Currency (0) 102" xfId="2870" xr:uid="{00000000-0005-0000-0000-0000300B0000}"/>
    <cellStyle name="Calc Currency (0) 103" xfId="2871" xr:uid="{00000000-0005-0000-0000-0000310B0000}"/>
    <cellStyle name="Calc Currency (0) 104" xfId="2872" xr:uid="{00000000-0005-0000-0000-0000320B0000}"/>
    <cellStyle name="Calc Currency (0) 105" xfId="2873" xr:uid="{00000000-0005-0000-0000-0000330B0000}"/>
    <cellStyle name="Calc Currency (0) 106" xfId="2874" xr:uid="{00000000-0005-0000-0000-0000340B0000}"/>
    <cellStyle name="Calc Currency (0) 107" xfId="2875" xr:uid="{00000000-0005-0000-0000-0000350B0000}"/>
    <cellStyle name="Calc Currency (0) 108" xfId="2876" xr:uid="{00000000-0005-0000-0000-0000360B0000}"/>
    <cellStyle name="Calc Currency (0) 109" xfId="2877" xr:uid="{00000000-0005-0000-0000-0000370B0000}"/>
    <cellStyle name="Calc Currency (0) 11" xfId="2878" xr:uid="{00000000-0005-0000-0000-0000380B0000}"/>
    <cellStyle name="Calc Currency (0) 11 2" xfId="2879" xr:uid="{00000000-0005-0000-0000-0000390B0000}"/>
    <cellStyle name="Calc Currency (0) 11_1690" xfId="2880" xr:uid="{00000000-0005-0000-0000-00003A0B0000}"/>
    <cellStyle name="Calc Currency (0) 110" xfId="2881" xr:uid="{00000000-0005-0000-0000-00003B0B0000}"/>
    <cellStyle name="Calc Currency (0) 111" xfId="2882" xr:uid="{00000000-0005-0000-0000-00003C0B0000}"/>
    <cellStyle name="Calc Currency (0) 112" xfId="2883" xr:uid="{00000000-0005-0000-0000-00003D0B0000}"/>
    <cellStyle name="Calc Currency (0) 113" xfId="2884" xr:uid="{00000000-0005-0000-0000-00003E0B0000}"/>
    <cellStyle name="Calc Currency (0) 114" xfId="2885" xr:uid="{00000000-0005-0000-0000-00003F0B0000}"/>
    <cellStyle name="Calc Currency (0) 115" xfId="2886" xr:uid="{00000000-0005-0000-0000-0000400B0000}"/>
    <cellStyle name="Calc Currency (0) 116" xfId="2887" xr:uid="{00000000-0005-0000-0000-0000410B0000}"/>
    <cellStyle name="Calc Currency (0) 117" xfId="2888" xr:uid="{00000000-0005-0000-0000-0000420B0000}"/>
    <cellStyle name="Calc Currency (0) 118" xfId="2889" xr:uid="{00000000-0005-0000-0000-0000430B0000}"/>
    <cellStyle name="Calc Currency (0) 119" xfId="2890" xr:uid="{00000000-0005-0000-0000-0000440B0000}"/>
    <cellStyle name="Calc Currency (0) 12" xfId="2891" xr:uid="{00000000-0005-0000-0000-0000450B0000}"/>
    <cellStyle name="Calc Currency (0) 12 2" xfId="2892" xr:uid="{00000000-0005-0000-0000-0000460B0000}"/>
    <cellStyle name="Calc Currency (0) 12 3" xfId="2893" xr:uid="{00000000-0005-0000-0000-0000470B0000}"/>
    <cellStyle name="Calc Currency (0) 12 4" xfId="2894" xr:uid="{00000000-0005-0000-0000-0000480B0000}"/>
    <cellStyle name="Calc Currency (0) 12_1690" xfId="2895" xr:uid="{00000000-0005-0000-0000-0000490B0000}"/>
    <cellStyle name="Calc Currency (0) 120" xfId="2896" xr:uid="{00000000-0005-0000-0000-00004A0B0000}"/>
    <cellStyle name="Calc Currency (0) 121" xfId="2897" xr:uid="{00000000-0005-0000-0000-00004B0B0000}"/>
    <cellStyle name="Calc Currency (0) 122" xfId="2898" xr:uid="{00000000-0005-0000-0000-00004C0B0000}"/>
    <cellStyle name="Calc Currency (0) 123" xfId="2899" xr:uid="{00000000-0005-0000-0000-00004D0B0000}"/>
    <cellStyle name="Calc Currency (0) 124" xfId="2900" xr:uid="{00000000-0005-0000-0000-00004E0B0000}"/>
    <cellStyle name="Calc Currency (0) 125" xfId="2901" xr:uid="{00000000-0005-0000-0000-00004F0B0000}"/>
    <cellStyle name="Calc Currency (0) 126" xfId="2902" xr:uid="{00000000-0005-0000-0000-0000500B0000}"/>
    <cellStyle name="Calc Currency (0) 127" xfId="2903" xr:uid="{00000000-0005-0000-0000-0000510B0000}"/>
    <cellStyle name="Calc Currency (0) 128" xfId="2904" xr:uid="{00000000-0005-0000-0000-0000520B0000}"/>
    <cellStyle name="Calc Currency (0) 129" xfId="2905" xr:uid="{00000000-0005-0000-0000-0000530B0000}"/>
    <cellStyle name="Calc Currency (0) 13" xfId="2906" xr:uid="{00000000-0005-0000-0000-0000540B0000}"/>
    <cellStyle name="Calc Currency (0) 13 2" xfId="2907" xr:uid="{00000000-0005-0000-0000-0000550B0000}"/>
    <cellStyle name="Calc Currency (0) 13 3" xfId="2908" xr:uid="{00000000-0005-0000-0000-0000560B0000}"/>
    <cellStyle name="Calc Currency (0) 13_2970" xfId="2909" xr:uid="{00000000-0005-0000-0000-0000570B0000}"/>
    <cellStyle name="Calc Currency (0) 130" xfId="2910" xr:uid="{00000000-0005-0000-0000-0000580B0000}"/>
    <cellStyle name="Calc Currency (0) 131" xfId="2911" xr:uid="{00000000-0005-0000-0000-0000590B0000}"/>
    <cellStyle name="Calc Currency (0) 132" xfId="2912" xr:uid="{00000000-0005-0000-0000-00005A0B0000}"/>
    <cellStyle name="Calc Currency (0) 133" xfId="2913" xr:uid="{00000000-0005-0000-0000-00005B0B0000}"/>
    <cellStyle name="Calc Currency (0) 134" xfId="2914" xr:uid="{00000000-0005-0000-0000-00005C0B0000}"/>
    <cellStyle name="Calc Currency (0) 135" xfId="2915" xr:uid="{00000000-0005-0000-0000-00005D0B0000}"/>
    <cellStyle name="Calc Currency (0) 136" xfId="2916" xr:uid="{00000000-0005-0000-0000-00005E0B0000}"/>
    <cellStyle name="Calc Currency (0) 137" xfId="2917" xr:uid="{00000000-0005-0000-0000-00005F0B0000}"/>
    <cellStyle name="Calc Currency (0) 138" xfId="2918" xr:uid="{00000000-0005-0000-0000-0000600B0000}"/>
    <cellStyle name="Calc Currency (0) 139" xfId="2919" xr:uid="{00000000-0005-0000-0000-0000610B0000}"/>
    <cellStyle name="Calc Currency (0) 14" xfId="2920" xr:uid="{00000000-0005-0000-0000-0000620B0000}"/>
    <cellStyle name="Calc Currency (0) 14 2" xfId="2921" xr:uid="{00000000-0005-0000-0000-0000630B0000}"/>
    <cellStyle name="Calc Currency (0) 14 3" xfId="2922" xr:uid="{00000000-0005-0000-0000-0000640B0000}"/>
    <cellStyle name="Calc Currency (0) 14_2970" xfId="2923" xr:uid="{00000000-0005-0000-0000-0000650B0000}"/>
    <cellStyle name="Calc Currency (0) 140" xfId="2924" xr:uid="{00000000-0005-0000-0000-0000660B0000}"/>
    <cellStyle name="Calc Currency (0) 141" xfId="2925" xr:uid="{00000000-0005-0000-0000-0000670B0000}"/>
    <cellStyle name="Calc Currency (0) 142" xfId="2926" xr:uid="{00000000-0005-0000-0000-0000680B0000}"/>
    <cellStyle name="Calc Currency (0) 143" xfId="2927" xr:uid="{00000000-0005-0000-0000-0000690B0000}"/>
    <cellStyle name="Calc Currency (0) 144" xfId="2928" xr:uid="{00000000-0005-0000-0000-00006A0B0000}"/>
    <cellStyle name="Calc Currency (0) 145" xfId="2929" xr:uid="{00000000-0005-0000-0000-00006B0B0000}"/>
    <cellStyle name="Calc Currency (0) 146" xfId="2930" xr:uid="{00000000-0005-0000-0000-00006C0B0000}"/>
    <cellStyle name="Calc Currency (0) 147" xfId="2931" xr:uid="{00000000-0005-0000-0000-00006D0B0000}"/>
    <cellStyle name="Calc Currency (0) 148" xfId="2932" xr:uid="{00000000-0005-0000-0000-00006E0B0000}"/>
    <cellStyle name="Calc Currency (0) 149" xfId="2933" xr:uid="{00000000-0005-0000-0000-00006F0B0000}"/>
    <cellStyle name="Calc Currency (0) 15" xfId="2934" xr:uid="{00000000-0005-0000-0000-0000700B0000}"/>
    <cellStyle name="Calc Currency (0) 15 2" xfId="2935" xr:uid="{00000000-0005-0000-0000-0000710B0000}"/>
    <cellStyle name="Calc Currency (0) 15_2970" xfId="2936" xr:uid="{00000000-0005-0000-0000-0000720B0000}"/>
    <cellStyle name="Calc Currency (0) 150" xfId="2937" xr:uid="{00000000-0005-0000-0000-0000730B0000}"/>
    <cellStyle name="Calc Currency (0) 151" xfId="2938" xr:uid="{00000000-0005-0000-0000-0000740B0000}"/>
    <cellStyle name="Calc Currency (0) 151 2" xfId="2939" xr:uid="{00000000-0005-0000-0000-0000750B0000}"/>
    <cellStyle name="Calc Currency (0) 152" xfId="2940" xr:uid="{00000000-0005-0000-0000-0000760B0000}"/>
    <cellStyle name="Calc Currency (0) 16" xfId="2941" xr:uid="{00000000-0005-0000-0000-0000770B0000}"/>
    <cellStyle name="Calc Currency (0) 16 2" xfId="2942" xr:uid="{00000000-0005-0000-0000-0000780B0000}"/>
    <cellStyle name="Calc Currency (0) 16_2970" xfId="2943" xr:uid="{00000000-0005-0000-0000-0000790B0000}"/>
    <cellStyle name="Calc Currency (0) 17" xfId="2944" xr:uid="{00000000-0005-0000-0000-00007A0B0000}"/>
    <cellStyle name="Calc Currency (0) 17 2" xfId="2945" xr:uid="{00000000-0005-0000-0000-00007B0B0000}"/>
    <cellStyle name="Calc Currency (0) 17_2970" xfId="2946" xr:uid="{00000000-0005-0000-0000-00007C0B0000}"/>
    <cellStyle name="Calc Currency (0) 18" xfId="2947" xr:uid="{00000000-0005-0000-0000-00007D0B0000}"/>
    <cellStyle name="Calc Currency (0) 18 2" xfId="2948" xr:uid="{00000000-0005-0000-0000-00007E0B0000}"/>
    <cellStyle name="Calc Currency (0) 18_2970" xfId="2949" xr:uid="{00000000-0005-0000-0000-00007F0B0000}"/>
    <cellStyle name="Calc Currency (0) 19" xfId="2950" xr:uid="{00000000-0005-0000-0000-0000800B0000}"/>
    <cellStyle name="Calc Currency (0) 19 2" xfId="2951" xr:uid="{00000000-0005-0000-0000-0000810B0000}"/>
    <cellStyle name="Calc Currency (0) 19_2970" xfId="2952" xr:uid="{00000000-0005-0000-0000-0000820B0000}"/>
    <cellStyle name="Calc Currency (0) 2" xfId="2953" xr:uid="{00000000-0005-0000-0000-0000830B0000}"/>
    <cellStyle name="Calc Currency (0) 2 2" xfId="2954" xr:uid="{00000000-0005-0000-0000-0000840B0000}"/>
    <cellStyle name="Calc Currency (0) 2 2 2" xfId="2955" xr:uid="{00000000-0005-0000-0000-0000850B0000}"/>
    <cellStyle name="Calc Currency (0) 2 2_2970 Nov 2011" xfId="2956" xr:uid="{00000000-0005-0000-0000-0000860B0000}"/>
    <cellStyle name="Calc Currency (0) 2 3" xfId="2957" xr:uid="{00000000-0005-0000-0000-0000870B0000}"/>
    <cellStyle name="Calc Currency (0) 2_1690" xfId="2958" xr:uid="{00000000-0005-0000-0000-0000880B0000}"/>
    <cellStyle name="Calc Currency (0) 20" xfId="2959" xr:uid="{00000000-0005-0000-0000-0000890B0000}"/>
    <cellStyle name="Calc Currency (0) 20 2" xfId="2960" xr:uid="{00000000-0005-0000-0000-00008A0B0000}"/>
    <cellStyle name="Calc Currency (0) 20_2970" xfId="2961" xr:uid="{00000000-0005-0000-0000-00008B0B0000}"/>
    <cellStyle name="Calc Currency (0) 21" xfId="2962" xr:uid="{00000000-0005-0000-0000-00008C0B0000}"/>
    <cellStyle name="Calc Currency (0) 21 2" xfId="2963" xr:uid="{00000000-0005-0000-0000-00008D0B0000}"/>
    <cellStyle name="Calc Currency (0) 21 3" xfId="2964" xr:uid="{00000000-0005-0000-0000-00008E0B0000}"/>
    <cellStyle name="Calc Currency (0) 21_2970" xfId="2965" xr:uid="{00000000-0005-0000-0000-00008F0B0000}"/>
    <cellStyle name="Calc Currency (0) 22" xfId="2966" xr:uid="{00000000-0005-0000-0000-0000900B0000}"/>
    <cellStyle name="Calc Currency (0) 22 2" xfId="2967" xr:uid="{00000000-0005-0000-0000-0000910B0000}"/>
    <cellStyle name="Calc Currency (0) 22 3" xfId="2968" xr:uid="{00000000-0005-0000-0000-0000920B0000}"/>
    <cellStyle name="Calc Currency (0) 22_2970" xfId="2969" xr:uid="{00000000-0005-0000-0000-0000930B0000}"/>
    <cellStyle name="Calc Currency (0) 23" xfId="2970" xr:uid="{00000000-0005-0000-0000-0000940B0000}"/>
    <cellStyle name="Calc Currency (0) 23 2" xfId="2971" xr:uid="{00000000-0005-0000-0000-0000950B0000}"/>
    <cellStyle name="Calc Currency (0) 23 3" xfId="2972" xr:uid="{00000000-0005-0000-0000-0000960B0000}"/>
    <cellStyle name="Calc Currency (0) 23_2970" xfId="2973" xr:uid="{00000000-0005-0000-0000-0000970B0000}"/>
    <cellStyle name="Calc Currency (0) 24" xfId="2974" xr:uid="{00000000-0005-0000-0000-0000980B0000}"/>
    <cellStyle name="Calc Currency (0) 24 2" xfId="2975" xr:uid="{00000000-0005-0000-0000-0000990B0000}"/>
    <cellStyle name="Calc Currency (0) 24 3" xfId="2976" xr:uid="{00000000-0005-0000-0000-00009A0B0000}"/>
    <cellStyle name="Calc Currency (0) 24_2970" xfId="2977" xr:uid="{00000000-0005-0000-0000-00009B0B0000}"/>
    <cellStyle name="Calc Currency (0) 25" xfId="2978" xr:uid="{00000000-0005-0000-0000-00009C0B0000}"/>
    <cellStyle name="Calc Currency (0) 25 2" xfId="2979" xr:uid="{00000000-0005-0000-0000-00009D0B0000}"/>
    <cellStyle name="Calc Currency (0) 25 3" xfId="2980" xr:uid="{00000000-0005-0000-0000-00009E0B0000}"/>
    <cellStyle name="Calc Currency (0) 25_2970" xfId="2981" xr:uid="{00000000-0005-0000-0000-00009F0B0000}"/>
    <cellStyle name="Calc Currency (0) 26" xfId="2982" xr:uid="{00000000-0005-0000-0000-0000A00B0000}"/>
    <cellStyle name="Calc Currency (0) 26 2" xfId="2983" xr:uid="{00000000-0005-0000-0000-0000A10B0000}"/>
    <cellStyle name="Calc Currency (0) 26_2970" xfId="2984" xr:uid="{00000000-0005-0000-0000-0000A20B0000}"/>
    <cellStyle name="Calc Currency (0) 27" xfId="2985" xr:uid="{00000000-0005-0000-0000-0000A30B0000}"/>
    <cellStyle name="Calc Currency (0) 27 2" xfId="2986" xr:uid="{00000000-0005-0000-0000-0000A40B0000}"/>
    <cellStyle name="Calc Currency (0) 27_2970" xfId="2987" xr:uid="{00000000-0005-0000-0000-0000A50B0000}"/>
    <cellStyle name="Calc Currency (0) 28" xfId="2988" xr:uid="{00000000-0005-0000-0000-0000A60B0000}"/>
    <cellStyle name="Calc Currency (0) 28 2" xfId="2989" xr:uid="{00000000-0005-0000-0000-0000A70B0000}"/>
    <cellStyle name="Calc Currency (0) 28_2970" xfId="2990" xr:uid="{00000000-0005-0000-0000-0000A80B0000}"/>
    <cellStyle name="Calc Currency (0) 29" xfId="2991" xr:uid="{00000000-0005-0000-0000-0000A90B0000}"/>
    <cellStyle name="Calc Currency (0) 29 2" xfId="2992" xr:uid="{00000000-0005-0000-0000-0000AA0B0000}"/>
    <cellStyle name="Calc Currency (0) 29_2970" xfId="2993" xr:uid="{00000000-0005-0000-0000-0000AB0B0000}"/>
    <cellStyle name="Calc Currency (0) 3" xfId="2994" xr:uid="{00000000-0005-0000-0000-0000AC0B0000}"/>
    <cellStyle name="Calc Currency (0) 3 2" xfId="2995" xr:uid="{00000000-0005-0000-0000-0000AD0B0000}"/>
    <cellStyle name="Calc Currency (0) 3 2 2" xfId="2996" xr:uid="{00000000-0005-0000-0000-0000AE0B0000}"/>
    <cellStyle name="Calc Currency (0) 3 2_1690" xfId="2997" xr:uid="{00000000-0005-0000-0000-0000AF0B0000}"/>
    <cellStyle name="Calc Currency (0) 3 3" xfId="2998" xr:uid="{00000000-0005-0000-0000-0000B00B0000}"/>
    <cellStyle name="Calc Currency (0) 3_1690" xfId="2999" xr:uid="{00000000-0005-0000-0000-0000B10B0000}"/>
    <cellStyle name="Calc Currency (0) 30" xfId="3000" xr:uid="{00000000-0005-0000-0000-0000B20B0000}"/>
    <cellStyle name="Calc Currency (0) 30 2" xfId="3001" xr:uid="{00000000-0005-0000-0000-0000B30B0000}"/>
    <cellStyle name="Calc Currency (0) 30_2970" xfId="3002" xr:uid="{00000000-0005-0000-0000-0000B40B0000}"/>
    <cellStyle name="Calc Currency (0) 31" xfId="3003" xr:uid="{00000000-0005-0000-0000-0000B50B0000}"/>
    <cellStyle name="Calc Currency (0) 31 2" xfId="3004" xr:uid="{00000000-0005-0000-0000-0000B60B0000}"/>
    <cellStyle name="Calc Currency (0) 31_2970" xfId="3005" xr:uid="{00000000-0005-0000-0000-0000B70B0000}"/>
    <cellStyle name="Calc Currency (0) 32" xfId="3006" xr:uid="{00000000-0005-0000-0000-0000B80B0000}"/>
    <cellStyle name="Calc Currency (0) 32 2" xfId="3007" xr:uid="{00000000-0005-0000-0000-0000B90B0000}"/>
    <cellStyle name="Calc Currency (0) 32_2970" xfId="3008" xr:uid="{00000000-0005-0000-0000-0000BA0B0000}"/>
    <cellStyle name="Calc Currency (0) 33" xfId="3009" xr:uid="{00000000-0005-0000-0000-0000BB0B0000}"/>
    <cellStyle name="Calc Currency (0) 33 2" xfId="3010" xr:uid="{00000000-0005-0000-0000-0000BC0B0000}"/>
    <cellStyle name="Calc Currency (0) 33_2970" xfId="3011" xr:uid="{00000000-0005-0000-0000-0000BD0B0000}"/>
    <cellStyle name="Calc Currency (0) 34" xfId="3012" xr:uid="{00000000-0005-0000-0000-0000BE0B0000}"/>
    <cellStyle name="Calc Currency (0) 34 2" xfId="3013" xr:uid="{00000000-0005-0000-0000-0000BF0B0000}"/>
    <cellStyle name="Calc Currency (0) 34_2970" xfId="3014" xr:uid="{00000000-0005-0000-0000-0000C00B0000}"/>
    <cellStyle name="Calc Currency (0) 35" xfId="3015" xr:uid="{00000000-0005-0000-0000-0000C10B0000}"/>
    <cellStyle name="Calc Currency (0) 35 2" xfId="3016" xr:uid="{00000000-0005-0000-0000-0000C20B0000}"/>
    <cellStyle name="Calc Currency (0) 35_2970" xfId="3017" xr:uid="{00000000-0005-0000-0000-0000C30B0000}"/>
    <cellStyle name="Calc Currency (0) 36" xfId="3018" xr:uid="{00000000-0005-0000-0000-0000C40B0000}"/>
    <cellStyle name="Calc Currency (0) 36 2" xfId="3019" xr:uid="{00000000-0005-0000-0000-0000C50B0000}"/>
    <cellStyle name="Calc Currency (0) 36_2970" xfId="3020" xr:uid="{00000000-0005-0000-0000-0000C60B0000}"/>
    <cellStyle name="Calc Currency (0) 37" xfId="3021" xr:uid="{00000000-0005-0000-0000-0000C70B0000}"/>
    <cellStyle name="Calc Currency (0) 37 2" xfId="3022" xr:uid="{00000000-0005-0000-0000-0000C80B0000}"/>
    <cellStyle name="Calc Currency (0) 37_2970" xfId="3023" xr:uid="{00000000-0005-0000-0000-0000C90B0000}"/>
    <cellStyle name="Calc Currency (0) 38" xfId="3024" xr:uid="{00000000-0005-0000-0000-0000CA0B0000}"/>
    <cellStyle name="Calc Currency (0) 38 2" xfId="3025" xr:uid="{00000000-0005-0000-0000-0000CB0B0000}"/>
    <cellStyle name="Calc Currency (0) 38_2970" xfId="3026" xr:uid="{00000000-0005-0000-0000-0000CC0B0000}"/>
    <cellStyle name="Calc Currency (0) 39" xfId="3027" xr:uid="{00000000-0005-0000-0000-0000CD0B0000}"/>
    <cellStyle name="Calc Currency (0) 39 2" xfId="3028" xr:uid="{00000000-0005-0000-0000-0000CE0B0000}"/>
    <cellStyle name="Calc Currency (0) 39_2970" xfId="3029" xr:uid="{00000000-0005-0000-0000-0000CF0B0000}"/>
    <cellStyle name="Calc Currency (0) 4" xfId="3030" xr:uid="{00000000-0005-0000-0000-0000D00B0000}"/>
    <cellStyle name="Calc Currency (0) 4 2" xfId="3031" xr:uid="{00000000-0005-0000-0000-0000D10B0000}"/>
    <cellStyle name="Calc Currency (0) 4 2 2" xfId="3032" xr:uid="{00000000-0005-0000-0000-0000D20B0000}"/>
    <cellStyle name="Calc Currency (0) 4 2_2970 Nov 2011" xfId="3033" xr:uid="{00000000-0005-0000-0000-0000D30B0000}"/>
    <cellStyle name="Calc Currency (0) 4_1690" xfId="3034" xr:uid="{00000000-0005-0000-0000-0000D40B0000}"/>
    <cellStyle name="Calc Currency (0) 40" xfId="3035" xr:uid="{00000000-0005-0000-0000-0000D50B0000}"/>
    <cellStyle name="Calc Currency (0) 40 2" xfId="3036" xr:uid="{00000000-0005-0000-0000-0000D60B0000}"/>
    <cellStyle name="Calc Currency (0) 40 3" xfId="3037" xr:uid="{00000000-0005-0000-0000-0000D70B0000}"/>
    <cellStyle name="Calc Currency (0) 40_2970" xfId="3038" xr:uid="{00000000-0005-0000-0000-0000D80B0000}"/>
    <cellStyle name="Calc Currency (0) 41" xfId="3039" xr:uid="{00000000-0005-0000-0000-0000D90B0000}"/>
    <cellStyle name="Calc Currency (0) 41 2" xfId="3040" xr:uid="{00000000-0005-0000-0000-0000DA0B0000}"/>
    <cellStyle name="Calc Currency (0) 41 3" xfId="3041" xr:uid="{00000000-0005-0000-0000-0000DB0B0000}"/>
    <cellStyle name="Calc Currency (0) 41_2970" xfId="3042" xr:uid="{00000000-0005-0000-0000-0000DC0B0000}"/>
    <cellStyle name="Calc Currency (0) 42" xfId="3043" xr:uid="{00000000-0005-0000-0000-0000DD0B0000}"/>
    <cellStyle name="Calc Currency (0) 42 2" xfId="3044" xr:uid="{00000000-0005-0000-0000-0000DE0B0000}"/>
    <cellStyle name="Calc Currency (0) 42 3" xfId="3045" xr:uid="{00000000-0005-0000-0000-0000DF0B0000}"/>
    <cellStyle name="Calc Currency (0) 42_2970" xfId="3046" xr:uid="{00000000-0005-0000-0000-0000E00B0000}"/>
    <cellStyle name="Calc Currency (0) 43" xfId="3047" xr:uid="{00000000-0005-0000-0000-0000E10B0000}"/>
    <cellStyle name="Calc Currency (0) 43 2" xfId="3048" xr:uid="{00000000-0005-0000-0000-0000E20B0000}"/>
    <cellStyle name="Calc Currency (0) 43 3" xfId="3049" xr:uid="{00000000-0005-0000-0000-0000E30B0000}"/>
    <cellStyle name="Calc Currency (0) 43_2970" xfId="3050" xr:uid="{00000000-0005-0000-0000-0000E40B0000}"/>
    <cellStyle name="Calc Currency (0) 44" xfId="3051" xr:uid="{00000000-0005-0000-0000-0000E50B0000}"/>
    <cellStyle name="Calc Currency (0) 44 2" xfId="3052" xr:uid="{00000000-0005-0000-0000-0000E60B0000}"/>
    <cellStyle name="Calc Currency (0) 44 3" xfId="3053" xr:uid="{00000000-0005-0000-0000-0000E70B0000}"/>
    <cellStyle name="Calc Currency (0) 44_2970" xfId="3054" xr:uid="{00000000-0005-0000-0000-0000E80B0000}"/>
    <cellStyle name="Calc Currency (0) 45" xfId="3055" xr:uid="{00000000-0005-0000-0000-0000E90B0000}"/>
    <cellStyle name="Calc Currency (0) 45 2" xfId="3056" xr:uid="{00000000-0005-0000-0000-0000EA0B0000}"/>
    <cellStyle name="Calc Currency (0) 45_2970" xfId="3057" xr:uid="{00000000-0005-0000-0000-0000EB0B0000}"/>
    <cellStyle name="Calc Currency (0) 46" xfId="3058" xr:uid="{00000000-0005-0000-0000-0000EC0B0000}"/>
    <cellStyle name="Calc Currency (0) 46 2" xfId="3059" xr:uid="{00000000-0005-0000-0000-0000ED0B0000}"/>
    <cellStyle name="Calc Currency (0) 46_2970" xfId="3060" xr:uid="{00000000-0005-0000-0000-0000EE0B0000}"/>
    <cellStyle name="Calc Currency (0) 47" xfId="3061" xr:uid="{00000000-0005-0000-0000-0000EF0B0000}"/>
    <cellStyle name="Calc Currency (0) 47 2" xfId="3062" xr:uid="{00000000-0005-0000-0000-0000F00B0000}"/>
    <cellStyle name="Calc Currency (0) 47_2970" xfId="3063" xr:uid="{00000000-0005-0000-0000-0000F10B0000}"/>
    <cellStyle name="Calc Currency (0) 48" xfId="3064" xr:uid="{00000000-0005-0000-0000-0000F20B0000}"/>
    <cellStyle name="Calc Currency (0) 49" xfId="3065" xr:uid="{00000000-0005-0000-0000-0000F30B0000}"/>
    <cellStyle name="Calc Currency (0) 5" xfId="3066" xr:uid="{00000000-0005-0000-0000-0000F40B0000}"/>
    <cellStyle name="Calc Currency (0) 5 2" xfId="3067" xr:uid="{00000000-0005-0000-0000-0000F50B0000}"/>
    <cellStyle name="Calc Currency (0) 5_1690" xfId="3068" xr:uid="{00000000-0005-0000-0000-0000F60B0000}"/>
    <cellStyle name="Calc Currency (0) 50" xfId="3069" xr:uid="{00000000-0005-0000-0000-0000F70B0000}"/>
    <cellStyle name="Calc Currency (0) 51" xfId="3070" xr:uid="{00000000-0005-0000-0000-0000F80B0000}"/>
    <cellStyle name="Calc Currency (0) 52" xfId="3071" xr:uid="{00000000-0005-0000-0000-0000F90B0000}"/>
    <cellStyle name="Calc Currency (0) 53" xfId="3072" xr:uid="{00000000-0005-0000-0000-0000FA0B0000}"/>
    <cellStyle name="Calc Currency (0) 54" xfId="3073" xr:uid="{00000000-0005-0000-0000-0000FB0B0000}"/>
    <cellStyle name="Calc Currency (0) 55" xfId="3074" xr:uid="{00000000-0005-0000-0000-0000FC0B0000}"/>
    <cellStyle name="Calc Currency (0) 56" xfId="3075" xr:uid="{00000000-0005-0000-0000-0000FD0B0000}"/>
    <cellStyle name="Calc Currency (0) 57" xfId="3076" xr:uid="{00000000-0005-0000-0000-0000FE0B0000}"/>
    <cellStyle name="Calc Currency (0) 58" xfId="3077" xr:uid="{00000000-0005-0000-0000-0000FF0B0000}"/>
    <cellStyle name="Calc Currency (0) 59" xfId="3078" xr:uid="{00000000-0005-0000-0000-0000000C0000}"/>
    <cellStyle name="Calc Currency (0) 6" xfId="3079" xr:uid="{00000000-0005-0000-0000-0000010C0000}"/>
    <cellStyle name="Calc Currency (0) 6 2" xfId="3080" xr:uid="{00000000-0005-0000-0000-0000020C0000}"/>
    <cellStyle name="Calc Currency (0) 6_1690" xfId="3081" xr:uid="{00000000-0005-0000-0000-0000030C0000}"/>
    <cellStyle name="Calc Currency (0) 60" xfId="3082" xr:uid="{00000000-0005-0000-0000-0000040C0000}"/>
    <cellStyle name="Calc Currency (0) 61" xfId="3083" xr:uid="{00000000-0005-0000-0000-0000050C0000}"/>
    <cellStyle name="Calc Currency (0) 62" xfId="3084" xr:uid="{00000000-0005-0000-0000-0000060C0000}"/>
    <cellStyle name="Calc Currency (0) 63" xfId="3085" xr:uid="{00000000-0005-0000-0000-0000070C0000}"/>
    <cellStyle name="Calc Currency (0) 64" xfId="3086" xr:uid="{00000000-0005-0000-0000-0000080C0000}"/>
    <cellStyle name="Calc Currency (0) 65" xfId="3087" xr:uid="{00000000-0005-0000-0000-0000090C0000}"/>
    <cellStyle name="Calc Currency (0) 66" xfId="3088" xr:uid="{00000000-0005-0000-0000-00000A0C0000}"/>
    <cellStyle name="Calc Currency (0) 67" xfId="3089" xr:uid="{00000000-0005-0000-0000-00000B0C0000}"/>
    <cellStyle name="Calc Currency (0) 68" xfId="3090" xr:uid="{00000000-0005-0000-0000-00000C0C0000}"/>
    <cellStyle name="Calc Currency (0) 69" xfId="3091" xr:uid="{00000000-0005-0000-0000-00000D0C0000}"/>
    <cellStyle name="Calc Currency (0) 7" xfId="3092" xr:uid="{00000000-0005-0000-0000-00000E0C0000}"/>
    <cellStyle name="Calc Currency (0) 7 2" xfId="3093" xr:uid="{00000000-0005-0000-0000-00000F0C0000}"/>
    <cellStyle name="Calc Currency (0) 7_1690" xfId="3094" xr:uid="{00000000-0005-0000-0000-0000100C0000}"/>
    <cellStyle name="Calc Currency (0) 70" xfId="3095" xr:uid="{00000000-0005-0000-0000-0000110C0000}"/>
    <cellStyle name="Calc Currency (0) 71" xfId="3096" xr:uid="{00000000-0005-0000-0000-0000120C0000}"/>
    <cellStyle name="Calc Currency (0) 72" xfId="3097" xr:uid="{00000000-0005-0000-0000-0000130C0000}"/>
    <cellStyle name="Calc Currency (0) 73" xfId="3098" xr:uid="{00000000-0005-0000-0000-0000140C0000}"/>
    <cellStyle name="Calc Currency (0) 74" xfId="3099" xr:uid="{00000000-0005-0000-0000-0000150C0000}"/>
    <cellStyle name="Calc Currency (0) 75" xfId="3100" xr:uid="{00000000-0005-0000-0000-0000160C0000}"/>
    <cellStyle name="Calc Currency (0) 76" xfId="3101" xr:uid="{00000000-0005-0000-0000-0000170C0000}"/>
    <cellStyle name="Calc Currency (0) 77" xfId="3102" xr:uid="{00000000-0005-0000-0000-0000180C0000}"/>
    <cellStyle name="Calc Currency (0) 78" xfId="3103" xr:uid="{00000000-0005-0000-0000-0000190C0000}"/>
    <cellStyle name="Calc Currency (0) 79" xfId="3104" xr:uid="{00000000-0005-0000-0000-00001A0C0000}"/>
    <cellStyle name="Calc Currency (0) 8" xfId="3105" xr:uid="{00000000-0005-0000-0000-00001B0C0000}"/>
    <cellStyle name="Calc Currency (0) 8 2" xfId="3106" xr:uid="{00000000-0005-0000-0000-00001C0C0000}"/>
    <cellStyle name="Calc Currency (0) 8_1690" xfId="3107" xr:uid="{00000000-0005-0000-0000-00001D0C0000}"/>
    <cellStyle name="Calc Currency (0) 80" xfId="3108" xr:uid="{00000000-0005-0000-0000-00001E0C0000}"/>
    <cellStyle name="Calc Currency (0) 81" xfId="3109" xr:uid="{00000000-0005-0000-0000-00001F0C0000}"/>
    <cellStyle name="Calc Currency (0) 82" xfId="3110" xr:uid="{00000000-0005-0000-0000-0000200C0000}"/>
    <cellStyle name="Calc Currency (0) 83" xfId="3111" xr:uid="{00000000-0005-0000-0000-0000210C0000}"/>
    <cellStyle name="Calc Currency (0) 84" xfId="3112" xr:uid="{00000000-0005-0000-0000-0000220C0000}"/>
    <cellStyle name="Calc Currency (0) 85" xfId="3113" xr:uid="{00000000-0005-0000-0000-0000230C0000}"/>
    <cellStyle name="Calc Currency (0) 86" xfId="3114" xr:uid="{00000000-0005-0000-0000-0000240C0000}"/>
    <cellStyle name="Calc Currency (0) 87" xfId="3115" xr:uid="{00000000-0005-0000-0000-0000250C0000}"/>
    <cellStyle name="Calc Currency (0) 88" xfId="3116" xr:uid="{00000000-0005-0000-0000-0000260C0000}"/>
    <cellStyle name="Calc Currency (0) 89" xfId="3117" xr:uid="{00000000-0005-0000-0000-0000270C0000}"/>
    <cellStyle name="Calc Currency (0) 9" xfId="3118" xr:uid="{00000000-0005-0000-0000-0000280C0000}"/>
    <cellStyle name="Calc Currency (0) 9 2" xfId="3119" xr:uid="{00000000-0005-0000-0000-0000290C0000}"/>
    <cellStyle name="Calc Currency (0) 9_1690" xfId="3120" xr:uid="{00000000-0005-0000-0000-00002A0C0000}"/>
    <cellStyle name="Calc Currency (0) 90" xfId="3121" xr:uid="{00000000-0005-0000-0000-00002B0C0000}"/>
    <cellStyle name="Calc Currency (0) 91" xfId="3122" xr:uid="{00000000-0005-0000-0000-00002C0C0000}"/>
    <cellStyle name="Calc Currency (0) 92" xfId="3123" xr:uid="{00000000-0005-0000-0000-00002D0C0000}"/>
    <cellStyle name="Calc Currency (0) 93" xfId="3124" xr:uid="{00000000-0005-0000-0000-00002E0C0000}"/>
    <cellStyle name="Calc Currency (0) 94" xfId="3125" xr:uid="{00000000-0005-0000-0000-00002F0C0000}"/>
    <cellStyle name="Calc Currency (0) 95" xfId="3126" xr:uid="{00000000-0005-0000-0000-0000300C0000}"/>
    <cellStyle name="Calc Currency (0) 96" xfId="3127" xr:uid="{00000000-0005-0000-0000-0000310C0000}"/>
    <cellStyle name="Calc Currency (0) 97" xfId="3128" xr:uid="{00000000-0005-0000-0000-0000320C0000}"/>
    <cellStyle name="Calc Currency (0) 98" xfId="3129" xr:uid="{00000000-0005-0000-0000-0000330C0000}"/>
    <cellStyle name="Calc Currency (0) 99" xfId="3130" xr:uid="{00000000-0005-0000-0000-0000340C0000}"/>
    <cellStyle name="Calc Currency (0)_1660" xfId="3131" xr:uid="{00000000-0005-0000-0000-0000350C0000}"/>
    <cellStyle name="Calc Currency (2)" xfId="3132" xr:uid="{00000000-0005-0000-0000-0000360C0000}"/>
    <cellStyle name="Calc Percent (0)" xfId="3133" xr:uid="{00000000-0005-0000-0000-0000370C0000}"/>
    <cellStyle name="Calc Percent (1)" xfId="3134" xr:uid="{00000000-0005-0000-0000-0000380C0000}"/>
    <cellStyle name="Calc Percent (2)" xfId="3135" xr:uid="{00000000-0005-0000-0000-0000390C0000}"/>
    <cellStyle name="Calc Units (0)" xfId="3136" xr:uid="{00000000-0005-0000-0000-00003A0C0000}"/>
    <cellStyle name="Calc Units (1)" xfId="3137" xr:uid="{00000000-0005-0000-0000-00003B0C0000}"/>
    <cellStyle name="Calc Units (2)" xfId="3138" xr:uid="{00000000-0005-0000-0000-00003C0C0000}"/>
    <cellStyle name="Calculation 2" xfId="3139" xr:uid="{00000000-0005-0000-0000-00003D0C0000}"/>
    <cellStyle name="Calculation 3" xfId="3140" xr:uid="{00000000-0005-0000-0000-00003E0C0000}"/>
    <cellStyle name="Calculation 4" xfId="3141" xr:uid="{00000000-0005-0000-0000-00003F0C0000}"/>
    <cellStyle name="Čárka 2" xfId="3142" xr:uid="{00000000-0005-0000-0000-0000400C0000}"/>
    <cellStyle name="čárky 2" xfId="3143" xr:uid="{00000000-0005-0000-0000-0000410C0000}"/>
    <cellStyle name="Case" xfId="3144" xr:uid="{00000000-0005-0000-0000-0000420C0000}"/>
    <cellStyle name="CashFlow" xfId="3145" xr:uid="{00000000-0005-0000-0000-0000430C0000}"/>
    <cellStyle name="category" xfId="3146" xr:uid="{00000000-0005-0000-0000-0000440C0000}"/>
    <cellStyle name="CATV Total" xfId="3147" xr:uid="{00000000-0005-0000-0000-0000450C0000}"/>
    <cellStyle name="Celkem" xfId="3148" xr:uid="{00000000-0005-0000-0000-0000460C0000}"/>
    <cellStyle name="Cell_Gen" xfId="3149" xr:uid="{00000000-0005-0000-0000-0000470C0000}"/>
    <cellStyle name="Cents" xfId="3150" xr:uid="{00000000-0005-0000-0000-0000480C0000}"/>
    <cellStyle name="Changeable" xfId="3151" xr:uid="{00000000-0005-0000-0000-0000490C0000}"/>
    <cellStyle name="Check Cell 2" xfId="3152" xr:uid="{00000000-0005-0000-0000-00004A0C0000}"/>
    <cellStyle name="Check Cell 3" xfId="3153" xr:uid="{00000000-0005-0000-0000-00004B0C0000}"/>
    <cellStyle name="Chybně" xfId="3154" xr:uid="{00000000-0005-0000-0000-00004C0C0000}"/>
    <cellStyle name="Code" xfId="3155" xr:uid="{00000000-0005-0000-0000-00004D0C0000}"/>
    <cellStyle name="Code 2" xfId="3156" xr:uid="{00000000-0005-0000-0000-00004E0C0000}"/>
    <cellStyle name="Code Section" xfId="3157" xr:uid="{00000000-0005-0000-0000-00004F0C0000}"/>
    <cellStyle name="Code Section 2" xfId="3158" xr:uid="{00000000-0005-0000-0000-0000500C0000}"/>
    <cellStyle name="Codes" xfId="3159" xr:uid="{00000000-0005-0000-0000-0000510C0000}"/>
    <cellStyle name="ColHeading" xfId="3160" xr:uid="{00000000-0005-0000-0000-0000520C0000}"/>
    <cellStyle name="ColHeading 2" xfId="3161" xr:uid="{00000000-0005-0000-0000-0000530C0000}"/>
    <cellStyle name="Collegamento ipertestuale_PLDT" xfId="3162" xr:uid="{00000000-0005-0000-0000-0000540C0000}"/>
    <cellStyle name="Comma  - Style1" xfId="3163" xr:uid="{00000000-0005-0000-0000-0000560C0000}"/>
    <cellStyle name="Comma  - Style1 2" xfId="3164" xr:uid="{00000000-0005-0000-0000-0000570C0000}"/>
    <cellStyle name="Comma  - Style1 2 2" xfId="3165" xr:uid="{00000000-0005-0000-0000-0000580C0000}"/>
    <cellStyle name="Comma  - Style1 2 3" xfId="3166" xr:uid="{00000000-0005-0000-0000-0000590C0000}"/>
    <cellStyle name="Comma  - Style2" xfId="3167" xr:uid="{00000000-0005-0000-0000-00005A0C0000}"/>
    <cellStyle name="Comma  - Style2 2" xfId="3168" xr:uid="{00000000-0005-0000-0000-00005B0C0000}"/>
    <cellStyle name="Comma  - Style2 2 2" xfId="3169" xr:uid="{00000000-0005-0000-0000-00005C0C0000}"/>
    <cellStyle name="Comma  - Style2 2 3" xfId="3170" xr:uid="{00000000-0005-0000-0000-00005D0C0000}"/>
    <cellStyle name="Comma  - Style3" xfId="3171" xr:uid="{00000000-0005-0000-0000-00005E0C0000}"/>
    <cellStyle name="Comma  - Style3 2" xfId="3172" xr:uid="{00000000-0005-0000-0000-00005F0C0000}"/>
    <cellStyle name="Comma  - Style3 2 2" xfId="3173" xr:uid="{00000000-0005-0000-0000-0000600C0000}"/>
    <cellStyle name="Comma  - Style3 2 3" xfId="3174" xr:uid="{00000000-0005-0000-0000-0000610C0000}"/>
    <cellStyle name="Comma  - Style4" xfId="3175" xr:uid="{00000000-0005-0000-0000-0000620C0000}"/>
    <cellStyle name="Comma  - Style4 2" xfId="3176" xr:uid="{00000000-0005-0000-0000-0000630C0000}"/>
    <cellStyle name="Comma  - Style4 2 2" xfId="3177" xr:uid="{00000000-0005-0000-0000-0000640C0000}"/>
    <cellStyle name="Comma  - Style4 2 3" xfId="3178" xr:uid="{00000000-0005-0000-0000-0000650C0000}"/>
    <cellStyle name="Comma  - Style5" xfId="3179" xr:uid="{00000000-0005-0000-0000-0000660C0000}"/>
    <cellStyle name="Comma  - Style5 2" xfId="3180" xr:uid="{00000000-0005-0000-0000-0000670C0000}"/>
    <cellStyle name="Comma  - Style5 2 2" xfId="3181" xr:uid="{00000000-0005-0000-0000-0000680C0000}"/>
    <cellStyle name="Comma  - Style5 2 3" xfId="3182" xr:uid="{00000000-0005-0000-0000-0000690C0000}"/>
    <cellStyle name="Comma  - Style6" xfId="3183" xr:uid="{00000000-0005-0000-0000-00006A0C0000}"/>
    <cellStyle name="Comma  - Style6 2" xfId="3184" xr:uid="{00000000-0005-0000-0000-00006B0C0000}"/>
    <cellStyle name="Comma  - Style6 2 2" xfId="3185" xr:uid="{00000000-0005-0000-0000-00006C0C0000}"/>
    <cellStyle name="Comma  - Style6 2 3" xfId="3186" xr:uid="{00000000-0005-0000-0000-00006D0C0000}"/>
    <cellStyle name="Comma  - Style7" xfId="3187" xr:uid="{00000000-0005-0000-0000-00006E0C0000}"/>
    <cellStyle name="Comma  - Style7 2" xfId="3188" xr:uid="{00000000-0005-0000-0000-00006F0C0000}"/>
    <cellStyle name="Comma  - Style7 2 2" xfId="3189" xr:uid="{00000000-0005-0000-0000-0000700C0000}"/>
    <cellStyle name="Comma  - Style7 2 3" xfId="3190" xr:uid="{00000000-0005-0000-0000-0000710C0000}"/>
    <cellStyle name="Comma  - Style8" xfId="3191" xr:uid="{00000000-0005-0000-0000-0000720C0000}"/>
    <cellStyle name="Comma  - Style8 2" xfId="3192" xr:uid="{00000000-0005-0000-0000-0000730C0000}"/>
    <cellStyle name="Comma  - Style8 2 2" xfId="3193" xr:uid="{00000000-0005-0000-0000-0000740C0000}"/>
    <cellStyle name="Comma  - Style8 2 3" xfId="3194" xr:uid="{00000000-0005-0000-0000-0000750C0000}"/>
    <cellStyle name="comma (1)" xfId="3195" xr:uid="{00000000-0005-0000-0000-0000760C0000}"/>
    <cellStyle name="Comma [0] 2" xfId="3196" xr:uid="{00000000-0005-0000-0000-0000770C0000}"/>
    <cellStyle name="Comma [00]" xfId="3197" xr:uid="{00000000-0005-0000-0000-0000780C0000}"/>
    <cellStyle name="Comma [1]" xfId="3198" xr:uid="{00000000-0005-0000-0000-0000790C0000}"/>
    <cellStyle name="Comma 0" xfId="3199" xr:uid="{00000000-0005-0000-0000-00007A0C0000}"/>
    <cellStyle name="Comma 0*" xfId="3200" xr:uid="{00000000-0005-0000-0000-00007B0C0000}"/>
    <cellStyle name="Comma 1" xfId="3201" xr:uid="{00000000-0005-0000-0000-00007C0C0000}"/>
    <cellStyle name="Comma 10" xfId="3202" xr:uid="{00000000-0005-0000-0000-00007D0C0000}"/>
    <cellStyle name="Comma 10 2" xfId="3203" xr:uid="{00000000-0005-0000-0000-00007E0C0000}"/>
    <cellStyle name="Comma 10 2 2" xfId="3204" xr:uid="{00000000-0005-0000-0000-00007F0C0000}"/>
    <cellStyle name="Comma 10 3" xfId="3205" xr:uid="{00000000-0005-0000-0000-0000800C0000}"/>
    <cellStyle name="Comma 11" xfId="3206" xr:uid="{00000000-0005-0000-0000-0000810C0000}"/>
    <cellStyle name="Comma 11 2" xfId="3207" xr:uid="{00000000-0005-0000-0000-0000820C0000}"/>
    <cellStyle name="Comma 12" xfId="3208" xr:uid="{00000000-0005-0000-0000-0000830C0000}"/>
    <cellStyle name="Comma 12 2" xfId="3209" xr:uid="{00000000-0005-0000-0000-0000840C0000}"/>
    <cellStyle name="Comma 13" xfId="3210" xr:uid="{00000000-0005-0000-0000-0000850C0000}"/>
    <cellStyle name="Comma 14" xfId="3211" xr:uid="{00000000-0005-0000-0000-0000860C0000}"/>
    <cellStyle name="Comma 15" xfId="3212" xr:uid="{00000000-0005-0000-0000-0000870C0000}"/>
    <cellStyle name="Comma 16" xfId="3213" xr:uid="{00000000-0005-0000-0000-0000880C0000}"/>
    <cellStyle name="Comma 17" xfId="3214" xr:uid="{00000000-0005-0000-0000-0000890C0000}"/>
    <cellStyle name="Comma 2" xfId="3215" xr:uid="{00000000-0005-0000-0000-00008A0C0000}"/>
    <cellStyle name="Comma 2 2" xfId="3216" xr:uid="{00000000-0005-0000-0000-00008B0C0000}"/>
    <cellStyle name="Comma 2 3" xfId="3217" xr:uid="{00000000-0005-0000-0000-00008C0C0000}"/>
    <cellStyle name="Comma 2 4" xfId="3218" xr:uid="{00000000-0005-0000-0000-00008D0C0000}"/>
    <cellStyle name="Comma 2 5" xfId="3219" xr:uid="{00000000-0005-0000-0000-00008E0C0000}"/>
    <cellStyle name="Comma 2 6" xfId="3220" xr:uid="{00000000-0005-0000-0000-00008F0C0000}"/>
    <cellStyle name="Comma 20" xfId="3221" xr:uid="{00000000-0005-0000-0000-0000900C0000}"/>
    <cellStyle name="Comma 21" xfId="3222" xr:uid="{00000000-0005-0000-0000-0000910C0000}"/>
    <cellStyle name="Comma 22" xfId="3223" xr:uid="{00000000-0005-0000-0000-0000920C0000}"/>
    <cellStyle name="Comma 3" xfId="3224" xr:uid="{00000000-0005-0000-0000-0000930C0000}"/>
    <cellStyle name="Comma 3 2" xfId="3225" xr:uid="{00000000-0005-0000-0000-0000940C0000}"/>
    <cellStyle name="Comma 4" xfId="3226" xr:uid="{00000000-0005-0000-0000-0000950C0000}"/>
    <cellStyle name="Comma 4 2" xfId="3227" xr:uid="{00000000-0005-0000-0000-0000960C0000}"/>
    <cellStyle name="Comma 4 2 2" xfId="3228" xr:uid="{00000000-0005-0000-0000-0000970C0000}"/>
    <cellStyle name="Comma 4 3" xfId="3229" xr:uid="{00000000-0005-0000-0000-0000980C0000}"/>
    <cellStyle name="Comma 4 3 2" xfId="3230" xr:uid="{00000000-0005-0000-0000-0000990C0000}"/>
    <cellStyle name="Comma 4 4" xfId="3231" xr:uid="{00000000-0005-0000-0000-00009A0C0000}"/>
    <cellStyle name="Comma 4 4 2" xfId="3232" xr:uid="{00000000-0005-0000-0000-00009B0C0000}"/>
    <cellStyle name="Comma 5" xfId="3233" xr:uid="{00000000-0005-0000-0000-00009C0C0000}"/>
    <cellStyle name="Comma 5 2" xfId="3234" xr:uid="{00000000-0005-0000-0000-00009D0C0000}"/>
    <cellStyle name="Comma 5 2 2" xfId="3235" xr:uid="{00000000-0005-0000-0000-00009E0C0000}"/>
    <cellStyle name="Comma 5 2 2 2" xfId="3236" xr:uid="{00000000-0005-0000-0000-00009F0C0000}"/>
    <cellStyle name="Comma 5 2 3" xfId="3237" xr:uid="{00000000-0005-0000-0000-0000A00C0000}"/>
    <cellStyle name="Comma 5 3" xfId="3238" xr:uid="{00000000-0005-0000-0000-0000A10C0000}"/>
    <cellStyle name="Comma 5 3 2" xfId="3239" xr:uid="{00000000-0005-0000-0000-0000A20C0000}"/>
    <cellStyle name="Comma 5 4" xfId="3240" xr:uid="{00000000-0005-0000-0000-0000A30C0000}"/>
    <cellStyle name="Comma 6" xfId="3241" xr:uid="{00000000-0005-0000-0000-0000A40C0000}"/>
    <cellStyle name="Comma 6 2" xfId="3242" xr:uid="{00000000-0005-0000-0000-0000A50C0000}"/>
    <cellStyle name="Comma 6 2 2" xfId="3243" xr:uid="{00000000-0005-0000-0000-0000A60C0000}"/>
    <cellStyle name="Comma 6 3" xfId="3244" xr:uid="{00000000-0005-0000-0000-0000A70C0000}"/>
    <cellStyle name="Comma 7" xfId="3245" xr:uid="{00000000-0005-0000-0000-0000A80C0000}"/>
    <cellStyle name="Comma 8" xfId="3246" xr:uid="{00000000-0005-0000-0000-0000A90C0000}"/>
    <cellStyle name="Comma 9" xfId="3247" xr:uid="{00000000-0005-0000-0000-0000AA0C0000}"/>
    <cellStyle name="Comma 9 2" xfId="3248" xr:uid="{00000000-0005-0000-0000-0000AB0C0000}"/>
    <cellStyle name="Comma 9 2 2" xfId="3249" xr:uid="{00000000-0005-0000-0000-0000AC0C0000}"/>
    <cellStyle name="Comma 9 3" xfId="3250" xr:uid="{00000000-0005-0000-0000-0000AD0C0000}"/>
    <cellStyle name="Comma Comma" xfId="3251" xr:uid="{00000000-0005-0000-0000-0000AE0C0000}"/>
    <cellStyle name="Comma Comma [0]" xfId="3252" xr:uid="{00000000-0005-0000-0000-0000AF0C0000}"/>
    <cellStyle name="comma zerodec" xfId="3253" xr:uid="{00000000-0005-0000-0000-0000B00C0000}"/>
    <cellStyle name="Comma(0)" xfId="3254" xr:uid="{00000000-0005-0000-0000-0000B10C0000}"/>
    <cellStyle name="Comma(1)" xfId="3255" xr:uid="{00000000-0005-0000-0000-0000B20C0000}"/>
    <cellStyle name="comma(2)" xfId="3256" xr:uid="{00000000-0005-0000-0000-0000B30C0000}"/>
    <cellStyle name="Comma(3)" xfId="3257" xr:uid="{00000000-0005-0000-0000-0000B40C0000}"/>
    <cellStyle name="COMMA, 0" xfId="3258" xr:uid="{00000000-0005-0000-0000-0000B50C0000}"/>
    <cellStyle name="Comma, 1dec" xfId="3259" xr:uid="{00000000-0005-0000-0000-0000B60C0000}"/>
    <cellStyle name="Comma0" xfId="3260" xr:uid="{00000000-0005-0000-0000-0000B70C0000}"/>
    <cellStyle name="Comma0 - Modelo1" xfId="3261" xr:uid="{00000000-0005-0000-0000-0000B80C0000}"/>
    <cellStyle name="Comma0 - Style1" xfId="3262" xr:uid="{00000000-0005-0000-0000-0000B90C0000}"/>
    <cellStyle name="Comma1 - Modelo2" xfId="3263" xr:uid="{00000000-0005-0000-0000-0000BA0C0000}"/>
    <cellStyle name="Comma1 - Style2" xfId="3264" xr:uid="{00000000-0005-0000-0000-0000BB0C0000}"/>
    <cellStyle name="Comment" xfId="3265" xr:uid="{00000000-0005-0000-0000-0000BC0C0000}"/>
    <cellStyle name="Company" xfId="3266" xr:uid="{00000000-0005-0000-0000-0000BD0C0000}"/>
    <cellStyle name="Company name" xfId="3267" xr:uid="{00000000-0005-0000-0000-0000BE0C0000}"/>
    <cellStyle name="Company_Allied" xfId="3268" xr:uid="{00000000-0005-0000-0000-0000BF0C0000}"/>
    <cellStyle name="CompanyName" xfId="3269" xr:uid="{00000000-0005-0000-0000-0000C00C0000}"/>
    <cellStyle name="ComponentLine" xfId="3270" xr:uid="{00000000-0005-0000-0000-0000C10C0000}"/>
    <cellStyle name="ComponentLine1000s" xfId="3271" xr:uid="{00000000-0005-0000-0000-0000C20C0000}"/>
    <cellStyle name="Copied" xfId="3272" xr:uid="{00000000-0005-0000-0000-0000C30C0000}"/>
    <cellStyle name="Copied 10" xfId="3273" xr:uid="{00000000-0005-0000-0000-0000C40C0000}"/>
    <cellStyle name="Copied 10 2" xfId="3274" xr:uid="{00000000-0005-0000-0000-0000C50C0000}"/>
    <cellStyle name="Copied 10 3" xfId="3275" xr:uid="{00000000-0005-0000-0000-0000C60C0000}"/>
    <cellStyle name="Copied 10 4" xfId="3276" xr:uid="{00000000-0005-0000-0000-0000C70C0000}"/>
    <cellStyle name="Copied 10_1690" xfId="3277" xr:uid="{00000000-0005-0000-0000-0000C80C0000}"/>
    <cellStyle name="Copied 100" xfId="3278" xr:uid="{00000000-0005-0000-0000-0000C90C0000}"/>
    <cellStyle name="Copied 101" xfId="3279" xr:uid="{00000000-0005-0000-0000-0000CA0C0000}"/>
    <cellStyle name="Copied 102" xfId="3280" xr:uid="{00000000-0005-0000-0000-0000CB0C0000}"/>
    <cellStyle name="Copied 103" xfId="3281" xr:uid="{00000000-0005-0000-0000-0000CC0C0000}"/>
    <cellStyle name="Copied 104" xfId="3282" xr:uid="{00000000-0005-0000-0000-0000CD0C0000}"/>
    <cellStyle name="Copied 105" xfId="3283" xr:uid="{00000000-0005-0000-0000-0000CE0C0000}"/>
    <cellStyle name="Copied 106" xfId="3284" xr:uid="{00000000-0005-0000-0000-0000CF0C0000}"/>
    <cellStyle name="Copied 107" xfId="3285" xr:uid="{00000000-0005-0000-0000-0000D00C0000}"/>
    <cellStyle name="Copied 108" xfId="3286" xr:uid="{00000000-0005-0000-0000-0000D10C0000}"/>
    <cellStyle name="Copied 109" xfId="3287" xr:uid="{00000000-0005-0000-0000-0000D20C0000}"/>
    <cellStyle name="Copied 11" xfId="3288" xr:uid="{00000000-0005-0000-0000-0000D30C0000}"/>
    <cellStyle name="Copied 11 2" xfId="3289" xr:uid="{00000000-0005-0000-0000-0000D40C0000}"/>
    <cellStyle name="Copied 11 3" xfId="3290" xr:uid="{00000000-0005-0000-0000-0000D50C0000}"/>
    <cellStyle name="Copied 11_2970" xfId="3291" xr:uid="{00000000-0005-0000-0000-0000D60C0000}"/>
    <cellStyle name="Copied 110" xfId="3292" xr:uid="{00000000-0005-0000-0000-0000D70C0000}"/>
    <cellStyle name="Copied 111" xfId="3293" xr:uid="{00000000-0005-0000-0000-0000D80C0000}"/>
    <cellStyle name="Copied 112" xfId="3294" xr:uid="{00000000-0005-0000-0000-0000D90C0000}"/>
    <cellStyle name="Copied 113" xfId="3295" xr:uid="{00000000-0005-0000-0000-0000DA0C0000}"/>
    <cellStyle name="Copied 114" xfId="3296" xr:uid="{00000000-0005-0000-0000-0000DB0C0000}"/>
    <cellStyle name="Copied 115" xfId="3297" xr:uid="{00000000-0005-0000-0000-0000DC0C0000}"/>
    <cellStyle name="Copied 116" xfId="3298" xr:uid="{00000000-0005-0000-0000-0000DD0C0000}"/>
    <cellStyle name="Copied 117" xfId="3299" xr:uid="{00000000-0005-0000-0000-0000DE0C0000}"/>
    <cellStyle name="Copied 117 2" xfId="3300" xr:uid="{00000000-0005-0000-0000-0000DF0C0000}"/>
    <cellStyle name="Copied 12" xfId="3301" xr:uid="{00000000-0005-0000-0000-0000E00C0000}"/>
    <cellStyle name="Copied 12 2" xfId="3302" xr:uid="{00000000-0005-0000-0000-0000E10C0000}"/>
    <cellStyle name="Copied 12 3" xfId="3303" xr:uid="{00000000-0005-0000-0000-0000E20C0000}"/>
    <cellStyle name="Copied 12_2970" xfId="3304" xr:uid="{00000000-0005-0000-0000-0000E30C0000}"/>
    <cellStyle name="Copied 13" xfId="3305" xr:uid="{00000000-0005-0000-0000-0000E40C0000}"/>
    <cellStyle name="Copied 13 2" xfId="3306" xr:uid="{00000000-0005-0000-0000-0000E50C0000}"/>
    <cellStyle name="Copied 13_2970" xfId="3307" xr:uid="{00000000-0005-0000-0000-0000E60C0000}"/>
    <cellStyle name="Copied 14" xfId="3308" xr:uid="{00000000-0005-0000-0000-0000E70C0000}"/>
    <cellStyle name="Copied 14 2" xfId="3309" xr:uid="{00000000-0005-0000-0000-0000E80C0000}"/>
    <cellStyle name="Copied 14_2970" xfId="3310" xr:uid="{00000000-0005-0000-0000-0000E90C0000}"/>
    <cellStyle name="Copied 15" xfId="3311" xr:uid="{00000000-0005-0000-0000-0000EA0C0000}"/>
    <cellStyle name="Copied 15 2" xfId="3312" xr:uid="{00000000-0005-0000-0000-0000EB0C0000}"/>
    <cellStyle name="Copied 15_2970" xfId="3313" xr:uid="{00000000-0005-0000-0000-0000EC0C0000}"/>
    <cellStyle name="Copied 16" xfId="3314" xr:uid="{00000000-0005-0000-0000-0000ED0C0000}"/>
    <cellStyle name="Copied 16 2" xfId="3315" xr:uid="{00000000-0005-0000-0000-0000EE0C0000}"/>
    <cellStyle name="Copied 16_2970" xfId="3316" xr:uid="{00000000-0005-0000-0000-0000EF0C0000}"/>
    <cellStyle name="Copied 17" xfId="3317" xr:uid="{00000000-0005-0000-0000-0000F00C0000}"/>
    <cellStyle name="Copied 17 2" xfId="3318" xr:uid="{00000000-0005-0000-0000-0000F10C0000}"/>
    <cellStyle name="Copied 17_2970" xfId="3319" xr:uid="{00000000-0005-0000-0000-0000F20C0000}"/>
    <cellStyle name="Copied 18" xfId="3320" xr:uid="{00000000-0005-0000-0000-0000F30C0000}"/>
    <cellStyle name="Copied 18 2" xfId="3321" xr:uid="{00000000-0005-0000-0000-0000F40C0000}"/>
    <cellStyle name="Copied 18_2970" xfId="3322" xr:uid="{00000000-0005-0000-0000-0000F50C0000}"/>
    <cellStyle name="Copied 19" xfId="3323" xr:uid="{00000000-0005-0000-0000-0000F60C0000}"/>
    <cellStyle name="Copied 19 2" xfId="3324" xr:uid="{00000000-0005-0000-0000-0000F70C0000}"/>
    <cellStyle name="Copied 19 3" xfId="3325" xr:uid="{00000000-0005-0000-0000-0000F80C0000}"/>
    <cellStyle name="Copied 19_2970" xfId="3326" xr:uid="{00000000-0005-0000-0000-0000F90C0000}"/>
    <cellStyle name="Copied 2" xfId="3327" xr:uid="{00000000-0005-0000-0000-0000FA0C0000}"/>
    <cellStyle name="Copied 2 2" xfId="3328" xr:uid="{00000000-0005-0000-0000-0000FB0C0000}"/>
    <cellStyle name="Copied 2 2 2" xfId="3329" xr:uid="{00000000-0005-0000-0000-0000FC0C0000}"/>
    <cellStyle name="Copied 2 2_2970 Nov 2011" xfId="3330" xr:uid="{00000000-0005-0000-0000-0000FD0C0000}"/>
    <cellStyle name="Copied 2 3" xfId="3331" xr:uid="{00000000-0005-0000-0000-0000FE0C0000}"/>
    <cellStyle name="Copied 2_1690" xfId="3332" xr:uid="{00000000-0005-0000-0000-0000FF0C0000}"/>
    <cellStyle name="Copied 20" xfId="3333" xr:uid="{00000000-0005-0000-0000-0000000D0000}"/>
    <cellStyle name="Copied 20 2" xfId="3334" xr:uid="{00000000-0005-0000-0000-0000010D0000}"/>
    <cellStyle name="Copied 20 3" xfId="3335" xr:uid="{00000000-0005-0000-0000-0000020D0000}"/>
    <cellStyle name="Copied 20_2970" xfId="3336" xr:uid="{00000000-0005-0000-0000-0000030D0000}"/>
    <cellStyle name="Copied 21" xfId="3337" xr:uid="{00000000-0005-0000-0000-0000040D0000}"/>
    <cellStyle name="Copied 21 2" xfId="3338" xr:uid="{00000000-0005-0000-0000-0000050D0000}"/>
    <cellStyle name="Copied 21 3" xfId="3339" xr:uid="{00000000-0005-0000-0000-0000060D0000}"/>
    <cellStyle name="Copied 21_2970" xfId="3340" xr:uid="{00000000-0005-0000-0000-0000070D0000}"/>
    <cellStyle name="Copied 22" xfId="3341" xr:uid="{00000000-0005-0000-0000-0000080D0000}"/>
    <cellStyle name="Copied 22 2" xfId="3342" xr:uid="{00000000-0005-0000-0000-0000090D0000}"/>
    <cellStyle name="Copied 22 3" xfId="3343" xr:uid="{00000000-0005-0000-0000-00000A0D0000}"/>
    <cellStyle name="Copied 22_2970" xfId="3344" xr:uid="{00000000-0005-0000-0000-00000B0D0000}"/>
    <cellStyle name="Copied 23" xfId="3345" xr:uid="{00000000-0005-0000-0000-00000C0D0000}"/>
    <cellStyle name="Copied 23 2" xfId="3346" xr:uid="{00000000-0005-0000-0000-00000D0D0000}"/>
    <cellStyle name="Copied 23 3" xfId="3347" xr:uid="{00000000-0005-0000-0000-00000E0D0000}"/>
    <cellStyle name="Copied 23_2970" xfId="3348" xr:uid="{00000000-0005-0000-0000-00000F0D0000}"/>
    <cellStyle name="Copied 24" xfId="3349" xr:uid="{00000000-0005-0000-0000-0000100D0000}"/>
    <cellStyle name="Copied 24 2" xfId="3350" xr:uid="{00000000-0005-0000-0000-0000110D0000}"/>
    <cellStyle name="Copied 24_2970" xfId="3351" xr:uid="{00000000-0005-0000-0000-0000120D0000}"/>
    <cellStyle name="Copied 25" xfId="3352" xr:uid="{00000000-0005-0000-0000-0000130D0000}"/>
    <cellStyle name="Copied 25 2" xfId="3353" xr:uid="{00000000-0005-0000-0000-0000140D0000}"/>
    <cellStyle name="Copied 25_2970" xfId="3354" xr:uid="{00000000-0005-0000-0000-0000150D0000}"/>
    <cellStyle name="Copied 26" xfId="3355" xr:uid="{00000000-0005-0000-0000-0000160D0000}"/>
    <cellStyle name="Copied 26 2" xfId="3356" xr:uid="{00000000-0005-0000-0000-0000170D0000}"/>
    <cellStyle name="Copied 26_2970" xfId="3357" xr:uid="{00000000-0005-0000-0000-0000180D0000}"/>
    <cellStyle name="Copied 27" xfId="3358" xr:uid="{00000000-0005-0000-0000-0000190D0000}"/>
    <cellStyle name="Copied 27 2" xfId="3359" xr:uid="{00000000-0005-0000-0000-00001A0D0000}"/>
    <cellStyle name="Copied 27_2970" xfId="3360" xr:uid="{00000000-0005-0000-0000-00001B0D0000}"/>
    <cellStyle name="Copied 28" xfId="3361" xr:uid="{00000000-0005-0000-0000-00001C0D0000}"/>
    <cellStyle name="Copied 28 2" xfId="3362" xr:uid="{00000000-0005-0000-0000-00001D0D0000}"/>
    <cellStyle name="Copied 28_2970" xfId="3363" xr:uid="{00000000-0005-0000-0000-00001E0D0000}"/>
    <cellStyle name="Copied 29" xfId="3364" xr:uid="{00000000-0005-0000-0000-00001F0D0000}"/>
    <cellStyle name="Copied 29 2" xfId="3365" xr:uid="{00000000-0005-0000-0000-0000200D0000}"/>
    <cellStyle name="Copied 29_2970" xfId="3366" xr:uid="{00000000-0005-0000-0000-0000210D0000}"/>
    <cellStyle name="Copied 3" xfId="3367" xr:uid="{00000000-0005-0000-0000-0000220D0000}"/>
    <cellStyle name="Copied 3 2" xfId="3368" xr:uid="{00000000-0005-0000-0000-0000230D0000}"/>
    <cellStyle name="Copied 3 2 2" xfId="3369" xr:uid="{00000000-0005-0000-0000-0000240D0000}"/>
    <cellStyle name="Copied 3 2_1690" xfId="3370" xr:uid="{00000000-0005-0000-0000-0000250D0000}"/>
    <cellStyle name="Copied 3 3" xfId="3371" xr:uid="{00000000-0005-0000-0000-0000260D0000}"/>
    <cellStyle name="Copied 3_1690" xfId="3372" xr:uid="{00000000-0005-0000-0000-0000270D0000}"/>
    <cellStyle name="Copied 30" xfId="3373" xr:uid="{00000000-0005-0000-0000-0000280D0000}"/>
    <cellStyle name="Copied 30 2" xfId="3374" xr:uid="{00000000-0005-0000-0000-0000290D0000}"/>
    <cellStyle name="Copied 30_2970" xfId="3375" xr:uid="{00000000-0005-0000-0000-00002A0D0000}"/>
    <cellStyle name="Copied 31" xfId="3376" xr:uid="{00000000-0005-0000-0000-00002B0D0000}"/>
    <cellStyle name="Copied 31 2" xfId="3377" xr:uid="{00000000-0005-0000-0000-00002C0D0000}"/>
    <cellStyle name="Copied 31_2970" xfId="3378" xr:uid="{00000000-0005-0000-0000-00002D0D0000}"/>
    <cellStyle name="Copied 32" xfId="3379" xr:uid="{00000000-0005-0000-0000-00002E0D0000}"/>
    <cellStyle name="Copied 32 2" xfId="3380" xr:uid="{00000000-0005-0000-0000-00002F0D0000}"/>
    <cellStyle name="Copied 32_2970" xfId="3381" xr:uid="{00000000-0005-0000-0000-0000300D0000}"/>
    <cellStyle name="Copied 33" xfId="3382" xr:uid="{00000000-0005-0000-0000-0000310D0000}"/>
    <cellStyle name="Copied 33 2" xfId="3383" xr:uid="{00000000-0005-0000-0000-0000320D0000}"/>
    <cellStyle name="Copied 33_2970" xfId="3384" xr:uid="{00000000-0005-0000-0000-0000330D0000}"/>
    <cellStyle name="Copied 34" xfId="3385" xr:uid="{00000000-0005-0000-0000-0000340D0000}"/>
    <cellStyle name="Copied 34 2" xfId="3386" xr:uid="{00000000-0005-0000-0000-0000350D0000}"/>
    <cellStyle name="Copied 34_2970" xfId="3387" xr:uid="{00000000-0005-0000-0000-0000360D0000}"/>
    <cellStyle name="Copied 35" xfId="3388" xr:uid="{00000000-0005-0000-0000-0000370D0000}"/>
    <cellStyle name="Copied 35 2" xfId="3389" xr:uid="{00000000-0005-0000-0000-0000380D0000}"/>
    <cellStyle name="Copied 35_2970" xfId="3390" xr:uid="{00000000-0005-0000-0000-0000390D0000}"/>
    <cellStyle name="Copied 36" xfId="3391" xr:uid="{00000000-0005-0000-0000-00003A0D0000}"/>
    <cellStyle name="Copied 36 2" xfId="3392" xr:uid="{00000000-0005-0000-0000-00003B0D0000}"/>
    <cellStyle name="Copied 36_2970" xfId="3393" xr:uid="{00000000-0005-0000-0000-00003C0D0000}"/>
    <cellStyle name="Copied 37" xfId="3394" xr:uid="{00000000-0005-0000-0000-00003D0D0000}"/>
    <cellStyle name="Copied 37 2" xfId="3395" xr:uid="{00000000-0005-0000-0000-00003E0D0000}"/>
    <cellStyle name="Copied 37_2970" xfId="3396" xr:uid="{00000000-0005-0000-0000-00003F0D0000}"/>
    <cellStyle name="Copied 38" xfId="3397" xr:uid="{00000000-0005-0000-0000-0000400D0000}"/>
    <cellStyle name="Copied 38 2" xfId="3398" xr:uid="{00000000-0005-0000-0000-0000410D0000}"/>
    <cellStyle name="Copied 38 3" xfId="3399" xr:uid="{00000000-0005-0000-0000-0000420D0000}"/>
    <cellStyle name="Copied 38_2970" xfId="3400" xr:uid="{00000000-0005-0000-0000-0000430D0000}"/>
    <cellStyle name="Copied 39" xfId="3401" xr:uid="{00000000-0005-0000-0000-0000440D0000}"/>
    <cellStyle name="Copied 39 2" xfId="3402" xr:uid="{00000000-0005-0000-0000-0000450D0000}"/>
    <cellStyle name="Copied 39 3" xfId="3403" xr:uid="{00000000-0005-0000-0000-0000460D0000}"/>
    <cellStyle name="Copied 39_2970" xfId="3404" xr:uid="{00000000-0005-0000-0000-0000470D0000}"/>
    <cellStyle name="Copied 4" xfId="3405" xr:uid="{00000000-0005-0000-0000-0000480D0000}"/>
    <cellStyle name="Copied 4 2" xfId="3406" xr:uid="{00000000-0005-0000-0000-0000490D0000}"/>
    <cellStyle name="Copied 4 2 2" xfId="3407" xr:uid="{00000000-0005-0000-0000-00004A0D0000}"/>
    <cellStyle name="Copied 4 2_2970 Nov 2011" xfId="3408" xr:uid="{00000000-0005-0000-0000-00004B0D0000}"/>
    <cellStyle name="Copied 4_1690" xfId="3409" xr:uid="{00000000-0005-0000-0000-00004C0D0000}"/>
    <cellStyle name="Copied 40" xfId="3410" xr:uid="{00000000-0005-0000-0000-00004D0D0000}"/>
    <cellStyle name="Copied 40 2" xfId="3411" xr:uid="{00000000-0005-0000-0000-00004E0D0000}"/>
    <cellStyle name="Copied 40 3" xfId="3412" xr:uid="{00000000-0005-0000-0000-00004F0D0000}"/>
    <cellStyle name="Copied 40_2970" xfId="3413" xr:uid="{00000000-0005-0000-0000-0000500D0000}"/>
    <cellStyle name="Copied 41" xfId="3414" xr:uid="{00000000-0005-0000-0000-0000510D0000}"/>
    <cellStyle name="Copied 41 2" xfId="3415" xr:uid="{00000000-0005-0000-0000-0000520D0000}"/>
    <cellStyle name="Copied 41 3" xfId="3416" xr:uid="{00000000-0005-0000-0000-0000530D0000}"/>
    <cellStyle name="Copied 41_2970" xfId="3417" xr:uid="{00000000-0005-0000-0000-0000540D0000}"/>
    <cellStyle name="Copied 42" xfId="3418" xr:uid="{00000000-0005-0000-0000-0000550D0000}"/>
    <cellStyle name="Copied 42 2" xfId="3419" xr:uid="{00000000-0005-0000-0000-0000560D0000}"/>
    <cellStyle name="Copied 42 3" xfId="3420" xr:uid="{00000000-0005-0000-0000-0000570D0000}"/>
    <cellStyle name="Copied 42_2970" xfId="3421" xr:uid="{00000000-0005-0000-0000-0000580D0000}"/>
    <cellStyle name="Copied 43" xfId="3422" xr:uid="{00000000-0005-0000-0000-0000590D0000}"/>
    <cellStyle name="Copied 43 2" xfId="3423" xr:uid="{00000000-0005-0000-0000-00005A0D0000}"/>
    <cellStyle name="Copied 43_2970" xfId="3424" xr:uid="{00000000-0005-0000-0000-00005B0D0000}"/>
    <cellStyle name="Copied 44" xfId="3425" xr:uid="{00000000-0005-0000-0000-00005C0D0000}"/>
    <cellStyle name="Copied 44 2" xfId="3426" xr:uid="{00000000-0005-0000-0000-00005D0D0000}"/>
    <cellStyle name="Copied 44_2970" xfId="3427" xr:uid="{00000000-0005-0000-0000-00005E0D0000}"/>
    <cellStyle name="Copied 45" xfId="3428" xr:uid="{00000000-0005-0000-0000-00005F0D0000}"/>
    <cellStyle name="Copied 45 2" xfId="3429" xr:uid="{00000000-0005-0000-0000-0000600D0000}"/>
    <cellStyle name="Copied 45_2970" xfId="3430" xr:uid="{00000000-0005-0000-0000-0000610D0000}"/>
    <cellStyle name="Copied 46" xfId="3431" xr:uid="{00000000-0005-0000-0000-0000620D0000}"/>
    <cellStyle name="Copied 47" xfId="3432" xr:uid="{00000000-0005-0000-0000-0000630D0000}"/>
    <cellStyle name="Copied 48" xfId="3433" xr:uid="{00000000-0005-0000-0000-0000640D0000}"/>
    <cellStyle name="Copied 49" xfId="3434" xr:uid="{00000000-0005-0000-0000-0000650D0000}"/>
    <cellStyle name="Copied 5" xfId="3435" xr:uid="{00000000-0005-0000-0000-0000660D0000}"/>
    <cellStyle name="Copied 5 2" xfId="3436" xr:uid="{00000000-0005-0000-0000-0000670D0000}"/>
    <cellStyle name="Copied 5_1690" xfId="3437" xr:uid="{00000000-0005-0000-0000-0000680D0000}"/>
    <cellStyle name="Copied 50" xfId="3438" xr:uid="{00000000-0005-0000-0000-0000690D0000}"/>
    <cellStyle name="Copied 51" xfId="3439" xr:uid="{00000000-0005-0000-0000-00006A0D0000}"/>
    <cellStyle name="Copied 52" xfId="3440" xr:uid="{00000000-0005-0000-0000-00006B0D0000}"/>
    <cellStyle name="Copied 53" xfId="3441" xr:uid="{00000000-0005-0000-0000-00006C0D0000}"/>
    <cellStyle name="Copied 54" xfId="3442" xr:uid="{00000000-0005-0000-0000-00006D0D0000}"/>
    <cellStyle name="Copied 55" xfId="3443" xr:uid="{00000000-0005-0000-0000-00006E0D0000}"/>
    <cellStyle name="Copied 56" xfId="3444" xr:uid="{00000000-0005-0000-0000-00006F0D0000}"/>
    <cellStyle name="Copied 57" xfId="3445" xr:uid="{00000000-0005-0000-0000-0000700D0000}"/>
    <cellStyle name="Copied 58" xfId="3446" xr:uid="{00000000-0005-0000-0000-0000710D0000}"/>
    <cellStyle name="Copied 59" xfId="3447" xr:uid="{00000000-0005-0000-0000-0000720D0000}"/>
    <cellStyle name="Copied 6" xfId="3448" xr:uid="{00000000-0005-0000-0000-0000730D0000}"/>
    <cellStyle name="Copied 6 2" xfId="3449" xr:uid="{00000000-0005-0000-0000-0000740D0000}"/>
    <cellStyle name="Copied 6_1690" xfId="3450" xr:uid="{00000000-0005-0000-0000-0000750D0000}"/>
    <cellStyle name="Copied 60" xfId="3451" xr:uid="{00000000-0005-0000-0000-0000760D0000}"/>
    <cellStyle name="Copied 61" xfId="3452" xr:uid="{00000000-0005-0000-0000-0000770D0000}"/>
    <cellStyle name="Copied 62" xfId="3453" xr:uid="{00000000-0005-0000-0000-0000780D0000}"/>
    <cellStyle name="Copied 63" xfId="3454" xr:uid="{00000000-0005-0000-0000-0000790D0000}"/>
    <cellStyle name="Copied 64" xfId="3455" xr:uid="{00000000-0005-0000-0000-00007A0D0000}"/>
    <cellStyle name="Copied 65" xfId="3456" xr:uid="{00000000-0005-0000-0000-00007B0D0000}"/>
    <cellStyle name="Copied 66" xfId="3457" xr:uid="{00000000-0005-0000-0000-00007C0D0000}"/>
    <cellStyle name="Copied 67" xfId="3458" xr:uid="{00000000-0005-0000-0000-00007D0D0000}"/>
    <cellStyle name="Copied 68" xfId="3459" xr:uid="{00000000-0005-0000-0000-00007E0D0000}"/>
    <cellStyle name="Copied 69" xfId="3460" xr:uid="{00000000-0005-0000-0000-00007F0D0000}"/>
    <cellStyle name="Copied 7" xfId="3461" xr:uid="{00000000-0005-0000-0000-0000800D0000}"/>
    <cellStyle name="Copied 7 2" xfId="3462" xr:uid="{00000000-0005-0000-0000-0000810D0000}"/>
    <cellStyle name="Copied 7_1690" xfId="3463" xr:uid="{00000000-0005-0000-0000-0000820D0000}"/>
    <cellStyle name="Copied 70" xfId="3464" xr:uid="{00000000-0005-0000-0000-0000830D0000}"/>
    <cellStyle name="Copied 71" xfId="3465" xr:uid="{00000000-0005-0000-0000-0000840D0000}"/>
    <cellStyle name="Copied 72" xfId="3466" xr:uid="{00000000-0005-0000-0000-0000850D0000}"/>
    <cellStyle name="Copied 73" xfId="3467" xr:uid="{00000000-0005-0000-0000-0000860D0000}"/>
    <cellStyle name="Copied 74" xfId="3468" xr:uid="{00000000-0005-0000-0000-0000870D0000}"/>
    <cellStyle name="Copied 75" xfId="3469" xr:uid="{00000000-0005-0000-0000-0000880D0000}"/>
    <cellStyle name="Copied 76" xfId="3470" xr:uid="{00000000-0005-0000-0000-0000890D0000}"/>
    <cellStyle name="Copied 77" xfId="3471" xr:uid="{00000000-0005-0000-0000-00008A0D0000}"/>
    <cellStyle name="Copied 78" xfId="3472" xr:uid="{00000000-0005-0000-0000-00008B0D0000}"/>
    <cellStyle name="Copied 79" xfId="3473" xr:uid="{00000000-0005-0000-0000-00008C0D0000}"/>
    <cellStyle name="Copied 8" xfId="3474" xr:uid="{00000000-0005-0000-0000-00008D0D0000}"/>
    <cellStyle name="Copied 8 2" xfId="3475" xr:uid="{00000000-0005-0000-0000-00008E0D0000}"/>
    <cellStyle name="Copied 8_1690" xfId="3476" xr:uid="{00000000-0005-0000-0000-00008F0D0000}"/>
    <cellStyle name="Copied 80" xfId="3477" xr:uid="{00000000-0005-0000-0000-0000900D0000}"/>
    <cellStyle name="Copied 81" xfId="3478" xr:uid="{00000000-0005-0000-0000-0000910D0000}"/>
    <cellStyle name="Copied 82" xfId="3479" xr:uid="{00000000-0005-0000-0000-0000920D0000}"/>
    <cellStyle name="Copied 83" xfId="3480" xr:uid="{00000000-0005-0000-0000-0000930D0000}"/>
    <cellStyle name="Copied 84" xfId="3481" xr:uid="{00000000-0005-0000-0000-0000940D0000}"/>
    <cellStyle name="Copied 85" xfId="3482" xr:uid="{00000000-0005-0000-0000-0000950D0000}"/>
    <cellStyle name="Copied 86" xfId="3483" xr:uid="{00000000-0005-0000-0000-0000960D0000}"/>
    <cellStyle name="Copied 87" xfId="3484" xr:uid="{00000000-0005-0000-0000-0000970D0000}"/>
    <cellStyle name="Copied 88" xfId="3485" xr:uid="{00000000-0005-0000-0000-0000980D0000}"/>
    <cellStyle name="Copied 89" xfId="3486" xr:uid="{00000000-0005-0000-0000-0000990D0000}"/>
    <cellStyle name="Copied 9" xfId="3487" xr:uid="{00000000-0005-0000-0000-00009A0D0000}"/>
    <cellStyle name="Copied 9 2" xfId="3488" xr:uid="{00000000-0005-0000-0000-00009B0D0000}"/>
    <cellStyle name="Copied 9_1690" xfId="3489" xr:uid="{00000000-0005-0000-0000-00009C0D0000}"/>
    <cellStyle name="Copied 90" xfId="3490" xr:uid="{00000000-0005-0000-0000-00009D0D0000}"/>
    <cellStyle name="Copied 91" xfId="3491" xr:uid="{00000000-0005-0000-0000-00009E0D0000}"/>
    <cellStyle name="Copied 92" xfId="3492" xr:uid="{00000000-0005-0000-0000-00009F0D0000}"/>
    <cellStyle name="Copied 93" xfId="3493" xr:uid="{00000000-0005-0000-0000-0000A00D0000}"/>
    <cellStyle name="Copied 94" xfId="3494" xr:uid="{00000000-0005-0000-0000-0000A10D0000}"/>
    <cellStyle name="Copied 95" xfId="3495" xr:uid="{00000000-0005-0000-0000-0000A20D0000}"/>
    <cellStyle name="Copied 96" xfId="3496" xr:uid="{00000000-0005-0000-0000-0000A30D0000}"/>
    <cellStyle name="Copied 97" xfId="3497" xr:uid="{00000000-0005-0000-0000-0000A40D0000}"/>
    <cellStyle name="Copied 98" xfId="3498" xr:uid="{00000000-0005-0000-0000-0000A50D0000}"/>
    <cellStyle name="Copied 99" xfId="3499" xr:uid="{00000000-0005-0000-0000-0000A60D0000}"/>
    <cellStyle name="Cost/Profit" xfId="3500" xr:uid="{00000000-0005-0000-0000-0000A70D0000}"/>
    <cellStyle name="COST1" xfId="3501" xr:uid="{00000000-0005-0000-0000-0000A80D0000}"/>
    <cellStyle name="COST1 10" xfId="3502" xr:uid="{00000000-0005-0000-0000-0000A90D0000}"/>
    <cellStyle name="COST1 10 2" xfId="3503" xr:uid="{00000000-0005-0000-0000-0000AA0D0000}"/>
    <cellStyle name="COST1 10 3" xfId="3504" xr:uid="{00000000-0005-0000-0000-0000AB0D0000}"/>
    <cellStyle name="COST1 10 4" xfId="3505" xr:uid="{00000000-0005-0000-0000-0000AC0D0000}"/>
    <cellStyle name="COST1 10_1690" xfId="3506" xr:uid="{00000000-0005-0000-0000-0000AD0D0000}"/>
    <cellStyle name="COST1 100" xfId="3507" xr:uid="{00000000-0005-0000-0000-0000AE0D0000}"/>
    <cellStyle name="COST1 101" xfId="3508" xr:uid="{00000000-0005-0000-0000-0000AF0D0000}"/>
    <cellStyle name="COST1 102" xfId="3509" xr:uid="{00000000-0005-0000-0000-0000B00D0000}"/>
    <cellStyle name="COST1 103" xfId="3510" xr:uid="{00000000-0005-0000-0000-0000B10D0000}"/>
    <cellStyle name="COST1 104" xfId="3511" xr:uid="{00000000-0005-0000-0000-0000B20D0000}"/>
    <cellStyle name="COST1 105" xfId="3512" xr:uid="{00000000-0005-0000-0000-0000B30D0000}"/>
    <cellStyle name="COST1 106" xfId="3513" xr:uid="{00000000-0005-0000-0000-0000B40D0000}"/>
    <cellStyle name="COST1 107" xfId="3514" xr:uid="{00000000-0005-0000-0000-0000B50D0000}"/>
    <cellStyle name="COST1 108" xfId="3515" xr:uid="{00000000-0005-0000-0000-0000B60D0000}"/>
    <cellStyle name="COST1 109" xfId="3516" xr:uid="{00000000-0005-0000-0000-0000B70D0000}"/>
    <cellStyle name="COST1 11" xfId="3517" xr:uid="{00000000-0005-0000-0000-0000B80D0000}"/>
    <cellStyle name="COST1 11 2" xfId="3518" xr:uid="{00000000-0005-0000-0000-0000B90D0000}"/>
    <cellStyle name="COST1 11 3" xfId="3519" xr:uid="{00000000-0005-0000-0000-0000BA0D0000}"/>
    <cellStyle name="COST1 11_2970" xfId="3520" xr:uid="{00000000-0005-0000-0000-0000BB0D0000}"/>
    <cellStyle name="COST1 110" xfId="3521" xr:uid="{00000000-0005-0000-0000-0000BC0D0000}"/>
    <cellStyle name="COST1 111" xfId="3522" xr:uid="{00000000-0005-0000-0000-0000BD0D0000}"/>
    <cellStyle name="COST1 112" xfId="3523" xr:uid="{00000000-0005-0000-0000-0000BE0D0000}"/>
    <cellStyle name="COST1 113" xfId="3524" xr:uid="{00000000-0005-0000-0000-0000BF0D0000}"/>
    <cellStyle name="COST1 114" xfId="3525" xr:uid="{00000000-0005-0000-0000-0000C00D0000}"/>
    <cellStyle name="COST1 115" xfId="3526" xr:uid="{00000000-0005-0000-0000-0000C10D0000}"/>
    <cellStyle name="COST1 116" xfId="3527" xr:uid="{00000000-0005-0000-0000-0000C20D0000}"/>
    <cellStyle name="COST1 117" xfId="3528" xr:uid="{00000000-0005-0000-0000-0000C30D0000}"/>
    <cellStyle name="COST1 117 2" xfId="3529" xr:uid="{00000000-0005-0000-0000-0000C40D0000}"/>
    <cellStyle name="COST1 12" xfId="3530" xr:uid="{00000000-0005-0000-0000-0000C50D0000}"/>
    <cellStyle name="COST1 12 2" xfId="3531" xr:uid="{00000000-0005-0000-0000-0000C60D0000}"/>
    <cellStyle name="COST1 12 3" xfId="3532" xr:uid="{00000000-0005-0000-0000-0000C70D0000}"/>
    <cellStyle name="COST1 12_2970" xfId="3533" xr:uid="{00000000-0005-0000-0000-0000C80D0000}"/>
    <cellStyle name="COST1 13" xfId="3534" xr:uid="{00000000-0005-0000-0000-0000C90D0000}"/>
    <cellStyle name="COST1 13 2" xfId="3535" xr:uid="{00000000-0005-0000-0000-0000CA0D0000}"/>
    <cellStyle name="COST1 13_2970" xfId="3536" xr:uid="{00000000-0005-0000-0000-0000CB0D0000}"/>
    <cellStyle name="COST1 14" xfId="3537" xr:uid="{00000000-0005-0000-0000-0000CC0D0000}"/>
    <cellStyle name="COST1 14 2" xfId="3538" xr:uid="{00000000-0005-0000-0000-0000CD0D0000}"/>
    <cellStyle name="COST1 14_2970" xfId="3539" xr:uid="{00000000-0005-0000-0000-0000CE0D0000}"/>
    <cellStyle name="COST1 15" xfId="3540" xr:uid="{00000000-0005-0000-0000-0000CF0D0000}"/>
    <cellStyle name="COST1 15 2" xfId="3541" xr:uid="{00000000-0005-0000-0000-0000D00D0000}"/>
    <cellStyle name="COST1 15_2970" xfId="3542" xr:uid="{00000000-0005-0000-0000-0000D10D0000}"/>
    <cellStyle name="COST1 16" xfId="3543" xr:uid="{00000000-0005-0000-0000-0000D20D0000}"/>
    <cellStyle name="COST1 16 2" xfId="3544" xr:uid="{00000000-0005-0000-0000-0000D30D0000}"/>
    <cellStyle name="COST1 16_2970" xfId="3545" xr:uid="{00000000-0005-0000-0000-0000D40D0000}"/>
    <cellStyle name="COST1 17" xfId="3546" xr:uid="{00000000-0005-0000-0000-0000D50D0000}"/>
    <cellStyle name="COST1 17 2" xfId="3547" xr:uid="{00000000-0005-0000-0000-0000D60D0000}"/>
    <cellStyle name="COST1 17_2970" xfId="3548" xr:uid="{00000000-0005-0000-0000-0000D70D0000}"/>
    <cellStyle name="COST1 18" xfId="3549" xr:uid="{00000000-0005-0000-0000-0000D80D0000}"/>
    <cellStyle name="COST1 18 2" xfId="3550" xr:uid="{00000000-0005-0000-0000-0000D90D0000}"/>
    <cellStyle name="COST1 18_2970" xfId="3551" xr:uid="{00000000-0005-0000-0000-0000DA0D0000}"/>
    <cellStyle name="COST1 19" xfId="3552" xr:uid="{00000000-0005-0000-0000-0000DB0D0000}"/>
    <cellStyle name="COST1 19 2" xfId="3553" xr:uid="{00000000-0005-0000-0000-0000DC0D0000}"/>
    <cellStyle name="COST1 19 3" xfId="3554" xr:uid="{00000000-0005-0000-0000-0000DD0D0000}"/>
    <cellStyle name="COST1 19_2970" xfId="3555" xr:uid="{00000000-0005-0000-0000-0000DE0D0000}"/>
    <cellStyle name="COST1 2" xfId="3556" xr:uid="{00000000-0005-0000-0000-0000DF0D0000}"/>
    <cellStyle name="COST1 2 2" xfId="3557" xr:uid="{00000000-0005-0000-0000-0000E00D0000}"/>
    <cellStyle name="COST1 2 2 2" xfId="3558" xr:uid="{00000000-0005-0000-0000-0000E10D0000}"/>
    <cellStyle name="COST1 2 2_2970 Nov 2011" xfId="3559" xr:uid="{00000000-0005-0000-0000-0000E20D0000}"/>
    <cellStyle name="COST1 2 3" xfId="3560" xr:uid="{00000000-0005-0000-0000-0000E30D0000}"/>
    <cellStyle name="COST1 2_1690" xfId="3561" xr:uid="{00000000-0005-0000-0000-0000E40D0000}"/>
    <cellStyle name="COST1 20" xfId="3562" xr:uid="{00000000-0005-0000-0000-0000E50D0000}"/>
    <cellStyle name="COST1 20 2" xfId="3563" xr:uid="{00000000-0005-0000-0000-0000E60D0000}"/>
    <cellStyle name="COST1 20 3" xfId="3564" xr:uid="{00000000-0005-0000-0000-0000E70D0000}"/>
    <cellStyle name="COST1 20_2970" xfId="3565" xr:uid="{00000000-0005-0000-0000-0000E80D0000}"/>
    <cellStyle name="COST1 21" xfId="3566" xr:uid="{00000000-0005-0000-0000-0000E90D0000}"/>
    <cellStyle name="COST1 21 2" xfId="3567" xr:uid="{00000000-0005-0000-0000-0000EA0D0000}"/>
    <cellStyle name="COST1 21 3" xfId="3568" xr:uid="{00000000-0005-0000-0000-0000EB0D0000}"/>
    <cellStyle name="COST1 21_2970" xfId="3569" xr:uid="{00000000-0005-0000-0000-0000EC0D0000}"/>
    <cellStyle name="COST1 22" xfId="3570" xr:uid="{00000000-0005-0000-0000-0000ED0D0000}"/>
    <cellStyle name="COST1 22 2" xfId="3571" xr:uid="{00000000-0005-0000-0000-0000EE0D0000}"/>
    <cellStyle name="COST1 22 3" xfId="3572" xr:uid="{00000000-0005-0000-0000-0000EF0D0000}"/>
    <cellStyle name="COST1 22_2970" xfId="3573" xr:uid="{00000000-0005-0000-0000-0000F00D0000}"/>
    <cellStyle name="COST1 23" xfId="3574" xr:uid="{00000000-0005-0000-0000-0000F10D0000}"/>
    <cellStyle name="COST1 23 2" xfId="3575" xr:uid="{00000000-0005-0000-0000-0000F20D0000}"/>
    <cellStyle name="COST1 23 3" xfId="3576" xr:uid="{00000000-0005-0000-0000-0000F30D0000}"/>
    <cellStyle name="COST1 23_2970" xfId="3577" xr:uid="{00000000-0005-0000-0000-0000F40D0000}"/>
    <cellStyle name="COST1 24" xfId="3578" xr:uid="{00000000-0005-0000-0000-0000F50D0000}"/>
    <cellStyle name="COST1 24 2" xfId="3579" xr:uid="{00000000-0005-0000-0000-0000F60D0000}"/>
    <cellStyle name="COST1 24_2970" xfId="3580" xr:uid="{00000000-0005-0000-0000-0000F70D0000}"/>
    <cellStyle name="COST1 25" xfId="3581" xr:uid="{00000000-0005-0000-0000-0000F80D0000}"/>
    <cellStyle name="COST1 25 2" xfId="3582" xr:uid="{00000000-0005-0000-0000-0000F90D0000}"/>
    <cellStyle name="COST1 25_2970" xfId="3583" xr:uid="{00000000-0005-0000-0000-0000FA0D0000}"/>
    <cellStyle name="COST1 26" xfId="3584" xr:uid="{00000000-0005-0000-0000-0000FB0D0000}"/>
    <cellStyle name="COST1 26 2" xfId="3585" xr:uid="{00000000-0005-0000-0000-0000FC0D0000}"/>
    <cellStyle name="COST1 26_2970" xfId="3586" xr:uid="{00000000-0005-0000-0000-0000FD0D0000}"/>
    <cellStyle name="COST1 27" xfId="3587" xr:uid="{00000000-0005-0000-0000-0000FE0D0000}"/>
    <cellStyle name="COST1 27 2" xfId="3588" xr:uid="{00000000-0005-0000-0000-0000FF0D0000}"/>
    <cellStyle name="COST1 27_2970" xfId="3589" xr:uid="{00000000-0005-0000-0000-0000000E0000}"/>
    <cellStyle name="COST1 28" xfId="3590" xr:uid="{00000000-0005-0000-0000-0000010E0000}"/>
    <cellStyle name="COST1 28 2" xfId="3591" xr:uid="{00000000-0005-0000-0000-0000020E0000}"/>
    <cellStyle name="COST1 28_2970" xfId="3592" xr:uid="{00000000-0005-0000-0000-0000030E0000}"/>
    <cellStyle name="COST1 29" xfId="3593" xr:uid="{00000000-0005-0000-0000-0000040E0000}"/>
    <cellStyle name="COST1 29 2" xfId="3594" xr:uid="{00000000-0005-0000-0000-0000050E0000}"/>
    <cellStyle name="COST1 29_2970" xfId="3595" xr:uid="{00000000-0005-0000-0000-0000060E0000}"/>
    <cellStyle name="COST1 3" xfId="3596" xr:uid="{00000000-0005-0000-0000-0000070E0000}"/>
    <cellStyle name="COST1 3 2" xfId="3597" xr:uid="{00000000-0005-0000-0000-0000080E0000}"/>
    <cellStyle name="COST1 3 2 2" xfId="3598" xr:uid="{00000000-0005-0000-0000-0000090E0000}"/>
    <cellStyle name="COST1 3 2_1690" xfId="3599" xr:uid="{00000000-0005-0000-0000-00000A0E0000}"/>
    <cellStyle name="COST1 3 3" xfId="3600" xr:uid="{00000000-0005-0000-0000-00000B0E0000}"/>
    <cellStyle name="COST1 3_1690" xfId="3601" xr:uid="{00000000-0005-0000-0000-00000C0E0000}"/>
    <cellStyle name="COST1 30" xfId="3602" xr:uid="{00000000-0005-0000-0000-00000D0E0000}"/>
    <cellStyle name="COST1 30 2" xfId="3603" xr:uid="{00000000-0005-0000-0000-00000E0E0000}"/>
    <cellStyle name="COST1 30_2970" xfId="3604" xr:uid="{00000000-0005-0000-0000-00000F0E0000}"/>
    <cellStyle name="COST1 31" xfId="3605" xr:uid="{00000000-0005-0000-0000-0000100E0000}"/>
    <cellStyle name="COST1 31 2" xfId="3606" xr:uid="{00000000-0005-0000-0000-0000110E0000}"/>
    <cellStyle name="COST1 31_2970" xfId="3607" xr:uid="{00000000-0005-0000-0000-0000120E0000}"/>
    <cellStyle name="COST1 32" xfId="3608" xr:uid="{00000000-0005-0000-0000-0000130E0000}"/>
    <cellStyle name="COST1 32 2" xfId="3609" xr:uid="{00000000-0005-0000-0000-0000140E0000}"/>
    <cellStyle name="COST1 32_2970" xfId="3610" xr:uid="{00000000-0005-0000-0000-0000150E0000}"/>
    <cellStyle name="COST1 33" xfId="3611" xr:uid="{00000000-0005-0000-0000-0000160E0000}"/>
    <cellStyle name="COST1 33 2" xfId="3612" xr:uid="{00000000-0005-0000-0000-0000170E0000}"/>
    <cellStyle name="COST1 33_2970" xfId="3613" xr:uid="{00000000-0005-0000-0000-0000180E0000}"/>
    <cellStyle name="COST1 34" xfId="3614" xr:uid="{00000000-0005-0000-0000-0000190E0000}"/>
    <cellStyle name="COST1 34 2" xfId="3615" xr:uid="{00000000-0005-0000-0000-00001A0E0000}"/>
    <cellStyle name="COST1 34_2970" xfId="3616" xr:uid="{00000000-0005-0000-0000-00001B0E0000}"/>
    <cellStyle name="COST1 35" xfId="3617" xr:uid="{00000000-0005-0000-0000-00001C0E0000}"/>
    <cellStyle name="COST1 35 2" xfId="3618" xr:uid="{00000000-0005-0000-0000-00001D0E0000}"/>
    <cellStyle name="COST1 35_2970" xfId="3619" xr:uid="{00000000-0005-0000-0000-00001E0E0000}"/>
    <cellStyle name="COST1 36" xfId="3620" xr:uid="{00000000-0005-0000-0000-00001F0E0000}"/>
    <cellStyle name="COST1 36 2" xfId="3621" xr:uid="{00000000-0005-0000-0000-0000200E0000}"/>
    <cellStyle name="COST1 36_2970" xfId="3622" xr:uid="{00000000-0005-0000-0000-0000210E0000}"/>
    <cellStyle name="COST1 37" xfId="3623" xr:uid="{00000000-0005-0000-0000-0000220E0000}"/>
    <cellStyle name="COST1 37 2" xfId="3624" xr:uid="{00000000-0005-0000-0000-0000230E0000}"/>
    <cellStyle name="COST1 37_2970" xfId="3625" xr:uid="{00000000-0005-0000-0000-0000240E0000}"/>
    <cellStyle name="COST1 38" xfId="3626" xr:uid="{00000000-0005-0000-0000-0000250E0000}"/>
    <cellStyle name="COST1 38 2" xfId="3627" xr:uid="{00000000-0005-0000-0000-0000260E0000}"/>
    <cellStyle name="COST1 38 3" xfId="3628" xr:uid="{00000000-0005-0000-0000-0000270E0000}"/>
    <cellStyle name="COST1 38_2970" xfId="3629" xr:uid="{00000000-0005-0000-0000-0000280E0000}"/>
    <cellStyle name="COST1 39" xfId="3630" xr:uid="{00000000-0005-0000-0000-0000290E0000}"/>
    <cellStyle name="COST1 39 2" xfId="3631" xr:uid="{00000000-0005-0000-0000-00002A0E0000}"/>
    <cellStyle name="COST1 39 3" xfId="3632" xr:uid="{00000000-0005-0000-0000-00002B0E0000}"/>
    <cellStyle name="COST1 39_2970" xfId="3633" xr:uid="{00000000-0005-0000-0000-00002C0E0000}"/>
    <cellStyle name="COST1 4" xfId="3634" xr:uid="{00000000-0005-0000-0000-00002D0E0000}"/>
    <cellStyle name="COST1 4 2" xfId="3635" xr:uid="{00000000-0005-0000-0000-00002E0E0000}"/>
    <cellStyle name="COST1 4 2 2" xfId="3636" xr:uid="{00000000-0005-0000-0000-00002F0E0000}"/>
    <cellStyle name="COST1 4 2_2970 Nov 2011" xfId="3637" xr:uid="{00000000-0005-0000-0000-0000300E0000}"/>
    <cellStyle name="COST1 4_1690" xfId="3638" xr:uid="{00000000-0005-0000-0000-0000310E0000}"/>
    <cellStyle name="COST1 40" xfId="3639" xr:uid="{00000000-0005-0000-0000-0000320E0000}"/>
    <cellStyle name="COST1 40 2" xfId="3640" xr:uid="{00000000-0005-0000-0000-0000330E0000}"/>
    <cellStyle name="COST1 40 3" xfId="3641" xr:uid="{00000000-0005-0000-0000-0000340E0000}"/>
    <cellStyle name="COST1 40_2970" xfId="3642" xr:uid="{00000000-0005-0000-0000-0000350E0000}"/>
    <cellStyle name="COST1 41" xfId="3643" xr:uid="{00000000-0005-0000-0000-0000360E0000}"/>
    <cellStyle name="COST1 41 2" xfId="3644" xr:uid="{00000000-0005-0000-0000-0000370E0000}"/>
    <cellStyle name="COST1 41 3" xfId="3645" xr:uid="{00000000-0005-0000-0000-0000380E0000}"/>
    <cellStyle name="COST1 41_2970" xfId="3646" xr:uid="{00000000-0005-0000-0000-0000390E0000}"/>
    <cellStyle name="COST1 42" xfId="3647" xr:uid="{00000000-0005-0000-0000-00003A0E0000}"/>
    <cellStyle name="COST1 42 2" xfId="3648" xr:uid="{00000000-0005-0000-0000-00003B0E0000}"/>
    <cellStyle name="COST1 42 3" xfId="3649" xr:uid="{00000000-0005-0000-0000-00003C0E0000}"/>
    <cellStyle name="COST1 42_2970" xfId="3650" xr:uid="{00000000-0005-0000-0000-00003D0E0000}"/>
    <cellStyle name="COST1 43" xfId="3651" xr:uid="{00000000-0005-0000-0000-00003E0E0000}"/>
    <cellStyle name="COST1 43 2" xfId="3652" xr:uid="{00000000-0005-0000-0000-00003F0E0000}"/>
    <cellStyle name="COST1 43_2970" xfId="3653" xr:uid="{00000000-0005-0000-0000-0000400E0000}"/>
    <cellStyle name="COST1 44" xfId="3654" xr:uid="{00000000-0005-0000-0000-0000410E0000}"/>
    <cellStyle name="COST1 44 2" xfId="3655" xr:uid="{00000000-0005-0000-0000-0000420E0000}"/>
    <cellStyle name="COST1 44_2970" xfId="3656" xr:uid="{00000000-0005-0000-0000-0000430E0000}"/>
    <cellStyle name="COST1 45" xfId="3657" xr:uid="{00000000-0005-0000-0000-0000440E0000}"/>
    <cellStyle name="COST1 45 2" xfId="3658" xr:uid="{00000000-0005-0000-0000-0000450E0000}"/>
    <cellStyle name="COST1 45_2970" xfId="3659" xr:uid="{00000000-0005-0000-0000-0000460E0000}"/>
    <cellStyle name="COST1 46" xfId="3660" xr:uid="{00000000-0005-0000-0000-0000470E0000}"/>
    <cellStyle name="COST1 47" xfId="3661" xr:uid="{00000000-0005-0000-0000-0000480E0000}"/>
    <cellStyle name="COST1 48" xfId="3662" xr:uid="{00000000-0005-0000-0000-0000490E0000}"/>
    <cellStyle name="COST1 49" xfId="3663" xr:uid="{00000000-0005-0000-0000-00004A0E0000}"/>
    <cellStyle name="COST1 5" xfId="3664" xr:uid="{00000000-0005-0000-0000-00004B0E0000}"/>
    <cellStyle name="COST1 5 2" xfId="3665" xr:uid="{00000000-0005-0000-0000-00004C0E0000}"/>
    <cellStyle name="COST1 5_1690" xfId="3666" xr:uid="{00000000-0005-0000-0000-00004D0E0000}"/>
    <cellStyle name="COST1 50" xfId="3667" xr:uid="{00000000-0005-0000-0000-00004E0E0000}"/>
    <cellStyle name="COST1 51" xfId="3668" xr:uid="{00000000-0005-0000-0000-00004F0E0000}"/>
    <cellStyle name="COST1 52" xfId="3669" xr:uid="{00000000-0005-0000-0000-0000500E0000}"/>
    <cellStyle name="COST1 53" xfId="3670" xr:uid="{00000000-0005-0000-0000-0000510E0000}"/>
    <cellStyle name="COST1 54" xfId="3671" xr:uid="{00000000-0005-0000-0000-0000520E0000}"/>
    <cellStyle name="COST1 55" xfId="3672" xr:uid="{00000000-0005-0000-0000-0000530E0000}"/>
    <cellStyle name="COST1 56" xfId="3673" xr:uid="{00000000-0005-0000-0000-0000540E0000}"/>
    <cellStyle name="COST1 57" xfId="3674" xr:uid="{00000000-0005-0000-0000-0000550E0000}"/>
    <cellStyle name="COST1 58" xfId="3675" xr:uid="{00000000-0005-0000-0000-0000560E0000}"/>
    <cellStyle name="COST1 59" xfId="3676" xr:uid="{00000000-0005-0000-0000-0000570E0000}"/>
    <cellStyle name="COST1 6" xfId="3677" xr:uid="{00000000-0005-0000-0000-0000580E0000}"/>
    <cellStyle name="COST1 6 2" xfId="3678" xr:uid="{00000000-0005-0000-0000-0000590E0000}"/>
    <cellStyle name="COST1 6_1690" xfId="3679" xr:uid="{00000000-0005-0000-0000-00005A0E0000}"/>
    <cellStyle name="COST1 60" xfId="3680" xr:uid="{00000000-0005-0000-0000-00005B0E0000}"/>
    <cellStyle name="COST1 61" xfId="3681" xr:uid="{00000000-0005-0000-0000-00005C0E0000}"/>
    <cellStyle name="COST1 62" xfId="3682" xr:uid="{00000000-0005-0000-0000-00005D0E0000}"/>
    <cellStyle name="COST1 63" xfId="3683" xr:uid="{00000000-0005-0000-0000-00005E0E0000}"/>
    <cellStyle name="COST1 64" xfId="3684" xr:uid="{00000000-0005-0000-0000-00005F0E0000}"/>
    <cellStyle name="COST1 65" xfId="3685" xr:uid="{00000000-0005-0000-0000-0000600E0000}"/>
    <cellStyle name="COST1 66" xfId="3686" xr:uid="{00000000-0005-0000-0000-0000610E0000}"/>
    <cellStyle name="COST1 67" xfId="3687" xr:uid="{00000000-0005-0000-0000-0000620E0000}"/>
    <cellStyle name="COST1 68" xfId="3688" xr:uid="{00000000-0005-0000-0000-0000630E0000}"/>
    <cellStyle name="COST1 69" xfId="3689" xr:uid="{00000000-0005-0000-0000-0000640E0000}"/>
    <cellStyle name="COST1 7" xfId="3690" xr:uid="{00000000-0005-0000-0000-0000650E0000}"/>
    <cellStyle name="COST1 7 2" xfId="3691" xr:uid="{00000000-0005-0000-0000-0000660E0000}"/>
    <cellStyle name="COST1 7_1690" xfId="3692" xr:uid="{00000000-0005-0000-0000-0000670E0000}"/>
    <cellStyle name="COST1 70" xfId="3693" xr:uid="{00000000-0005-0000-0000-0000680E0000}"/>
    <cellStyle name="COST1 71" xfId="3694" xr:uid="{00000000-0005-0000-0000-0000690E0000}"/>
    <cellStyle name="COST1 72" xfId="3695" xr:uid="{00000000-0005-0000-0000-00006A0E0000}"/>
    <cellStyle name="COST1 73" xfId="3696" xr:uid="{00000000-0005-0000-0000-00006B0E0000}"/>
    <cellStyle name="COST1 74" xfId="3697" xr:uid="{00000000-0005-0000-0000-00006C0E0000}"/>
    <cellStyle name="COST1 75" xfId="3698" xr:uid="{00000000-0005-0000-0000-00006D0E0000}"/>
    <cellStyle name="COST1 76" xfId="3699" xr:uid="{00000000-0005-0000-0000-00006E0E0000}"/>
    <cellStyle name="COST1 77" xfId="3700" xr:uid="{00000000-0005-0000-0000-00006F0E0000}"/>
    <cellStyle name="COST1 78" xfId="3701" xr:uid="{00000000-0005-0000-0000-0000700E0000}"/>
    <cellStyle name="COST1 79" xfId="3702" xr:uid="{00000000-0005-0000-0000-0000710E0000}"/>
    <cellStyle name="COST1 8" xfId="3703" xr:uid="{00000000-0005-0000-0000-0000720E0000}"/>
    <cellStyle name="COST1 8 2" xfId="3704" xr:uid="{00000000-0005-0000-0000-0000730E0000}"/>
    <cellStyle name="COST1 8_1690" xfId="3705" xr:uid="{00000000-0005-0000-0000-0000740E0000}"/>
    <cellStyle name="COST1 80" xfId="3706" xr:uid="{00000000-0005-0000-0000-0000750E0000}"/>
    <cellStyle name="COST1 81" xfId="3707" xr:uid="{00000000-0005-0000-0000-0000760E0000}"/>
    <cellStyle name="COST1 82" xfId="3708" xr:uid="{00000000-0005-0000-0000-0000770E0000}"/>
    <cellStyle name="COST1 83" xfId="3709" xr:uid="{00000000-0005-0000-0000-0000780E0000}"/>
    <cellStyle name="COST1 84" xfId="3710" xr:uid="{00000000-0005-0000-0000-0000790E0000}"/>
    <cellStyle name="COST1 85" xfId="3711" xr:uid="{00000000-0005-0000-0000-00007A0E0000}"/>
    <cellStyle name="COST1 86" xfId="3712" xr:uid="{00000000-0005-0000-0000-00007B0E0000}"/>
    <cellStyle name="COST1 87" xfId="3713" xr:uid="{00000000-0005-0000-0000-00007C0E0000}"/>
    <cellStyle name="COST1 88" xfId="3714" xr:uid="{00000000-0005-0000-0000-00007D0E0000}"/>
    <cellStyle name="COST1 89" xfId="3715" xr:uid="{00000000-0005-0000-0000-00007E0E0000}"/>
    <cellStyle name="COST1 9" xfId="3716" xr:uid="{00000000-0005-0000-0000-00007F0E0000}"/>
    <cellStyle name="COST1 9 2" xfId="3717" xr:uid="{00000000-0005-0000-0000-0000800E0000}"/>
    <cellStyle name="COST1 9_1690" xfId="3718" xr:uid="{00000000-0005-0000-0000-0000810E0000}"/>
    <cellStyle name="COST1 90" xfId="3719" xr:uid="{00000000-0005-0000-0000-0000820E0000}"/>
    <cellStyle name="COST1 91" xfId="3720" xr:uid="{00000000-0005-0000-0000-0000830E0000}"/>
    <cellStyle name="COST1 92" xfId="3721" xr:uid="{00000000-0005-0000-0000-0000840E0000}"/>
    <cellStyle name="COST1 93" xfId="3722" xr:uid="{00000000-0005-0000-0000-0000850E0000}"/>
    <cellStyle name="COST1 94" xfId="3723" xr:uid="{00000000-0005-0000-0000-0000860E0000}"/>
    <cellStyle name="COST1 95" xfId="3724" xr:uid="{00000000-0005-0000-0000-0000870E0000}"/>
    <cellStyle name="COST1 96" xfId="3725" xr:uid="{00000000-0005-0000-0000-0000880E0000}"/>
    <cellStyle name="COST1 97" xfId="3726" xr:uid="{00000000-0005-0000-0000-0000890E0000}"/>
    <cellStyle name="COST1 98" xfId="3727" xr:uid="{00000000-0005-0000-0000-00008A0E0000}"/>
    <cellStyle name="COST1 99" xfId="3728" xr:uid="{00000000-0005-0000-0000-00008B0E0000}"/>
    <cellStyle name="courier10" xfId="3729" xr:uid="{00000000-0005-0000-0000-00008C0E0000}"/>
    <cellStyle name="Cover Date" xfId="3730" xr:uid="{00000000-0005-0000-0000-00008D0E0000}"/>
    <cellStyle name="Cover Subtitle" xfId="3731" xr:uid="{00000000-0005-0000-0000-00008E0E0000}"/>
    <cellStyle name="Cover Title" xfId="3732" xr:uid="{00000000-0005-0000-0000-00008F0E0000}"/>
    <cellStyle name="CurRatio" xfId="3733" xr:uid="{00000000-0005-0000-0000-0000900E0000}"/>
    <cellStyle name="CurRatio 2" xfId="3734" xr:uid="{00000000-0005-0000-0000-0000910E0000}"/>
    <cellStyle name="CurRatio 3" xfId="3735" xr:uid="{00000000-0005-0000-0000-0000920E0000}"/>
    <cellStyle name="Currency $" xfId="3736" xr:uid="{00000000-0005-0000-0000-0000930E0000}"/>
    <cellStyle name="Currency (1)" xfId="3737" xr:uid="{00000000-0005-0000-0000-0000940E0000}"/>
    <cellStyle name="Currency (3)" xfId="3738" xr:uid="{00000000-0005-0000-0000-0000950E0000}"/>
    <cellStyle name="Currency [00]" xfId="3739" xr:uid="{00000000-0005-0000-0000-0000960E0000}"/>
    <cellStyle name="Currency [2]" xfId="3740" xr:uid="{00000000-0005-0000-0000-0000970E0000}"/>
    <cellStyle name="Currency 0" xfId="3741" xr:uid="{00000000-0005-0000-0000-0000980E0000}"/>
    <cellStyle name="Currency 1" xfId="3742" xr:uid="{00000000-0005-0000-0000-0000990E0000}"/>
    <cellStyle name="Currency 16" xfId="3743" xr:uid="{00000000-0005-0000-0000-00009A0E0000}"/>
    <cellStyle name="Currency 2" xfId="3744" xr:uid="{00000000-0005-0000-0000-00009B0E0000}"/>
    <cellStyle name="Currency 2 2" xfId="3745" xr:uid="{00000000-0005-0000-0000-00009C0E0000}"/>
    <cellStyle name="Currency 2 2 2" xfId="3746" xr:uid="{00000000-0005-0000-0000-00009D0E0000}"/>
    <cellStyle name="Currency 2 3" xfId="3747" xr:uid="{00000000-0005-0000-0000-00009E0E0000}"/>
    <cellStyle name="Currency 3" xfId="3748" xr:uid="{00000000-0005-0000-0000-00009F0E0000}"/>
    <cellStyle name="Currency Comma Comma" xfId="3749" xr:uid="{00000000-0005-0000-0000-0000A00E0000}"/>
    <cellStyle name="currency(0)" xfId="3750" xr:uid="{00000000-0005-0000-0000-0000A10E0000}"/>
    <cellStyle name="Currency(1)" xfId="3751" xr:uid="{00000000-0005-0000-0000-0000A20E0000}"/>
    <cellStyle name="Currency(2)" xfId="3752" xr:uid="{00000000-0005-0000-0000-0000A30E0000}"/>
    <cellStyle name="Currency0" xfId="3753" xr:uid="{00000000-0005-0000-0000-0000A40E0000}"/>
    <cellStyle name="Currency1" xfId="3754" xr:uid="{00000000-0005-0000-0000-0000A50E0000}"/>
    <cellStyle name="Currency2" xfId="3755" xr:uid="{00000000-0005-0000-0000-0000A60E0000}"/>
    <cellStyle name="custom" xfId="3756" xr:uid="{00000000-0005-0000-0000-0000A70E0000}"/>
    <cellStyle name="d" xfId="3757" xr:uid="{00000000-0005-0000-0000-0000A80E0000}"/>
    <cellStyle name="d_consensus pre" xfId="3758" xr:uid="{00000000-0005-0000-0000-0000A90E0000}"/>
    <cellStyle name="d_yield" xfId="3759" xr:uid="{00000000-0005-0000-0000-0000AA0E0000}"/>
    <cellStyle name="Dålig" xfId="3760" xr:uid="{00000000-0005-0000-0000-0000D00E0000}"/>
    <cellStyle name="DarkBlue" xfId="3761" xr:uid="{00000000-0005-0000-0000-0000AB0E0000}"/>
    <cellStyle name="Dårlig" xfId="3762" xr:uid="{00000000-0005-0000-0000-0000D10E0000}"/>
    <cellStyle name="Dash" xfId="3763" xr:uid="{00000000-0005-0000-0000-0000AC0E0000}"/>
    <cellStyle name="Data_0dp" xfId="3764" xr:uid="{00000000-0005-0000-0000-0000AD0E0000}"/>
    <cellStyle name="DataEntry" xfId="3765" xr:uid="{00000000-0005-0000-0000-0000AE0E0000}"/>
    <cellStyle name="DataEntry%" xfId="3766" xr:uid="{00000000-0005-0000-0000-0000AF0E0000}"/>
    <cellStyle name="Date" xfId="3767" xr:uid="{00000000-0005-0000-0000-0000B00E0000}"/>
    <cellStyle name="Date [mmm-yy]" xfId="3768" xr:uid="{00000000-0005-0000-0000-0000B10E0000}"/>
    <cellStyle name="Date 2" xfId="3769" xr:uid="{00000000-0005-0000-0000-0000B20E0000}"/>
    <cellStyle name="Date Aligned" xfId="3770" xr:uid="{00000000-0005-0000-0000-0000B30E0000}"/>
    <cellStyle name="Date Short" xfId="3771" xr:uid="{00000000-0005-0000-0000-0000B40E0000}"/>
    <cellStyle name="Date_2004 Incremental Detail Summary $35mm 4-06-04" xfId="3772" xr:uid="{00000000-0005-0000-0000-0000B50E0000}"/>
    <cellStyle name="Date1" xfId="3773" xr:uid="{00000000-0005-0000-0000-0000B60E0000}"/>
    <cellStyle name="Date2" xfId="3774" xr:uid="{00000000-0005-0000-0000-0000B70E0000}"/>
    <cellStyle name="Dates" xfId="3775" xr:uid="{00000000-0005-0000-0000-0000B80E0000}"/>
    <cellStyle name="DateYear" xfId="3776" xr:uid="{00000000-0005-0000-0000-0000B90E0000}"/>
    <cellStyle name="Datum" xfId="3777" xr:uid="{00000000-0005-0000-0000-0000BA0E0000}"/>
    <cellStyle name="Dec_Four" xfId="3778" xr:uid="{00000000-0005-0000-0000-0000BB0E0000}"/>
    <cellStyle name="Dec0" xfId="3779" xr:uid="{00000000-0005-0000-0000-0000BC0E0000}"/>
    <cellStyle name="Dec2" xfId="3780" xr:uid="{00000000-0005-0000-0000-0000BD0E0000}"/>
    <cellStyle name="Dec3" xfId="3781" xr:uid="{00000000-0005-0000-0000-0000BE0E0000}"/>
    <cellStyle name="Dekorfärg1" xfId="3782" xr:uid="{00000000-0005-0000-0000-0000BF0E0000}"/>
    <cellStyle name="Dekorfärg2" xfId="3783" xr:uid="{00000000-0005-0000-0000-0000C00E0000}"/>
    <cellStyle name="Dekorfärg3" xfId="3784" xr:uid="{00000000-0005-0000-0000-0000C10E0000}"/>
    <cellStyle name="Dekorfärg4" xfId="3785" xr:uid="{00000000-0005-0000-0000-0000C20E0000}"/>
    <cellStyle name="Dekorfärg5" xfId="3786" xr:uid="{00000000-0005-0000-0000-0000C30E0000}"/>
    <cellStyle name="Dekorfärg6" xfId="3787" xr:uid="{00000000-0005-0000-0000-0000C40E0000}"/>
    <cellStyle name="DELTA" xfId="3788" xr:uid="{00000000-0005-0000-0000-0000C50E0000}"/>
    <cellStyle name="Detail ligne" xfId="3789" xr:uid="{00000000-0005-0000-0000-0000C60E0000}"/>
    <cellStyle name="Dezimal [+line]" xfId="3790" xr:uid="{00000000-0005-0000-0000-0000C70E0000}"/>
    <cellStyle name="Dezimal [0]_0199 Corp" xfId="3791" xr:uid="{00000000-0005-0000-0000-0000C80E0000}"/>
    <cellStyle name="Dezimal_0199 Corp" xfId="3792" xr:uid="{00000000-0005-0000-0000-0000C90E0000}"/>
    <cellStyle name="Diseño" xfId="3793" xr:uid="{00000000-0005-0000-0000-0000CA0E0000}"/>
    <cellStyle name="Dollar" xfId="3794" xr:uid="{00000000-0005-0000-0000-0000CB0E0000}"/>
    <cellStyle name="Download" xfId="3795" xr:uid="{00000000-0005-0000-0000-0000CC0E0000}"/>
    <cellStyle name="Download 2" xfId="3796" xr:uid="{00000000-0005-0000-0000-0000CD0E0000}"/>
    <cellStyle name="Download 3" xfId="3797" xr:uid="{00000000-0005-0000-0000-0000CE0E0000}"/>
    <cellStyle name="DPS" xfId="3798" xr:uid="{00000000-0005-0000-0000-0000CF0E0000}"/>
    <cellStyle name="Enter Currency (0)" xfId="3799" xr:uid="{00000000-0005-0000-0000-0000D20E0000}"/>
    <cellStyle name="Enter Currency (2)" xfId="3800" xr:uid="{00000000-0005-0000-0000-0000D30E0000}"/>
    <cellStyle name="Enter Units (0)" xfId="3801" xr:uid="{00000000-0005-0000-0000-0000D40E0000}"/>
    <cellStyle name="Enter Units (1)" xfId="3802" xr:uid="{00000000-0005-0000-0000-0000D50E0000}"/>
    <cellStyle name="Enter Units (2)" xfId="3803" xr:uid="{00000000-0005-0000-0000-0000D60E0000}"/>
    <cellStyle name="Entered" xfId="3804" xr:uid="{00000000-0005-0000-0000-0000D70E0000}"/>
    <cellStyle name="Entered 10" xfId="3805" xr:uid="{00000000-0005-0000-0000-0000D80E0000}"/>
    <cellStyle name="Entered 10 2" xfId="3806" xr:uid="{00000000-0005-0000-0000-0000D90E0000}"/>
    <cellStyle name="Entered 10 3" xfId="3807" xr:uid="{00000000-0005-0000-0000-0000DA0E0000}"/>
    <cellStyle name="Entered 10 4" xfId="3808" xr:uid="{00000000-0005-0000-0000-0000DB0E0000}"/>
    <cellStyle name="Entered 10_1690" xfId="3809" xr:uid="{00000000-0005-0000-0000-0000DC0E0000}"/>
    <cellStyle name="Entered 100" xfId="3810" xr:uid="{00000000-0005-0000-0000-0000DD0E0000}"/>
    <cellStyle name="Entered 101" xfId="3811" xr:uid="{00000000-0005-0000-0000-0000DE0E0000}"/>
    <cellStyle name="Entered 102" xfId="3812" xr:uid="{00000000-0005-0000-0000-0000DF0E0000}"/>
    <cellStyle name="Entered 103" xfId="3813" xr:uid="{00000000-0005-0000-0000-0000E00E0000}"/>
    <cellStyle name="Entered 104" xfId="3814" xr:uid="{00000000-0005-0000-0000-0000E10E0000}"/>
    <cellStyle name="Entered 105" xfId="3815" xr:uid="{00000000-0005-0000-0000-0000E20E0000}"/>
    <cellStyle name="Entered 106" xfId="3816" xr:uid="{00000000-0005-0000-0000-0000E30E0000}"/>
    <cellStyle name="Entered 107" xfId="3817" xr:uid="{00000000-0005-0000-0000-0000E40E0000}"/>
    <cellStyle name="Entered 108" xfId="3818" xr:uid="{00000000-0005-0000-0000-0000E50E0000}"/>
    <cellStyle name="Entered 109" xfId="3819" xr:uid="{00000000-0005-0000-0000-0000E60E0000}"/>
    <cellStyle name="Entered 11" xfId="3820" xr:uid="{00000000-0005-0000-0000-0000E70E0000}"/>
    <cellStyle name="Entered 11 2" xfId="3821" xr:uid="{00000000-0005-0000-0000-0000E80E0000}"/>
    <cellStyle name="Entered 11 3" xfId="3822" xr:uid="{00000000-0005-0000-0000-0000E90E0000}"/>
    <cellStyle name="Entered 11_2970" xfId="3823" xr:uid="{00000000-0005-0000-0000-0000EA0E0000}"/>
    <cellStyle name="Entered 110" xfId="3824" xr:uid="{00000000-0005-0000-0000-0000EB0E0000}"/>
    <cellStyle name="Entered 111" xfId="3825" xr:uid="{00000000-0005-0000-0000-0000EC0E0000}"/>
    <cellStyle name="Entered 112" xfId="3826" xr:uid="{00000000-0005-0000-0000-0000ED0E0000}"/>
    <cellStyle name="Entered 113" xfId="3827" xr:uid="{00000000-0005-0000-0000-0000EE0E0000}"/>
    <cellStyle name="Entered 114" xfId="3828" xr:uid="{00000000-0005-0000-0000-0000EF0E0000}"/>
    <cellStyle name="Entered 115" xfId="3829" xr:uid="{00000000-0005-0000-0000-0000F00E0000}"/>
    <cellStyle name="Entered 116" xfId="3830" xr:uid="{00000000-0005-0000-0000-0000F10E0000}"/>
    <cellStyle name="Entered 117" xfId="3831" xr:uid="{00000000-0005-0000-0000-0000F20E0000}"/>
    <cellStyle name="Entered 117 2" xfId="3832" xr:uid="{00000000-0005-0000-0000-0000F30E0000}"/>
    <cellStyle name="Entered 12" xfId="3833" xr:uid="{00000000-0005-0000-0000-0000F40E0000}"/>
    <cellStyle name="Entered 12 2" xfId="3834" xr:uid="{00000000-0005-0000-0000-0000F50E0000}"/>
    <cellStyle name="Entered 12 3" xfId="3835" xr:uid="{00000000-0005-0000-0000-0000F60E0000}"/>
    <cellStyle name="Entered 12_2970" xfId="3836" xr:uid="{00000000-0005-0000-0000-0000F70E0000}"/>
    <cellStyle name="Entered 13" xfId="3837" xr:uid="{00000000-0005-0000-0000-0000F80E0000}"/>
    <cellStyle name="Entered 13 2" xfId="3838" xr:uid="{00000000-0005-0000-0000-0000F90E0000}"/>
    <cellStyle name="Entered 13_2970" xfId="3839" xr:uid="{00000000-0005-0000-0000-0000FA0E0000}"/>
    <cellStyle name="Entered 14" xfId="3840" xr:uid="{00000000-0005-0000-0000-0000FB0E0000}"/>
    <cellStyle name="Entered 14 2" xfId="3841" xr:uid="{00000000-0005-0000-0000-0000FC0E0000}"/>
    <cellStyle name="Entered 14_2970" xfId="3842" xr:uid="{00000000-0005-0000-0000-0000FD0E0000}"/>
    <cellStyle name="Entered 15" xfId="3843" xr:uid="{00000000-0005-0000-0000-0000FE0E0000}"/>
    <cellStyle name="Entered 15 2" xfId="3844" xr:uid="{00000000-0005-0000-0000-0000FF0E0000}"/>
    <cellStyle name="Entered 15_2970" xfId="3845" xr:uid="{00000000-0005-0000-0000-0000000F0000}"/>
    <cellStyle name="Entered 16" xfId="3846" xr:uid="{00000000-0005-0000-0000-0000010F0000}"/>
    <cellStyle name="Entered 16 2" xfId="3847" xr:uid="{00000000-0005-0000-0000-0000020F0000}"/>
    <cellStyle name="Entered 16_2970" xfId="3848" xr:uid="{00000000-0005-0000-0000-0000030F0000}"/>
    <cellStyle name="Entered 17" xfId="3849" xr:uid="{00000000-0005-0000-0000-0000040F0000}"/>
    <cellStyle name="Entered 17 2" xfId="3850" xr:uid="{00000000-0005-0000-0000-0000050F0000}"/>
    <cellStyle name="Entered 17_2970" xfId="3851" xr:uid="{00000000-0005-0000-0000-0000060F0000}"/>
    <cellStyle name="Entered 18" xfId="3852" xr:uid="{00000000-0005-0000-0000-0000070F0000}"/>
    <cellStyle name="Entered 18 2" xfId="3853" xr:uid="{00000000-0005-0000-0000-0000080F0000}"/>
    <cellStyle name="Entered 18_2970" xfId="3854" xr:uid="{00000000-0005-0000-0000-0000090F0000}"/>
    <cellStyle name="Entered 19" xfId="3855" xr:uid="{00000000-0005-0000-0000-00000A0F0000}"/>
    <cellStyle name="Entered 19 2" xfId="3856" xr:uid="{00000000-0005-0000-0000-00000B0F0000}"/>
    <cellStyle name="Entered 19 3" xfId="3857" xr:uid="{00000000-0005-0000-0000-00000C0F0000}"/>
    <cellStyle name="Entered 19_2970" xfId="3858" xr:uid="{00000000-0005-0000-0000-00000D0F0000}"/>
    <cellStyle name="Entered 2" xfId="3859" xr:uid="{00000000-0005-0000-0000-00000E0F0000}"/>
    <cellStyle name="Entered 2 2" xfId="3860" xr:uid="{00000000-0005-0000-0000-00000F0F0000}"/>
    <cellStyle name="Entered 2 2 2" xfId="3861" xr:uid="{00000000-0005-0000-0000-0000100F0000}"/>
    <cellStyle name="Entered 2 2_2970 Nov 2011" xfId="3862" xr:uid="{00000000-0005-0000-0000-0000110F0000}"/>
    <cellStyle name="Entered 2 3" xfId="3863" xr:uid="{00000000-0005-0000-0000-0000120F0000}"/>
    <cellStyle name="Entered 2_1690" xfId="3864" xr:uid="{00000000-0005-0000-0000-0000130F0000}"/>
    <cellStyle name="Entered 20" xfId="3865" xr:uid="{00000000-0005-0000-0000-0000140F0000}"/>
    <cellStyle name="Entered 20 2" xfId="3866" xr:uid="{00000000-0005-0000-0000-0000150F0000}"/>
    <cellStyle name="Entered 20 3" xfId="3867" xr:uid="{00000000-0005-0000-0000-0000160F0000}"/>
    <cellStyle name="Entered 20_2970" xfId="3868" xr:uid="{00000000-0005-0000-0000-0000170F0000}"/>
    <cellStyle name="Entered 21" xfId="3869" xr:uid="{00000000-0005-0000-0000-0000180F0000}"/>
    <cellStyle name="Entered 21 2" xfId="3870" xr:uid="{00000000-0005-0000-0000-0000190F0000}"/>
    <cellStyle name="Entered 21 3" xfId="3871" xr:uid="{00000000-0005-0000-0000-00001A0F0000}"/>
    <cellStyle name="Entered 21_2970" xfId="3872" xr:uid="{00000000-0005-0000-0000-00001B0F0000}"/>
    <cellStyle name="Entered 22" xfId="3873" xr:uid="{00000000-0005-0000-0000-00001C0F0000}"/>
    <cellStyle name="Entered 22 2" xfId="3874" xr:uid="{00000000-0005-0000-0000-00001D0F0000}"/>
    <cellStyle name="Entered 22 3" xfId="3875" xr:uid="{00000000-0005-0000-0000-00001E0F0000}"/>
    <cellStyle name="Entered 22_2970" xfId="3876" xr:uid="{00000000-0005-0000-0000-00001F0F0000}"/>
    <cellStyle name="Entered 23" xfId="3877" xr:uid="{00000000-0005-0000-0000-0000200F0000}"/>
    <cellStyle name="Entered 23 2" xfId="3878" xr:uid="{00000000-0005-0000-0000-0000210F0000}"/>
    <cellStyle name="Entered 23 3" xfId="3879" xr:uid="{00000000-0005-0000-0000-0000220F0000}"/>
    <cellStyle name="Entered 23_2970" xfId="3880" xr:uid="{00000000-0005-0000-0000-0000230F0000}"/>
    <cellStyle name="Entered 24" xfId="3881" xr:uid="{00000000-0005-0000-0000-0000240F0000}"/>
    <cellStyle name="Entered 24 2" xfId="3882" xr:uid="{00000000-0005-0000-0000-0000250F0000}"/>
    <cellStyle name="Entered 24_2970" xfId="3883" xr:uid="{00000000-0005-0000-0000-0000260F0000}"/>
    <cellStyle name="Entered 25" xfId="3884" xr:uid="{00000000-0005-0000-0000-0000270F0000}"/>
    <cellStyle name="Entered 25 2" xfId="3885" xr:uid="{00000000-0005-0000-0000-0000280F0000}"/>
    <cellStyle name="Entered 25_2970" xfId="3886" xr:uid="{00000000-0005-0000-0000-0000290F0000}"/>
    <cellStyle name="Entered 26" xfId="3887" xr:uid="{00000000-0005-0000-0000-00002A0F0000}"/>
    <cellStyle name="Entered 26 2" xfId="3888" xr:uid="{00000000-0005-0000-0000-00002B0F0000}"/>
    <cellStyle name="Entered 26_2970" xfId="3889" xr:uid="{00000000-0005-0000-0000-00002C0F0000}"/>
    <cellStyle name="Entered 27" xfId="3890" xr:uid="{00000000-0005-0000-0000-00002D0F0000}"/>
    <cellStyle name="Entered 27 2" xfId="3891" xr:uid="{00000000-0005-0000-0000-00002E0F0000}"/>
    <cellStyle name="Entered 27_2970" xfId="3892" xr:uid="{00000000-0005-0000-0000-00002F0F0000}"/>
    <cellStyle name="Entered 28" xfId="3893" xr:uid="{00000000-0005-0000-0000-0000300F0000}"/>
    <cellStyle name="Entered 28 2" xfId="3894" xr:uid="{00000000-0005-0000-0000-0000310F0000}"/>
    <cellStyle name="Entered 28_2970" xfId="3895" xr:uid="{00000000-0005-0000-0000-0000320F0000}"/>
    <cellStyle name="Entered 29" xfId="3896" xr:uid="{00000000-0005-0000-0000-0000330F0000}"/>
    <cellStyle name="Entered 29 2" xfId="3897" xr:uid="{00000000-0005-0000-0000-0000340F0000}"/>
    <cellStyle name="Entered 29_2970" xfId="3898" xr:uid="{00000000-0005-0000-0000-0000350F0000}"/>
    <cellStyle name="Entered 3" xfId="3899" xr:uid="{00000000-0005-0000-0000-0000360F0000}"/>
    <cellStyle name="Entered 3 2" xfId="3900" xr:uid="{00000000-0005-0000-0000-0000370F0000}"/>
    <cellStyle name="Entered 3 2 2" xfId="3901" xr:uid="{00000000-0005-0000-0000-0000380F0000}"/>
    <cellStyle name="Entered 3 2_1690" xfId="3902" xr:uid="{00000000-0005-0000-0000-0000390F0000}"/>
    <cellStyle name="Entered 3 3" xfId="3903" xr:uid="{00000000-0005-0000-0000-00003A0F0000}"/>
    <cellStyle name="Entered 3_1690" xfId="3904" xr:uid="{00000000-0005-0000-0000-00003B0F0000}"/>
    <cellStyle name="Entered 30" xfId="3905" xr:uid="{00000000-0005-0000-0000-00003C0F0000}"/>
    <cellStyle name="Entered 30 2" xfId="3906" xr:uid="{00000000-0005-0000-0000-00003D0F0000}"/>
    <cellStyle name="Entered 30_2970" xfId="3907" xr:uid="{00000000-0005-0000-0000-00003E0F0000}"/>
    <cellStyle name="Entered 31" xfId="3908" xr:uid="{00000000-0005-0000-0000-00003F0F0000}"/>
    <cellStyle name="Entered 31 2" xfId="3909" xr:uid="{00000000-0005-0000-0000-0000400F0000}"/>
    <cellStyle name="Entered 31_2970" xfId="3910" xr:uid="{00000000-0005-0000-0000-0000410F0000}"/>
    <cellStyle name="Entered 32" xfId="3911" xr:uid="{00000000-0005-0000-0000-0000420F0000}"/>
    <cellStyle name="Entered 32 2" xfId="3912" xr:uid="{00000000-0005-0000-0000-0000430F0000}"/>
    <cellStyle name="Entered 32_2970" xfId="3913" xr:uid="{00000000-0005-0000-0000-0000440F0000}"/>
    <cellStyle name="Entered 33" xfId="3914" xr:uid="{00000000-0005-0000-0000-0000450F0000}"/>
    <cellStyle name="Entered 33 2" xfId="3915" xr:uid="{00000000-0005-0000-0000-0000460F0000}"/>
    <cellStyle name="Entered 33_2970" xfId="3916" xr:uid="{00000000-0005-0000-0000-0000470F0000}"/>
    <cellStyle name="Entered 34" xfId="3917" xr:uid="{00000000-0005-0000-0000-0000480F0000}"/>
    <cellStyle name="Entered 34 2" xfId="3918" xr:uid="{00000000-0005-0000-0000-0000490F0000}"/>
    <cellStyle name="Entered 34_2970" xfId="3919" xr:uid="{00000000-0005-0000-0000-00004A0F0000}"/>
    <cellStyle name="Entered 35" xfId="3920" xr:uid="{00000000-0005-0000-0000-00004B0F0000}"/>
    <cellStyle name="Entered 35 2" xfId="3921" xr:uid="{00000000-0005-0000-0000-00004C0F0000}"/>
    <cellStyle name="Entered 35_2970" xfId="3922" xr:uid="{00000000-0005-0000-0000-00004D0F0000}"/>
    <cellStyle name="Entered 36" xfId="3923" xr:uid="{00000000-0005-0000-0000-00004E0F0000}"/>
    <cellStyle name="Entered 36 2" xfId="3924" xr:uid="{00000000-0005-0000-0000-00004F0F0000}"/>
    <cellStyle name="Entered 36_2970" xfId="3925" xr:uid="{00000000-0005-0000-0000-0000500F0000}"/>
    <cellStyle name="Entered 37" xfId="3926" xr:uid="{00000000-0005-0000-0000-0000510F0000}"/>
    <cellStyle name="Entered 37 2" xfId="3927" xr:uid="{00000000-0005-0000-0000-0000520F0000}"/>
    <cellStyle name="Entered 37_2970" xfId="3928" xr:uid="{00000000-0005-0000-0000-0000530F0000}"/>
    <cellStyle name="Entered 38" xfId="3929" xr:uid="{00000000-0005-0000-0000-0000540F0000}"/>
    <cellStyle name="Entered 38 2" xfId="3930" xr:uid="{00000000-0005-0000-0000-0000550F0000}"/>
    <cellStyle name="Entered 38 3" xfId="3931" xr:uid="{00000000-0005-0000-0000-0000560F0000}"/>
    <cellStyle name="Entered 38_2970" xfId="3932" xr:uid="{00000000-0005-0000-0000-0000570F0000}"/>
    <cellStyle name="Entered 39" xfId="3933" xr:uid="{00000000-0005-0000-0000-0000580F0000}"/>
    <cellStyle name="Entered 39 2" xfId="3934" xr:uid="{00000000-0005-0000-0000-0000590F0000}"/>
    <cellStyle name="Entered 39 3" xfId="3935" xr:uid="{00000000-0005-0000-0000-00005A0F0000}"/>
    <cellStyle name="Entered 39_2970" xfId="3936" xr:uid="{00000000-0005-0000-0000-00005B0F0000}"/>
    <cellStyle name="Entered 4" xfId="3937" xr:uid="{00000000-0005-0000-0000-00005C0F0000}"/>
    <cellStyle name="Entered 4 2" xfId="3938" xr:uid="{00000000-0005-0000-0000-00005D0F0000}"/>
    <cellStyle name="Entered 4 2 2" xfId="3939" xr:uid="{00000000-0005-0000-0000-00005E0F0000}"/>
    <cellStyle name="Entered 4 2_2970 Nov 2011" xfId="3940" xr:uid="{00000000-0005-0000-0000-00005F0F0000}"/>
    <cellStyle name="Entered 4_1690" xfId="3941" xr:uid="{00000000-0005-0000-0000-0000600F0000}"/>
    <cellStyle name="Entered 40" xfId="3942" xr:uid="{00000000-0005-0000-0000-0000610F0000}"/>
    <cellStyle name="Entered 40 2" xfId="3943" xr:uid="{00000000-0005-0000-0000-0000620F0000}"/>
    <cellStyle name="Entered 40 3" xfId="3944" xr:uid="{00000000-0005-0000-0000-0000630F0000}"/>
    <cellStyle name="Entered 40_2970" xfId="3945" xr:uid="{00000000-0005-0000-0000-0000640F0000}"/>
    <cellStyle name="Entered 41" xfId="3946" xr:uid="{00000000-0005-0000-0000-0000650F0000}"/>
    <cellStyle name="Entered 41 2" xfId="3947" xr:uid="{00000000-0005-0000-0000-0000660F0000}"/>
    <cellStyle name="Entered 41 3" xfId="3948" xr:uid="{00000000-0005-0000-0000-0000670F0000}"/>
    <cellStyle name="Entered 41_2970" xfId="3949" xr:uid="{00000000-0005-0000-0000-0000680F0000}"/>
    <cellStyle name="Entered 42" xfId="3950" xr:uid="{00000000-0005-0000-0000-0000690F0000}"/>
    <cellStyle name="Entered 42 2" xfId="3951" xr:uid="{00000000-0005-0000-0000-00006A0F0000}"/>
    <cellStyle name="Entered 42 3" xfId="3952" xr:uid="{00000000-0005-0000-0000-00006B0F0000}"/>
    <cellStyle name="Entered 42_2970" xfId="3953" xr:uid="{00000000-0005-0000-0000-00006C0F0000}"/>
    <cellStyle name="Entered 43" xfId="3954" xr:uid="{00000000-0005-0000-0000-00006D0F0000}"/>
    <cellStyle name="Entered 43 2" xfId="3955" xr:uid="{00000000-0005-0000-0000-00006E0F0000}"/>
    <cellStyle name="Entered 43_2970" xfId="3956" xr:uid="{00000000-0005-0000-0000-00006F0F0000}"/>
    <cellStyle name="Entered 44" xfId="3957" xr:uid="{00000000-0005-0000-0000-0000700F0000}"/>
    <cellStyle name="Entered 44 2" xfId="3958" xr:uid="{00000000-0005-0000-0000-0000710F0000}"/>
    <cellStyle name="Entered 44_2970" xfId="3959" xr:uid="{00000000-0005-0000-0000-0000720F0000}"/>
    <cellStyle name="Entered 45" xfId="3960" xr:uid="{00000000-0005-0000-0000-0000730F0000}"/>
    <cellStyle name="Entered 45 2" xfId="3961" xr:uid="{00000000-0005-0000-0000-0000740F0000}"/>
    <cellStyle name="Entered 45_2970" xfId="3962" xr:uid="{00000000-0005-0000-0000-0000750F0000}"/>
    <cellStyle name="Entered 46" xfId="3963" xr:uid="{00000000-0005-0000-0000-0000760F0000}"/>
    <cellStyle name="Entered 47" xfId="3964" xr:uid="{00000000-0005-0000-0000-0000770F0000}"/>
    <cellStyle name="Entered 48" xfId="3965" xr:uid="{00000000-0005-0000-0000-0000780F0000}"/>
    <cellStyle name="Entered 49" xfId="3966" xr:uid="{00000000-0005-0000-0000-0000790F0000}"/>
    <cellStyle name="Entered 5" xfId="3967" xr:uid="{00000000-0005-0000-0000-00007A0F0000}"/>
    <cellStyle name="Entered 5 2" xfId="3968" xr:uid="{00000000-0005-0000-0000-00007B0F0000}"/>
    <cellStyle name="Entered 5_1690" xfId="3969" xr:uid="{00000000-0005-0000-0000-00007C0F0000}"/>
    <cellStyle name="Entered 50" xfId="3970" xr:uid="{00000000-0005-0000-0000-00007D0F0000}"/>
    <cellStyle name="Entered 51" xfId="3971" xr:uid="{00000000-0005-0000-0000-00007E0F0000}"/>
    <cellStyle name="Entered 52" xfId="3972" xr:uid="{00000000-0005-0000-0000-00007F0F0000}"/>
    <cellStyle name="Entered 53" xfId="3973" xr:uid="{00000000-0005-0000-0000-0000800F0000}"/>
    <cellStyle name="Entered 54" xfId="3974" xr:uid="{00000000-0005-0000-0000-0000810F0000}"/>
    <cellStyle name="Entered 55" xfId="3975" xr:uid="{00000000-0005-0000-0000-0000820F0000}"/>
    <cellStyle name="Entered 56" xfId="3976" xr:uid="{00000000-0005-0000-0000-0000830F0000}"/>
    <cellStyle name="Entered 57" xfId="3977" xr:uid="{00000000-0005-0000-0000-0000840F0000}"/>
    <cellStyle name="Entered 58" xfId="3978" xr:uid="{00000000-0005-0000-0000-0000850F0000}"/>
    <cellStyle name="Entered 59" xfId="3979" xr:uid="{00000000-0005-0000-0000-0000860F0000}"/>
    <cellStyle name="Entered 6" xfId="3980" xr:uid="{00000000-0005-0000-0000-0000870F0000}"/>
    <cellStyle name="Entered 6 2" xfId="3981" xr:uid="{00000000-0005-0000-0000-0000880F0000}"/>
    <cellStyle name="Entered 6_1690" xfId="3982" xr:uid="{00000000-0005-0000-0000-0000890F0000}"/>
    <cellStyle name="Entered 60" xfId="3983" xr:uid="{00000000-0005-0000-0000-00008A0F0000}"/>
    <cellStyle name="Entered 61" xfId="3984" xr:uid="{00000000-0005-0000-0000-00008B0F0000}"/>
    <cellStyle name="Entered 62" xfId="3985" xr:uid="{00000000-0005-0000-0000-00008C0F0000}"/>
    <cellStyle name="Entered 63" xfId="3986" xr:uid="{00000000-0005-0000-0000-00008D0F0000}"/>
    <cellStyle name="Entered 64" xfId="3987" xr:uid="{00000000-0005-0000-0000-00008E0F0000}"/>
    <cellStyle name="Entered 65" xfId="3988" xr:uid="{00000000-0005-0000-0000-00008F0F0000}"/>
    <cellStyle name="Entered 66" xfId="3989" xr:uid="{00000000-0005-0000-0000-0000900F0000}"/>
    <cellStyle name="Entered 67" xfId="3990" xr:uid="{00000000-0005-0000-0000-0000910F0000}"/>
    <cellStyle name="Entered 68" xfId="3991" xr:uid="{00000000-0005-0000-0000-0000920F0000}"/>
    <cellStyle name="Entered 69" xfId="3992" xr:uid="{00000000-0005-0000-0000-0000930F0000}"/>
    <cellStyle name="Entered 7" xfId="3993" xr:uid="{00000000-0005-0000-0000-0000940F0000}"/>
    <cellStyle name="Entered 7 2" xfId="3994" xr:uid="{00000000-0005-0000-0000-0000950F0000}"/>
    <cellStyle name="Entered 7_1690" xfId="3995" xr:uid="{00000000-0005-0000-0000-0000960F0000}"/>
    <cellStyle name="Entered 70" xfId="3996" xr:uid="{00000000-0005-0000-0000-0000970F0000}"/>
    <cellStyle name="Entered 71" xfId="3997" xr:uid="{00000000-0005-0000-0000-0000980F0000}"/>
    <cellStyle name="Entered 72" xfId="3998" xr:uid="{00000000-0005-0000-0000-0000990F0000}"/>
    <cellStyle name="Entered 73" xfId="3999" xr:uid="{00000000-0005-0000-0000-00009A0F0000}"/>
    <cellStyle name="Entered 74" xfId="4000" xr:uid="{00000000-0005-0000-0000-00009B0F0000}"/>
    <cellStyle name="Entered 75" xfId="4001" xr:uid="{00000000-0005-0000-0000-00009C0F0000}"/>
    <cellStyle name="Entered 76" xfId="4002" xr:uid="{00000000-0005-0000-0000-00009D0F0000}"/>
    <cellStyle name="Entered 77" xfId="4003" xr:uid="{00000000-0005-0000-0000-00009E0F0000}"/>
    <cellStyle name="Entered 78" xfId="4004" xr:uid="{00000000-0005-0000-0000-00009F0F0000}"/>
    <cellStyle name="Entered 79" xfId="4005" xr:uid="{00000000-0005-0000-0000-0000A00F0000}"/>
    <cellStyle name="Entered 8" xfId="4006" xr:uid="{00000000-0005-0000-0000-0000A10F0000}"/>
    <cellStyle name="Entered 8 2" xfId="4007" xr:uid="{00000000-0005-0000-0000-0000A20F0000}"/>
    <cellStyle name="Entered 8_1690" xfId="4008" xr:uid="{00000000-0005-0000-0000-0000A30F0000}"/>
    <cellStyle name="Entered 80" xfId="4009" xr:uid="{00000000-0005-0000-0000-0000A40F0000}"/>
    <cellStyle name="Entered 81" xfId="4010" xr:uid="{00000000-0005-0000-0000-0000A50F0000}"/>
    <cellStyle name="Entered 82" xfId="4011" xr:uid="{00000000-0005-0000-0000-0000A60F0000}"/>
    <cellStyle name="Entered 83" xfId="4012" xr:uid="{00000000-0005-0000-0000-0000A70F0000}"/>
    <cellStyle name="Entered 84" xfId="4013" xr:uid="{00000000-0005-0000-0000-0000A80F0000}"/>
    <cellStyle name="Entered 85" xfId="4014" xr:uid="{00000000-0005-0000-0000-0000A90F0000}"/>
    <cellStyle name="Entered 86" xfId="4015" xr:uid="{00000000-0005-0000-0000-0000AA0F0000}"/>
    <cellStyle name="Entered 87" xfId="4016" xr:uid="{00000000-0005-0000-0000-0000AB0F0000}"/>
    <cellStyle name="Entered 88" xfId="4017" xr:uid="{00000000-0005-0000-0000-0000AC0F0000}"/>
    <cellStyle name="Entered 89" xfId="4018" xr:uid="{00000000-0005-0000-0000-0000AD0F0000}"/>
    <cellStyle name="Entered 9" xfId="4019" xr:uid="{00000000-0005-0000-0000-0000AE0F0000}"/>
    <cellStyle name="Entered 9 2" xfId="4020" xr:uid="{00000000-0005-0000-0000-0000AF0F0000}"/>
    <cellStyle name="Entered 9_1690" xfId="4021" xr:uid="{00000000-0005-0000-0000-0000B00F0000}"/>
    <cellStyle name="Entered 90" xfId="4022" xr:uid="{00000000-0005-0000-0000-0000B10F0000}"/>
    <cellStyle name="Entered 91" xfId="4023" xr:uid="{00000000-0005-0000-0000-0000B20F0000}"/>
    <cellStyle name="Entered 92" xfId="4024" xr:uid="{00000000-0005-0000-0000-0000B30F0000}"/>
    <cellStyle name="Entered 93" xfId="4025" xr:uid="{00000000-0005-0000-0000-0000B40F0000}"/>
    <cellStyle name="Entered 94" xfId="4026" xr:uid="{00000000-0005-0000-0000-0000B50F0000}"/>
    <cellStyle name="Entered 95" xfId="4027" xr:uid="{00000000-0005-0000-0000-0000B60F0000}"/>
    <cellStyle name="Entered 96" xfId="4028" xr:uid="{00000000-0005-0000-0000-0000B70F0000}"/>
    <cellStyle name="Entered 97" xfId="4029" xr:uid="{00000000-0005-0000-0000-0000B80F0000}"/>
    <cellStyle name="Entered 98" xfId="4030" xr:uid="{00000000-0005-0000-0000-0000B90F0000}"/>
    <cellStyle name="Entered 99" xfId="4031" xr:uid="{00000000-0005-0000-0000-0000BA0F0000}"/>
    <cellStyle name="EPS" xfId="4032" xr:uid="{00000000-0005-0000-0000-0000BB0F0000}"/>
    <cellStyle name="Euro" xfId="4033" xr:uid="{00000000-0005-0000-0000-0000BC0F0000}"/>
    <cellStyle name="Euro 2" xfId="4034" xr:uid="{00000000-0005-0000-0000-0000BD0F0000}"/>
    <cellStyle name="Euro 3" xfId="4035" xr:uid="{00000000-0005-0000-0000-0000BE0F0000}"/>
    <cellStyle name="Explanatory Text 2" xfId="4036" xr:uid="{00000000-0005-0000-0000-0000BF0F0000}"/>
    <cellStyle name="Explanatory Text 3" xfId="4037" xr:uid="{00000000-0005-0000-0000-0000C00F0000}"/>
    <cellStyle name="fact" xfId="4038" xr:uid="{00000000-0005-0000-0000-0000C10F0000}"/>
    <cellStyle name="Färg1" xfId="4039" xr:uid="{00000000-0005-0000-0000-0000CA0F0000}"/>
    <cellStyle name="Färg2" xfId="4040" xr:uid="{00000000-0005-0000-0000-0000CB0F0000}"/>
    <cellStyle name="Färg3" xfId="4041" xr:uid="{00000000-0005-0000-0000-0000CC0F0000}"/>
    <cellStyle name="Färg4" xfId="4042" xr:uid="{00000000-0005-0000-0000-0000CD0F0000}"/>
    <cellStyle name="Färg5" xfId="4043" xr:uid="{00000000-0005-0000-0000-0000CE0F0000}"/>
    <cellStyle name="Färg6" xfId="4044" xr:uid="{00000000-0005-0000-0000-0000CF0F0000}"/>
    <cellStyle name="Felaktig" xfId="4045" xr:uid="{00000000-0005-0000-0000-0000C20F0000}"/>
    <cellStyle name="first line" xfId="4046" xr:uid="{00000000-0005-0000-0000-0000C30F0000}"/>
    <cellStyle name="FirstNumbers" xfId="4047" xr:uid="{00000000-0005-0000-0000-0000C40F0000}"/>
    <cellStyle name="Fixed" xfId="4048" xr:uid="{00000000-0005-0000-0000-0000C50F0000}"/>
    <cellStyle name="Följde hyperlänken" xfId="4049" xr:uid="{00000000-0005-0000-0000-0000D00F0000}"/>
    <cellStyle name="Följde hyperlänken 2" xfId="4050" xr:uid="{00000000-0005-0000-0000-0000D10F0000}"/>
    <cellStyle name="Följde hyperlänken 2 2" xfId="4051" xr:uid="{00000000-0005-0000-0000-0000D20F0000}"/>
    <cellStyle name="Följde hyperlänken 3" xfId="4052" xr:uid="{00000000-0005-0000-0000-0000D30F0000}"/>
    <cellStyle name="Förklarande text" xfId="4053" xr:uid="{00000000-0005-0000-0000-0000D40F0000}"/>
    <cellStyle name="Forklarende tekst" xfId="4054" xr:uid="{00000000-0005-0000-0000-0000C60F0000}"/>
    <cellStyle name="Format 1" xfId="4055" xr:uid="{00000000-0005-0000-0000-0000C70F0000}"/>
    <cellStyle name="Formula" xfId="4056" xr:uid="{00000000-0005-0000-0000-0000C80F0000}"/>
    <cellStyle name="fourdecplace" xfId="4057" xr:uid="{00000000-0005-0000-0000-0000C90F0000}"/>
    <cellStyle name="General" xfId="4058" xr:uid="{00000000-0005-0000-0000-0000D50F0000}"/>
    <cellStyle name="God" xfId="4059" xr:uid="{00000000-0005-0000-0000-0000D60F0000}"/>
    <cellStyle name="Good 2" xfId="4060" xr:uid="{00000000-0005-0000-0000-0000D70F0000}"/>
    <cellStyle name="Good 3" xfId="4061" xr:uid="{00000000-0005-0000-0000-0000D80F0000}"/>
    <cellStyle name="Grey" xfId="4062" xr:uid="{00000000-0005-0000-0000-0000D90F0000}"/>
    <cellStyle name="Grey 2" xfId="4063" xr:uid="{00000000-0005-0000-0000-0000DA0F0000}"/>
    <cellStyle name="Grey 2 2" xfId="4064" xr:uid="{00000000-0005-0000-0000-0000DB0F0000}"/>
    <cellStyle name="Grey 2_2970 Nov 2011" xfId="4065" xr:uid="{00000000-0005-0000-0000-0000DC0F0000}"/>
    <cellStyle name="Grey 3" xfId="4066" xr:uid="{00000000-0005-0000-0000-0000DD0F0000}"/>
    <cellStyle name="Grey_1450 Spec" xfId="4067" xr:uid="{00000000-0005-0000-0000-0000DE0F0000}"/>
    <cellStyle name="Head_Year" xfId="5539" xr:uid="{26BB86AC-228E-4033-8C35-891D3C5F96B2}"/>
    <cellStyle name="HEADER" xfId="4068" xr:uid="{00000000-0005-0000-0000-0000DF0F0000}"/>
    <cellStyle name="header 2" xfId="4069" xr:uid="{00000000-0005-0000-0000-0000E00F0000}"/>
    <cellStyle name="Header Total" xfId="4070" xr:uid="{00000000-0005-0000-0000-0000E10F0000}"/>
    <cellStyle name="Header1" xfId="4071" xr:uid="{00000000-0005-0000-0000-0000E20F0000}"/>
    <cellStyle name="Header2" xfId="4072" xr:uid="{00000000-0005-0000-0000-0000E30F0000}"/>
    <cellStyle name="Header2 2" xfId="4073" xr:uid="{00000000-0005-0000-0000-0000E40F0000}"/>
    <cellStyle name="Header3" xfId="4074" xr:uid="{00000000-0005-0000-0000-0000E50F0000}"/>
    <cellStyle name="headernote" xfId="4075" xr:uid="{00000000-0005-0000-0000-0000E60F0000}"/>
    <cellStyle name="Heading" xfId="4076" xr:uid="{00000000-0005-0000-0000-0000E70F0000}"/>
    <cellStyle name="Heading 1 2" xfId="4077" xr:uid="{00000000-0005-0000-0000-0000E80F0000}"/>
    <cellStyle name="Heading 1 3" xfId="4078" xr:uid="{00000000-0005-0000-0000-0000E90F0000}"/>
    <cellStyle name="Heading 2 2" xfId="4079" xr:uid="{00000000-0005-0000-0000-0000EA0F0000}"/>
    <cellStyle name="Heading 2 3" xfId="4080" xr:uid="{00000000-0005-0000-0000-0000EB0F0000}"/>
    <cellStyle name="Heading 3 2" xfId="4081" xr:uid="{00000000-0005-0000-0000-0000EC0F0000}"/>
    <cellStyle name="Heading 3 3" xfId="4082" xr:uid="{00000000-0005-0000-0000-0000ED0F0000}"/>
    <cellStyle name="Heading 4 2" xfId="4083" xr:uid="{00000000-0005-0000-0000-0000EE0F0000}"/>
    <cellStyle name="Heading 4 3" xfId="4084" xr:uid="{00000000-0005-0000-0000-0000EF0F0000}"/>
    <cellStyle name="HEADING1" xfId="4085" xr:uid="{00000000-0005-0000-0000-0000F00F0000}"/>
    <cellStyle name="HEADING2" xfId="4086" xr:uid="{00000000-0005-0000-0000-0000F10F0000}"/>
    <cellStyle name="HeadingS" xfId="4087" xr:uid="{00000000-0005-0000-0000-0000F20F0000}"/>
    <cellStyle name="HEADINGSTOP" xfId="4088" xr:uid="{00000000-0005-0000-0000-0000F30F0000}"/>
    <cellStyle name="HeadLeft" xfId="5538" xr:uid="{F650A1FF-B3A8-420D-9B57-B2A21A80F18B}"/>
    <cellStyle name="Headline2" xfId="4089" xr:uid="{00000000-0005-0000-0000-0000F40F0000}"/>
    <cellStyle name="Headline3" xfId="4090" xr:uid="{00000000-0005-0000-0000-0000F50F0000}"/>
    <cellStyle name="Hidden" xfId="4091" xr:uid="{00000000-0005-0000-0000-0000F60F0000}"/>
    <cellStyle name="HIGHLIGHT" xfId="4092" xr:uid="{00000000-0005-0000-0000-0000F70F0000}"/>
    <cellStyle name="Hist inmatning" xfId="4093" xr:uid="{00000000-0005-0000-0000-0000F80F0000}"/>
    <cellStyle name="Hist inmatning 2" xfId="4094" xr:uid="{00000000-0005-0000-0000-0000F90F0000}"/>
    <cellStyle name="Hist inmatning 3" xfId="4095" xr:uid="{00000000-0005-0000-0000-0000FA0F0000}"/>
    <cellStyle name="Hist inmatning 4" xfId="4096" xr:uid="{00000000-0005-0000-0000-0000FB0F0000}"/>
    <cellStyle name="Hyperlänk" xfId="4097" xr:uid="{00000000-0005-0000-0000-000002100000}"/>
    <cellStyle name="Hyperlänk 2" xfId="4098" xr:uid="{00000000-0005-0000-0000-000003100000}"/>
    <cellStyle name="Hyperlänk 2 2" xfId="4099" xr:uid="{00000000-0005-0000-0000-000004100000}"/>
    <cellStyle name="Hyperlink 2" xfId="4100" xr:uid="{00000000-0005-0000-0000-0000FC0F0000}"/>
    <cellStyle name="Hyperlink 2 2" xfId="4101" xr:uid="{00000000-0005-0000-0000-0000FD0F0000}"/>
    <cellStyle name="Hyperlink 2_1690" xfId="4102" xr:uid="{00000000-0005-0000-0000-0000FE0F0000}"/>
    <cellStyle name="Hyperlink 3" xfId="4103" xr:uid="{00000000-0005-0000-0000-0000FF0F0000}"/>
    <cellStyle name="Hyperlink 4" xfId="4104" xr:uid="{00000000-0005-0000-0000-000000100000}"/>
    <cellStyle name="Hyperlink 5" xfId="4105" xr:uid="{00000000-0005-0000-0000-000001100000}"/>
    <cellStyle name="Indata" xfId="4106" xr:uid="{00000000-0005-0000-0000-000005100000}"/>
    <cellStyle name="Info_Main" xfId="4107" xr:uid="{00000000-0005-0000-0000-000006100000}"/>
    <cellStyle name="inmatn_italic" xfId="4108" xr:uid="{00000000-0005-0000-0000-000007100000}"/>
    <cellStyle name="inmatning" xfId="4109" xr:uid="{00000000-0005-0000-0000-000008100000}"/>
    <cellStyle name="inmatning 2" xfId="4110" xr:uid="{00000000-0005-0000-0000-000009100000}"/>
    <cellStyle name="inmatning 3" xfId="4111" xr:uid="{00000000-0005-0000-0000-00000A100000}"/>
    <cellStyle name="inmatning 4" xfId="4112" xr:uid="{00000000-0005-0000-0000-00000B100000}"/>
    <cellStyle name="Inndata" xfId="4113" xr:uid="{00000000-0005-0000-0000-00000C100000}"/>
    <cellStyle name="Input [%0]" xfId="4114" xr:uid="{00000000-0005-0000-0000-00000D100000}"/>
    <cellStyle name="Input [%00]" xfId="4115" xr:uid="{00000000-0005-0000-0000-00000E100000}"/>
    <cellStyle name="Input [yellow]" xfId="4116" xr:uid="{00000000-0005-0000-0000-00000F100000}"/>
    <cellStyle name="Input [yellow] 2" xfId="4117" xr:uid="{00000000-0005-0000-0000-000010100000}"/>
    <cellStyle name="Input [yellow] 2 2" xfId="4118" xr:uid="{00000000-0005-0000-0000-000011100000}"/>
    <cellStyle name="Input [yellow] 2_2970 Nov 2011" xfId="4119" xr:uid="{00000000-0005-0000-0000-000012100000}"/>
    <cellStyle name="Input [yellow] 3" xfId="4120" xr:uid="{00000000-0005-0000-0000-000013100000}"/>
    <cellStyle name="Input [yellow]_1450 Spec" xfId="4121" xr:uid="{00000000-0005-0000-0000-000014100000}"/>
    <cellStyle name="Input 2" xfId="4122" xr:uid="{00000000-0005-0000-0000-000015100000}"/>
    <cellStyle name="Input 3" xfId="4123" xr:uid="{00000000-0005-0000-0000-000016100000}"/>
    <cellStyle name="Input 4" xfId="4124" xr:uid="{00000000-0005-0000-0000-000017100000}"/>
    <cellStyle name="Input 5" xfId="4125" xr:uid="{00000000-0005-0000-0000-000018100000}"/>
    <cellStyle name="Input 6" xfId="4126" xr:uid="{00000000-0005-0000-0000-000019100000}"/>
    <cellStyle name="Input Cells" xfId="4127" xr:uid="{00000000-0005-0000-0000-00001A100000}"/>
    <cellStyle name="Input Cells 2" xfId="4128" xr:uid="{00000000-0005-0000-0000-00001B100000}"/>
    <cellStyle name="Input-Blue" xfId="4129" xr:uid="{00000000-0005-0000-0000-00001C100000}"/>
    <cellStyle name="InputBlueFont" xfId="4130" xr:uid="{00000000-0005-0000-0000-00001D100000}"/>
    <cellStyle name="Item" xfId="4131" xr:uid="{00000000-0005-0000-0000-00001E100000}"/>
    <cellStyle name="Item 2" xfId="4132" xr:uid="{00000000-0005-0000-0000-00001F100000}"/>
    <cellStyle name="Item 3" xfId="4133" xr:uid="{00000000-0005-0000-0000-000020100000}"/>
    <cellStyle name="Items_Optional" xfId="4134" xr:uid="{00000000-0005-0000-0000-000021100000}"/>
    <cellStyle name="ItemTypeClass" xfId="4135" xr:uid="{00000000-0005-0000-0000-000022100000}"/>
    <cellStyle name="ItemTypeClass 2" xfId="4136" xr:uid="{00000000-0005-0000-0000-000023100000}"/>
    <cellStyle name="ItemTypeClass 3" xfId="4137" xr:uid="{00000000-0005-0000-0000-000024100000}"/>
    <cellStyle name="JLF" xfId="4138" xr:uid="{00000000-0005-0000-0000-000025100000}"/>
    <cellStyle name="just" xfId="4139" xr:uid="{00000000-0005-0000-0000-000026100000}"/>
    <cellStyle name="Koblet celle" xfId="4140" xr:uid="{00000000-0005-0000-0000-000027100000}"/>
    <cellStyle name="Kolumnrubrik" xfId="4141" xr:uid="{00000000-0005-0000-0000-000028100000}"/>
    <cellStyle name="Komma (0)" xfId="4142" xr:uid="{00000000-0005-0000-0000-000029100000}"/>
    <cellStyle name="Komma [0]_laroux" xfId="4143" xr:uid="{00000000-0005-0000-0000-00002A100000}"/>
    <cellStyle name="Komma_laroux" xfId="4144" xr:uid="{00000000-0005-0000-0000-00002B100000}"/>
    <cellStyle name="Kontrollcell" xfId="4145" xr:uid="{00000000-0005-0000-0000-00002C100000}"/>
    <cellStyle name="Kontrollcelle" xfId="4146" xr:uid="{00000000-0005-0000-0000-00002D100000}"/>
    <cellStyle name="Kontroller celle" xfId="4147" xr:uid="{00000000-0005-0000-0000-00002E100000}"/>
    <cellStyle name="Kontrolní buňka" xfId="4148" xr:uid="{00000000-0005-0000-0000-00002F100000}"/>
    <cellStyle name="KRADSFI" xfId="4149" xr:uid="{00000000-0005-0000-0000-000030100000}"/>
    <cellStyle name="Länkad cell" xfId="4150" xr:uid="{00000000-0005-0000-0000-000044100000}"/>
    <cellStyle name="Länkinm" xfId="4151" xr:uid="{00000000-0005-0000-0000-000045100000}"/>
    <cellStyle name="Large Page Heading" xfId="4152" xr:uid="{00000000-0005-0000-0000-000031100000}"/>
    <cellStyle name="last line" xfId="4153" xr:uid="{00000000-0005-0000-0000-000032100000}"/>
    <cellStyle name="leftSide" xfId="4154" xr:uid="{00000000-0005-0000-0000-000033100000}"/>
    <cellStyle name="LEVERS69" xfId="4155" xr:uid="{00000000-0005-0000-0000-000034100000}"/>
    <cellStyle name="Ligne détail" xfId="4156" xr:uid="{00000000-0005-0000-0000-000035100000}"/>
    <cellStyle name="ligne_detail" xfId="4157" xr:uid="{00000000-0005-0000-0000-000036100000}"/>
    <cellStyle name="LineNum w/ Border" xfId="4158" xr:uid="{00000000-0005-0000-0000-000037100000}"/>
    <cellStyle name="LineNumbers" xfId="4159" xr:uid="{00000000-0005-0000-0000-000038100000}"/>
    <cellStyle name="LineNumbersFirstColumn" xfId="4160" xr:uid="{00000000-0005-0000-0000-000039100000}"/>
    <cellStyle name="Link" xfId="4161" xr:uid="{00000000-0005-0000-0000-00003A100000}"/>
    <cellStyle name="Link Currency (0)" xfId="4162" xr:uid="{00000000-0005-0000-0000-00003B100000}"/>
    <cellStyle name="Link Currency (2)" xfId="4163" xr:uid="{00000000-0005-0000-0000-00003C100000}"/>
    <cellStyle name="Link Units (0)" xfId="4164" xr:uid="{00000000-0005-0000-0000-00003D100000}"/>
    <cellStyle name="Link Units (1)" xfId="4165" xr:uid="{00000000-0005-0000-0000-00003E100000}"/>
    <cellStyle name="Link Units (2)" xfId="4166" xr:uid="{00000000-0005-0000-0000-00003F100000}"/>
    <cellStyle name="Linked Cell 2" xfId="4167" xr:uid="{00000000-0005-0000-0000-000040100000}"/>
    <cellStyle name="Linked Cell 3" xfId="4168" xr:uid="{00000000-0005-0000-0000-000041100000}"/>
    <cellStyle name="Linked Cells" xfId="4169" xr:uid="{00000000-0005-0000-0000-000042100000}"/>
    <cellStyle name="Linked Cells 2" xfId="4170" xr:uid="{00000000-0005-0000-0000-000043100000}"/>
    <cellStyle name="macroname" xfId="4171" xr:uid="{00000000-0005-0000-0000-000046100000}"/>
    <cellStyle name="Makro" xfId="4172" xr:uid="{00000000-0005-0000-0000-000047100000}"/>
    <cellStyle name="Margin" xfId="4173" xr:uid="{00000000-0005-0000-0000-000048100000}"/>
    <cellStyle name="Markeringsfarve1" xfId="4174" xr:uid="{00000000-0005-0000-0000-000049100000}"/>
    <cellStyle name="Markeringsfarve2" xfId="4175" xr:uid="{00000000-0005-0000-0000-00004A100000}"/>
    <cellStyle name="Markeringsfarve3" xfId="4176" xr:uid="{00000000-0005-0000-0000-00004B100000}"/>
    <cellStyle name="Markeringsfarve4" xfId="4177" xr:uid="{00000000-0005-0000-0000-00004C100000}"/>
    <cellStyle name="Markeringsfarve5" xfId="4178" xr:uid="{00000000-0005-0000-0000-00004D100000}"/>
    <cellStyle name="Markeringsfarve6" xfId="4179" xr:uid="{00000000-0005-0000-0000-00004E100000}"/>
    <cellStyle name="Mellanmörkt pivottabellformat 13" xfId="4180" xr:uid="{00000000-0005-0000-0000-00004F100000}"/>
    <cellStyle name="Merknad" xfId="4181" xr:uid="{00000000-0005-0000-0000-000050100000}"/>
    <cellStyle name="Middle" xfId="4182" xr:uid="{00000000-0005-0000-0000-000051100000}"/>
    <cellStyle name="Migliaia (0)" xfId="4183" xr:uid="{00000000-0005-0000-0000-000052100000}"/>
    <cellStyle name="Migliaia (0) 2" xfId="4184" xr:uid="{00000000-0005-0000-0000-000053100000}"/>
    <cellStyle name="Migliaia (0)_I4DPG7SffaHCKgwa3ue6hbtNM" xfId="4185" xr:uid="{00000000-0005-0000-0000-000054100000}"/>
    <cellStyle name="Migliaia_I4DPG7SffaHCKgwa3ue6hbtNM" xfId="4186" xr:uid="{00000000-0005-0000-0000-000055100000}"/>
    <cellStyle name="Millares [0]_236 011" xfId="4187" xr:uid="{00000000-0005-0000-0000-000056100000}"/>
    <cellStyle name="Millares_236 011" xfId="4188" xr:uid="{00000000-0005-0000-0000-000057100000}"/>
    <cellStyle name="Milliers [0]_!!!GO" xfId="4189" xr:uid="{00000000-0005-0000-0000-000058100000}"/>
    <cellStyle name="Milliers_!!!GO" xfId="4190" xr:uid="{00000000-0005-0000-0000-000059100000}"/>
    <cellStyle name="Millions" xfId="4191" xr:uid="{00000000-0005-0000-0000-00005A100000}"/>
    <cellStyle name="MiscCode" xfId="4192" xr:uid="{00000000-0005-0000-0000-00005B100000}"/>
    <cellStyle name="Moneda [0]_236 011" xfId="4193" xr:uid="{00000000-0005-0000-0000-00005C100000}"/>
    <cellStyle name="Moneda_236 011" xfId="4194" xr:uid="{00000000-0005-0000-0000-00005D100000}"/>
    <cellStyle name="Monétaire [0]_!!!GO" xfId="4195" xr:uid="{00000000-0005-0000-0000-00005E100000}"/>
    <cellStyle name="Monétaire_!!!GO" xfId="4196" xr:uid="{00000000-0005-0000-0000-00005F100000}"/>
    <cellStyle name="MS_Hebrew" xfId="4197" xr:uid="{00000000-0005-0000-0000-000060100000}"/>
    <cellStyle name="MTG" xfId="4198" xr:uid="{00000000-0005-0000-0000-000061100000}"/>
    <cellStyle name="MTG 2" xfId="4199" xr:uid="{00000000-0005-0000-0000-000062100000}"/>
    <cellStyle name="Multiple" xfId="4200" xr:uid="{00000000-0005-0000-0000-000063100000}"/>
    <cellStyle name="n" xfId="4201" xr:uid="{00000000-0005-0000-0000-000064100000}"/>
    <cellStyle name="n_Atlas Copco model" xfId="4202" xr:uid="{00000000-0005-0000-0000-000065100000}"/>
    <cellStyle name="n_DCF Project SKA2" xfId="4203" xr:uid="{00000000-0005-0000-0000-000066100000}"/>
    <cellStyle name="Nadpis 1" xfId="4204" xr:uid="{00000000-0005-0000-0000-000067100000}"/>
    <cellStyle name="Nadpis 2" xfId="4205" xr:uid="{00000000-0005-0000-0000-000068100000}"/>
    <cellStyle name="Nadpis 3" xfId="4206" xr:uid="{00000000-0005-0000-0000-000069100000}"/>
    <cellStyle name="Nadpis 4" xfId="4207" xr:uid="{00000000-0005-0000-0000-00006A100000}"/>
    <cellStyle name="NanStyle" xfId="4208" xr:uid="{00000000-0005-0000-0000-00006B100000}"/>
    <cellStyle name="Název" xfId="4209" xr:uid="{00000000-0005-0000-0000-00006C100000}"/>
    <cellStyle name="NCA" xfId="4210" xr:uid="{00000000-0005-0000-0000-00006D100000}"/>
    <cellStyle name="Neutral 2" xfId="4211" xr:uid="{00000000-0005-0000-0000-00006E100000}"/>
    <cellStyle name="Neutral 3" xfId="4212" xr:uid="{00000000-0005-0000-0000-00006F100000}"/>
    <cellStyle name="Neutrální" xfId="4213" xr:uid="{00000000-0005-0000-0000-000070100000}"/>
    <cellStyle name="no dec" xfId="4214" xr:uid="{00000000-0005-0000-0000-000071100000}"/>
    <cellStyle name="Normaali_Etusivu" xfId="4215" xr:uid="{00000000-0005-0000-0000-000072100000}"/>
    <cellStyle name="Normal" xfId="0" builtinId="0"/>
    <cellStyle name="Normal - Style1" xfId="4216" xr:uid="{00000000-0005-0000-0000-000074100000}"/>
    <cellStyle name="Normal - Style1 10" xfId="4217" xr:uid="{00000000-0005-0000-0000-000075100000}"/>
    <cellStyle name="Normal - Style1 10 2" xfId="4218" xr:uid="{00000000-0005-0000-0000-000076100000}"/>
    <cellStyle name="Normal - Style1 10_1690" xfId="4219" xr:uid="{00000000-0005-0000-0000-000077100000}"/>
    <cellStyle name="Normal - Style1 100" xfId="4220" xr:uid="{00000000-0005-0000-0000-000078100000}"/>
    <cellStyle name="Normal - Style1 101" xfId="4221" xr:uid="{00000000-0005-0000-0000-000079100000}"/>
    <cellStyle name="Normal - Style1 102" xfId="4222" xr:uid="{00000000-0005-0000-0000-00007A100000}"/>
    <cellStyle name="Normal - Style1 103" xfId="4223" xr:uid="{00000000-0005-0000-0000-00007B100000}"/>
    <cellStyle name="Normal - Style1 104" xfId="4224" xr:uid="{00000000-0005-0000-0000-00007C100000}"/>
    <cellStyle name="Normal - Style1 105" xfId="4225" xr:uid="{00000000-0005-0000-0000-00007D100000}"/>
    <cellStyle name="Normal - Style1 106" xfId="4226" xr:uid="{00000000-0005-0000-0000-00007E100000}"/>
    <cellStyle name="Normal - Style1 107" xfId="4227" xr:uid="{00000000-0005-0000-0000-00007F100000}"/>
    <cellStyle name="Normal - Style1 108" xfId="4228" xr:uid="{00000000-0005-0000-0000-000080100000}"/>
    <cellStyle name="Normal - Style1 109" xfId="4229" xr:uid="{00000000-0005-0000-0000-000081100000}"/>
    <cellStyle name="Normal - Style1 11" xfId="4230" xr:uid="{00000000-0005-0000-0000-000082100000}"/>
    <cellStyle name="Normal - Style1 11 2" xfId="4231" xr:uid="{00000000-0005-0000-0000-000083100000}"/>
    <cellStyle name="Normal - Style1 11_1690" xfId="4232" xr:uid="{00000000-0005-0000-0000-000084100000}"/>
    <cellStyle name="Normal - Style1 110" xfId="4233" xr:uid="{00000000-0005-0000-0000-000085100000}"/>
    <cellStyle name="Normal - Style1 111" xfId="4234" xr:uid="{00000000-0005-0000-0000-000086100000}"/>
    <cellStyle name="Normal - Style1 112" xfId="4235" xr:uid="{00000000-0005-0000-0000-000087100000}"/>
    <cellStyle name="Normal - Style1 113" xfId="4236" xr:uid="{00000000-0005-0000-0000-000088100000}"/>
    <cellStyle name="Normal - Style1 114" xfId="4237" xr:uid="{00000000-0005-0000-0000-000089100000}"/>
    <cellStyle name="Normal - Style1 115" xfId="4238" xr:uid="{00000000-0005-0000-0000-00008A100000}"/>
    <cellStyle name="Normal - Style1 116" xfId="4239" xr:uid="{00000000-0005-0000-0000-00008B100000}"/>
    <cellStyle name="Normal - Style1 117" xfId="4240" xr:uid="{00000000-0005-0000-0000-00008C100000}"/>
    <cellStyle name="Normal - Style1 118" xfId="4241" xr:uid="{00000000-0005-0000-0000-00008D100000}"/>
    <cellStyle name="Normal - Style1 119" xfId="4242" xr:uid="{00000000-0005-0000-0000-00008E100000}"/>
    <cellStyle name="Normal - Style1 12" xfId="4243" xr:uid="{00000000-0005-0000-0000-00008F100000}"/>
    <cellStyle name="Normal - Style1 12 2" xfId="4244" xr:uid="{00000000-0005-0000-0000-000090100000}"/>
    <cellStyle name="Normal - Style1 12 3" xfId="4245" xr:uid="{00000000-0005-0000-0000-000091100000}"/>
    <cellStyle name="Normal - Style1 12 4" xfId="4246" xr:uid="{00000000-0005-0000-0000-000092100000}"/>
    <cellStyle name="Normal - Style1 12_1690" xfId="4247" xr:uid="{00000000-0005-0000-0000-000093100000}"/>
    <cellStyle name="Normal - Style1 120" xfId="4248" xr:uid="{00000000-0005-0000-0000-000094100000}"/>
    <cellStyle name="Normal - Style1 121" xfId="4249" xr:uid="{00000000-0005-0000-0000-000095100000}"/>
    <cellStyle name="Normal - Style1 122" xfId="4250" xr:uid="{00000000-0005-0000-0000-000096100000}"/>
    <cellStyle name="Normal - Style1 123" xfId="4251" xr:uid="{00000000-0005-0000-0000-000097100000}"/>
    <cellStyle name="Normal - Style1 124" xfId="4252" xr:uid="{00000000-0005-0000-0000-000098100000}"/>
    <cellStyle name="Normal - Style1 125" xfId="4253" xr:uid="{00000000-0005-0000-0000-000099100000}"/>
    <cellStyle name="Normal - Style1 126" xfId="4254" xr:uid="{00000000-0005-0000-0000-00009A100000}"/>
    <cellStyle name="Normal - Style1 127" xfId="4255" xr:uid="{00000000-0005-0000-0000-00009B100000}"/>
    <cellStyle name="Normal - Style1 128" xfId="4256" xr:uid="{00000000-0005-0000-0000-00009C100000}"/>
    <cellStyle name="Normal - Style1 129" xfId="4257" xr:uid="{00000000-0005-0000-0000-00009D100000}"/>
    <cellStyle name="Normal - Style1 13" xfId="4258" xr:uid="{00000000-0005-0000-0000-00009E100000}"/>
    <cellStyle name="Normal - Style1 13 2" xfId="4259" xr:uid="{00000000-0005-0000-0000-00009F100000}"/>
    <cellStyle name="Normal - Style1 13 3" xfId="4260" xr:uid="{00000000-0005-0000-0000-0000A0100000}"/>
    <cellStyle name="Normal - Style1 13_2970" xfId="4261" xr:uid="{00000000-0005-0000-0000-0000A1100000}"/>
    <cellStyle name="Normal - Style1 130" xfId="4262" xr:uid="{00000000-0005-0000-0000-0000A2100000}"/>
    <cellStyle name="Normal - Style1 131" xfId="4263" xr:uid="{00000000-0005-0000-0000-0000A3100000}"/>
    <cellStyle name="Normal - Style1 132" xfId="4264" xr:uid="{00000000-0005-0000-0000-0000A4100000}"/>
    <cellStyle name="Normal - Style1 133" xfId="4265" xr:uid="{00000000-0005-0000-0000-0000A5100000}"/>
    <cellStyle name="Normal - Style1 134" xfId="4266" xr:uid="{00000000-0005-0000-0000-0000A6100000}"/>
    <cellStyle name="Normal - Style1 135" xfId="4267" xr:uid="{00000000-0005-0000-0000-0000A7100000}"/>
    <cellStyle name="Normal - Style1 136" xfId="4268" xr:uid="{00000000-0005-0000-0000-0000A8100000}"/>
    <cellStyle name="Normal - Style1 137" xfId="4269" xr:uid="{00000000-0005-0000-0000-0000A9100000}"/>
    <cellStyle name="Normal - Style1 138" xfId="4270" xr:uid="{00000000-0005-0000-0000-0000AA100000}"/>
    <cellStyle name="Normal - Style1 139" xfId="4271" xr:uid="{00000000-0005-0000-0000-0000AB100000}"/>
    <cellStyle name="Normal - Style1 14" xfId="4272" xr:uid="{00000000-0005-0000-0000-0000AC100000}"/>
    <cellStyle name="Normal - Style1 14 2" xfId="4273" xr:uid="{00000000-0005-0000-0000-0000AD100000}"/>
    <cellStyle name="Normal - Style1 14 3" xfId="4274" xr:uid="{00000000-0005-0000-0000-0000AE100000}"/>
    <cellStyle name="Normal - Style1 14_2970" xfId="4275" xr:uid="{00000000-0005-0000-0000-0000AF100000}"/>
    <cellStyle name="Normal - Style1 140" xfId="4276" xr:uid="{00000000-0005-0000-0000-0000B0100000}"/>
    <cellStyle name="Normal - Style1 141" xfId="4277" xr:uid="{00000000-0005-0000-0000-0000B1100000}"/>
    <cellStyle name="Normal - Style1 142" xfId="4278" xr:uid="{00000000-0005-0000-0000-0000B2100000}"/>
    <cellStyle name="Normal - Style1 143" xfId="4279" xr:uid="{00000000-0005-0000-0000-0000B3100000}"/>
    <cellStyle name="Normal - Style1 144" xfId="4280" xr:uid="{00000000-0005-0000-0000-0000B4100000}"/>
    <cellStyle name="Normal - Style1 145" xfId="4281" xr:uid="{00000000-0005-0000-0000-0000B5100000}"/>
    <cellStyle name="Normal - Style1 146" xfId="4282" xr:uid="{00000000-0005-0000-0000-0000B6100000}"/>
    <cellStyle name="Normal - Style1 147" xfId="4283" xr:uid="{00000000-0005-0000-0000-0000B7100000}"/>
    <cellStyle name="Normal - Style1 148" xfId="4284" xr:uid="{00000000-0005-0000-0000-0000B8100000}"/>
    <cellStyle name="Normal - Style1 149" xfId="4285" xr:uid="{00000000-0005-0000-0000-0000B9100000}"/>
    <cellStyle name="Normal - Style1 15" xfId="4286" xr:uid="{00000000-0005-0000-0000-0000BA100000}"/>
    <cellStyle name="Normal - Style1 15 2" xfId="4287" xr:uid="{00000000-0005-0000-0000-0000BB100000}"/>
    <cellStyle name="Normal - Style1 15_2970" xfId="4288" xr:uid="{00000000-0005-0000-0000-0000BC100000}"/>
    <cellStyle name="Normal - Style1 150" xfId="4289" xr:uid="{00000000-0005-0000-0000-0000BD100000}"/>
    <cellStyle name="Normal - Style1 151" xfId="4290" xr:uid="{00000000-0005-0000-0000-0000BE100000}"/>
    <cellStyle name="Normal - Style1 151 2" xfId="4291" xr:uid="{00000000-0005-0000-0000-0000BF100000}"/>
    <cellStyle name="Normal - Style1 16" xfId="4292" xr:uid="{00000000-0005-0000-0000-0000C0100000}"/>
    <cellStyle name="Normal - Style1 16 2" xfId="4293" xr:uid="{00000000-0005-0000-0000-0000C1100000}"/>
    <cellStyle name="Normal - Style1 16_2970" xfId="4294" xr:uid="{00000000-0005-0000-0000-0000C2100000}"/>
    <cellStyle name="Normal - Style1 17" xfId="4295" xr:uid="{00000000-0005-0000-0000-0000C3100000}"/>
    <cellStyle name="Normal - Style1 17 2" xfId="4296" xr:uid="{00000000-0005-0000-0000-0000C4100000}"/>
    <cellStyle name="Normal - Style1 17_2970" xfId="4297" xr:uid="{00000000-0005-0000-0000-0000C5100000}"/>
    <cellStyle name="Normal - Style1 18" xfId="4298" xr:uid="{00000000-0005-0000-0000-0000C6100000}"/>
    <cellStyle name="Normal - Style1 18 2" xfId="4299" xr:uid="{00000000-0005-0000-0000-0000C7100000}"/>
    <cellStyle name="Normal - Style1 18_2970" xfId="4300" xr:uid="{00000000-0005-0000-0000-0000C8100000}"/>
    <cellStyle name="Normal - Style1 19" xfId="4301" xr:uid="{00000000-0005-0000-0000-0000C9100000}"/>
    <cellStyle name="Normal - Style1 19 2" xfId="4302" xr:uid="{00000000-0005-0000-0000-0000CA100000}"/>
    <cellStyle name="Normal - Style1 19_2970" xfId="4303" xr:uid="{00000000-0005-0000-0000-0000CB100000}"/>
    <cellStyle name="Normal - Style1 2" xfId="4304" xr:uid="{00000000-0005-0000-0000-0000CC100000}"/>
    <cellStyle name="Normal - Style1 2 2" xfId="4305" xr:uid="{00000000-0005-0000-0000-0000CD100000}"/>
    <cellStyle name="Normal - Style1 2 2 2" xfId="4306" xr:uid="{00000000-0005-0000-0000-0000CE100000}"/>
    <cellStyle name="Normal - Style1 2 2_2970 Nov 2011" xfId="4307" xr:uid="{00000000-0005-0000-0000-0000CF100000}"/>
    <cellStyle name="Normal - Style1 2 3" xfId="4308" xr:uid="{00000000-0005-0000-0000-0000D0100000}"/>
    <cellStyle name="Normal - Style1 2_1690" xfId="4309" xr:uid="{00000000-0005-0000-0000-0000D1100000}"/>
    <cellStyle name="Normal - Style1 20" xfId="4310" xr:uid="{00000000-0005-0000-0000-0000D2100000}"/>
    <cellStyle name="Normal - Style1 20 2" xfId="4311" xr:uid="{00000000-0005-0000-0000-0000D3100000}"/>
    <cellStyle name="Normal - Style1 20_2970" xfId="4312" xr:uid="{00000000-0005-0000-0000-0000D4100000}"/>
    <cellStyle name="Normal - Style1 21" xfId="4313" xr:uid="{00000000-0005-0000-0000-0000D5100000}"/>
    <cellStyle name="Normal - Style1 21 2" xfId="4314" xr:uid="{00000000-0005-0000-0000-0000D6100000}"/>
    <cellStyle name="Normal - Style1 21 3" xfId="4315" xr:uid="{00000000-0005-0000-0000-0000D7100000}"/>
    <cellStyle name="Normal - Style1 21_2970" xfId="4316" xr:uid="{00000000-0005-0000-0000-0000D8100000}"/>
    <cellStyle name="Normal - Style1 22" xfId="4317" xr:uid="{00000000-0005-0000-0000-0000D9100000}"/>
    <cellStyle name="Normal - Style1 22 2" xfId="4318" xr:uid="{00000000-0005-0000-0000-0000DA100000}"/>
    <cellStyle name="Normal - Style1 22 3" xfId="4319" xr:uid="{00000000-0005-0000-0000-0000DB100000}"/>
    <cellStyle name="Normal - Style1 22_2970" xfId="4320" xr:uid="{00000000-0005-0000-0000-0000DC100000}"/>
    <cellStyle name="Normal - Style1 23" xfId="4321" xr:uid="{00000000-0005-0000-0000-0000DD100000}"/>
    <cellStyle name="Normal - Style1 23 2" xfId="4322" xr:uid="{00000000-0005-0000-0000-0000DE100000}"/>
    <cellStyle name="Normal - Style1 23 3" xfId="4323" xr:uid="{00000000-0005-0000-0000-0000DF100000}"/>
    <cellStyle name="Normal - Style1 23_2970" xfId="4324" xr:uid="{00000000-0005-0000-0000-0000E0100000}"/>
    <cellStyle name="Normal - Style1 24" xfId="4325" xr:uid="{00000000-0005-0000-0000-0000E1100000}"/>
    <cellStyle name="Normal - Style1 24 2" xfId="4326" xr:uid="{00000000-0005-0000-0000-0000E2100000}"/>
    <cellStyle name="Normal - Style1 24 3" xfId="4327" xr:uid="{00000000-0005-0000-0000-0000E3100000}"/>
    <cellStyle name="Normal - Style1 24_2970" xfId="4328" xr:uid="{00000000-0005-0000-0000-0000E4100000}"/>
    <cellStyle name="Normal - Style1 25" xfId="4329" xr:uid="{00000000-0005-0000-0000-0000E5100000}"/>
    <cellStyle name="Normal - Style1 25 2" xfId="4330" xr:uid="{00000000-0005-0000-0000-0000E6100000}"/>
    <cellStyle name="Normal - Style1 25 3" xfId="4331" xr:uid="{00000000-0005-0000-0000-0000E7100000}"/>
    <cellStyle name="Normal - Style1 25_2970" xfId="4332" xr:uid="{00000000-0005-0000-0000-0000E8100000}"/>
    <cellStyle name="Normal - Style1 26" xfId="4333" xr:uid="{00000000-0005-0000-0000-0000E9100000}"/>
    <cellStyle name="Normal - Style1 26 2" xfId="4334" xr:uid="{00000000-0005-0000-0000-0000EA100000}"/>
    <cellStyle name="Normal - Style1 26_2970" xfId="4335" xr:uid="{00000000-0005-0000-0000-0000EB100000}"/>
    <cellStyle name="Normal - Style1 27" xfId="4336" xr:uid="{00000000-0005-0000-0000-0000EC100000}"/>
    <cellStyle name="Normal - Style1 27 2" xfId="4337" xr:uid="{00000000-0005-0000-0000-0000ED100000}"/>
    <cellStyle name="Normal - Style1 27_2970" xfId="4338" xr:uid="{00000000-0005-0000-0000-0000EE100000}"/>
    <cellStyle name="Normal - Style1 28" xfId="4339" xr:uid="{00000000-0005-0000-0000-0000EF100000}"/>
    <cellStyle name="Normal - Style1 28 2" xfId="4340" xr:uid="{00000000-0005-0000-0000-0000F0100000}"/>
    <cellStyle name="Normal - Style1 28_2970" xfId="4341" xr:uid="{00000000-0005-0000-0000-0000F1100000}"/>
    <cellStyle name="Normal - Style1 29" xfId="4342" xr:uid="{00000000-0005-0000-0000-0000F2100000}"/>
    <cellStyle name="Normal - Style1 29 2" xfId="4343" xr:uid="{00000000-0005-0000-0000-0000F3100000}"/>
    <cellStyle name="Normal - Style1 29_2970" xfId="4344" xr:uid="{00000000-0005-0000-0000-0000F4100000}"/>
    <cellStyle name="Normal - Style1 3" xfId="4345" xr:uid="{00000000-0005-0000-0000-0000F5100000}"/>
    <cellStyle name="Normal - Style1 3 2" xfId="4346" xr:uid="{00000000-0005-0000-0000-0000F6100000}"/>
    <cellStyle name="Normal - Style1 3 2 2" xfId="4347" xr:uid="{00000000-0005-0000-0000-0000F7100000}"/>
    <cellStyle name="Normal - Style1 3 2_1690" xfId="4348" xr:uid="{00000000-0005-0000-0000-0000F8100000}"/>
    <cellStyle name="Normal - Style1 3 3" xfId="4349" xr:uid="{00000000-0005-0000-0000-0000F9100000}"/>
    <cellStyle name="Normal - Style1 3_1690" xfId="4350" xr:uid="{00000000-0005-0000-0000-0000FA100000}"/>
    <cellStyle name="Normal - Style1 30" xfId="4351" xr:uid="{00000000-0005-0000-0000-0000FB100000}"/>
    <cellStyle name="Normal - Style1 30 2" xfId="4352" xr:uid="{00000000-0005-0000-0000-0000FC100000}"/>
    <cellStyle name="Normal - Style1 30_2970" xfId="4353" xr:uid="{00000000-0005-0000-0000-0000FD100000}"/>
    <cellStyle name="Normal - Style1 31" xfId="4354" xr:uid="{00000000-0005-0000-0000-0000FE100000}"/>
    <cellStyle name="Normal - Style1 31 2" xfId="4355" xr:uid="{00000000-0005-0000-0000-0000FF100000}"/>
    <cellStyle name="Normal - Style1 31_2970" xfId="4356" xr:uid="{00000000-0005-0000-0000-000000110000}"/>
    <cellStyle name="Normal - Style1 32" xfId="4357" xr:uid="{00000000-0005-0000-0000-000001110000}"/>
    <cellStyle name="Normal - Style1 32 2" xfId="4358" xr:uid="{00000000-0005-0000-0000-000002110000}"/>
    <cellStyle name="Normal - Style1 32_2970" xfId="4359" xr:uid="{00000000-0005-0000-0000-000003110000}"/>
    <cellStyle name="Normal - Style1 33" xfId="4360" xr:uid="{00000000-0005-0000-0000-000004110000}"/>
    <cellStyle name="Normal - Style1 33 2" xfId="4361" xr:uid="{00000000-0005-0000-0000-000005110000}"/>
    <cellStyle name="Normal - Style1 33_2970" xfId="4362" xr:uid="{00000000-0005-0000-0000-000006110000}"/>
    <cellStyle name="Normal - Style1 34" xfId="4363" xr:uid="{00000000-0005-0000-0000-000007110000}"/>
    <cellStyle name="Normal - Style1 34 2" xfId="4364" xr:uid="{00000000-0005-0000-0000-000008110000}"/>
    <cellStyle name="Normal - Style1 34_2970" xfId="4365" xr:uid="{00000000-0005-0000-0000-000009110000}"/>
    <cellStyle name="Normal - Style1 35" xfId="4366" xr:uid="{00000000-0005-0000-0000-00000A110000}"/>
    <cellStyle name="Normal - Style1 35 2" xfId="4367" xr:uid="{00000000-0005-0000-0000-00000B110000}"/>
    <cellStyle name="Normal - Style1 35_2970" xfId="4368" xr:uid="{00000000-0005-0000-0000-00000C110000}"/>
    <cellStyle name="Normal - Style1 36" xfId="4369" xr:uid="{00000000-0005-0000-0000-00000D110000}"/>
    <cellStyle name="Normal - Style1 36 2" xfId="4370" xr:uid="{00000000-0005-0000-0000-00000E110000}"/>
    <cellStyle name="Normal - Style1 36_2970" xfId="4371" xr:uid="{00000000-0005-0000-0000-00000F110000}"/>
    <cellStyle name="Normal - Style1 37" xfId="4372" xr:uid="{00000000-0005-0000-0000-000010110000}"/>
    <cellStyle name="Normal - Style1 37 2" xfId="4373" xr:uid="{00000000-0005-0000-0000-000011110000}"/>
    <cellStyle name="Normal - Style1 37_2970" xfId="4374" xr:uid="{00000000-0005-0000-0000-000012110000}"/>
    <cellStyle name="Normal - Style1 38" xfId="4375" xr:uid="{00000000-0005-0000-0000-000013110000}"/>
    <cellStyle name="Normal - Style1 38 2" xfId="4376" xr:uid="{00000000-0005-0000-0000-000014110000}"/>
    <cellStyle name="Normal - Style1 38_2970" xfId="4377" xr:uid="{00000000-0005-0000-0000-000015110000}"/>
    <cellStyle name="Normal - Style1 39" xfId="4378" xr:uid="{00000000-0005-0000-0000-000016110000}"/>
    <cellStyle name="Normal - Style1 39 2" xfId="4379" xr:uid="{00000000-0005-0000-0000-000017110000}"/>
    <cellStyle name="Normal - Style1 39_2970" xfId="4380" xr:uid="{00000000-0005-0000-0000-000018110000}"/>
    <cellStyle name="Normal - Style1 4" xfId="4381" xr:uid="{00000000-0005-0000-0000-000019110000}"/>
    <cellStyle name="Normal - Style1 4 2" xfId="4382" xr:uid="{00000000-0005-0000-0000-00001A110000}"/>
    <cellStyle name="Normal - Style1 4 2 2" xfId="4383" xr:uid="{00000000-0005-0000-0000-00001B110000}"/>
    <cellStyle name="Normal - Style1 4 2_2970 Nov 2011" xfId="4384" xr:uid="{00000000-0005-0000-0000-00001C110000}"/>
    <cellStyle name="Normal - Style1 4_1690" xfId="4385" xr:uid="{00000000-0005-0000-0000-00001D110000}"/>
    <cellStyle name="Normal - Style1 40" xfId="4386" xr:uid="{00000000-0005-0000-0000-00001E110000}"/>
    <cellStyle name="Normal - Style1 40 2" xfId="4387" xr:uid="{00000000-0005-0000-0000-00001F110000}"/>
    <cellStyle name="Normal - Style1 40 3" xfId="4388" xr:uid="{00000000-0005-0000-0000-000020110000}"/>
    <cellStyle name="Normal - Style1 40_2970" xfId="4389" xr:uid="{00000000-0005-0000-0000-000021110000}"/>
    <cellStyle name="Normal - Style1 41" xfId="4390" xr:uid="{00000000-0005-0000-0000-000022110000}"/>
    <cellStyle name="Normal - Style1 41 2" xfId="4391" xr:uid="{00000000-0005-0000-0000-000023110000}"/>
    <cellStyle name="Normal - Style1 41 3" xfId="4392" xr:uid="{00000000-0005-0000-0000-000024110000}"/>
    <cellStyle name="Normal - Style1 41_2970" xfId="4393" xr:uid="{00000000-0005-0000-0000-000025110000}"/>
    <cellStyle name="Normal - Style1 42" xfId="4394" xr:uid="{00000000-0005-0000-0000-000026110000}"/>
    <cellStyle name="Normal - Style1 42 2" xfId="4395" xr:uid="{00000000-0005-0000-0000-000027110000}"/>
    <cellStyle name="Normal - Style1 42 3" xfId="4396" xr:uid="{00000000-0005-0000-0000-000028110000}"/>
    <cellStyle name="Normal - Style1 42_2970" xfId="4397" xr:uid="{00000000-0005-0000-0000-000029110000}"/>
    <cellStyle name="Normal - Style1 43" xfId="4398" xr:uid="{00000000-0005-0000-0000-00002A110000}"/>
    <cellStyle name="Normal - Style1 43 2" xfId="4399" xr:uid="{00000000-0005-0000-0000-00002B110000}"/>
    <cellStyle name="Normal - Style1 43 3" xfId="4400" xr:uid="{00000000-0005-0000-0000-00002C110000}"/>
    <cellStyle name="Normal - Style1 43_2970" xfId="4401" xr:uid="{00000000-0005-0000-0000-00002D110000}"/>
    <cellStyle name="Normal - Style1 44" xfId="4402" xr:uid="{00000000-0005-0000-0000-00002E110000}"/>
    <cellStyle name="Normal - Style1 44 2" xfId="4403" xr:uid="{00000000-0005-0000-0000-00002F110000}"/>
    <cellStyle name="Normal - Style1 44 3" xfId="4404" xr:uid="{00000000-0005-0000-0000-000030110000}"/>
    <cellStyle name="Normal - Style1 44_2970" xfId="4405" xr:uid="{00000000-0005-0000-0000-000031110000}"/>
    <cellStyle name="Normal - Style1 45" xfId="4406" xr:uid="{00000000-0005-0000-0000-000032110000}"/>
    <cellStyle name="Normal - Style1 45 2" xfId="4407" xr:uid="{00000000-0005-0000-0000-000033110000}"/>
    <cellStyle name="Normal - Style1 45_2970" xfId="4408" xr:uid="{00000000-0005-0000-0000-000034110000}"/>
    <cellStyle name="Normal - Style1 46" xfId="4409" xr:uid="{00000000-0005-0000-0000-000035110000}"/>
    <cellStyle name="Normal - Style1 46 2" xfId="4410" xr:uid="{00000000-0005-0000-0000-000036110000}"/>
    <cellStyle name="Normal - Style1 46_2970" xfId="4411" xr:uid="{00000000-0005-0000-0000-000037110000}"/>
    <cellStyle name="Normal - Style1 47" xfId="4412" xr:uid="{00000000-0005-0000-0000-000038110000}"/>
    <cellStyle name="Normal - Style1 47 2" xfId="4413" xr:uid="{00000000-0005-0000-0000-000039110000}"/>
    <cellStyle name="Normal - Style1 47_2970" xfId="4414" xr:uid="{00000000-0005-0000-0000-00003A110000}"/>
    <cellStyle name="Normal - Style1 48" xfId="4415" xr:uid="{00000000-0005-0000-0000-00003B110000}"/>
    <cellStyle name="Normal - Style1 49" xfId="4416" xr:uid="{00000000-0005-0000-0000-00003C110000}"/>
    <cellStyle name="Normal - Style1 5" xfId="4417" xr:uid="{00000000-0005-0000-0000-00003D110000}"/>
    <cellStyle name="Normal - Style1 5 2" xfId="4418" xr:uid="{00000000-0005-0000-0000-00003E110000}"/>
    <cellStyle name="Normal - Style1 5_1690" xfId="4419" xr:uid="{00000000-0005-0000-0000-00003F110000}"/>
    <cellStyle name="Normal - Style1 50" xfId="4420" xr:uid="{00000000-0005-0000-0000-000040110000}"/>
    <cellStyle name="Normal - Style1 51" xfId="4421" xr:uid="{00000000-0005-0000-0000-000041110000}"/>
    <cellStyle name="Normal - Style1 52" xfId="4422" xr:uid="{00000000-0005-0000-0000-000042110000}"/>
    <cellStyle name="Normal - Style1 53" xfId="4423" xr:uid="{00000000-0005-0000-0000-000043110000}"/>
    <cellStyle name="Normal - Style1 54" xfId="4424" xr:uid="{00000000-0005-0000-0000-000044110000}"/>
    <cellStyle name="Normal - Style1 55" xfId="4425" xr:uid="{00000000-0005-0000-0000-000045110000}"/>
    <cellStyle name="Normal - Style1 56" xfId="4426" xr:uid="{00000000-0005-0000-0000-000046110000}"/>
    <cellStyle name="Normal - Style1 57" xfId="4427" xr:uid="{00000000-0005-0000-0000-000047110000}"/>
    <cellStyle name="Normal - Style1 58" xfId="4428" xr:uid="{00000000-0005-0000-0000-000048110000}"/>
    <cellStyle name="Normal - Style1 59" xfId="4429" xr:uid="{00000000-0005-0000-0000-000049110000}"/>
    <cellStyle name="Normal - Style1 6" xfId="4430" xr:uid="{00000000-0005-0000-0000-00004A110000}"/>
    <cellStyle name="Normal - Style1 6 2" xfId="4431" xr:uid="{00000000-0005-0000-0000-00004B110000}"/>
    <cellStyle name="Normal - Style1 6_1690" xfId="4432" xr:uid="{00000000-0005-0000-0000-00004C110000}"/>
    <cellStyle name="Normal - Style1 60" xfId="4433" xr:uid="{00000000-0005-0000-0000-00004D110000}"/>
    <cellStyle name="Normal - Style1 61" xfId="4434" xr:uid="{00000000-0005-0000-0000-00004E110000}"/>
    <cellStyle name="Normal - Style1 62" xfId="4435" xr:uid="{00000000-0005-0000-0000-00004F110000}"/>
    <cellStyle name="Normal - Style1 63" xfId="4436" xr:uid="{00000000-0005-0000-0000-000050110000}"/>
    <cellStyle name="Normal - Style1 64" xfId="4437" xr:uid="{00000000-0005-0000-0000-000051110000}"/>
    <cellStyle name="Normal - Style1 65" xfId="4438" xr:uid="{00000000-0005-0000-0000-000052110000}"/>
    <cellStyle name="Normal - Style1 66" xfId="4439" xr:uid="{00000000-0005-0000-0000-000053110000}"/>
    <cellStyle name="Normal - Style1 67" xfId="4440" xr:uid="{00000000-0005-0000-0000-000054110000}"/>
    <cellStyle name="Normal - Style1 68" xfId="4441" xr:uid="{00000000-0005-0000-0000-000055110000}"/>
    <cellStyle name="Normal - Style1 69" xfId="4442" xr:uid="{00000000-0005-0000-0000-000056110000}"/>
    <cellStyle name="Normal - Style1 7" xfId="4443" xr:uid="{00000000-0005-0000-0000-000057110000}"/>
    <cellStyle name="Normal - Style1 7 2" xfId="4444" xr:uid="{00000000-0005-0000-0000-000058110000}"/>
    <cellStyle name="Normal - Style1 7_1690" xfId="4445" xr:uid="{00000000-0005-0000-0000-000059110000}"/>
    <cellStyle name="Normal - Style1 70" xfId="4446" xr:uid="{00000000-0005-0000-0000-00005A110000}"/>
    <cellStyle name="Normal - Style1 71" xfId="4447" xr:uid="{00000000-0005-0000-0000-00005B110000}"/>
    <cellStyle name="Normal - Style1 72" xfId="4448" xr:uid="{00000000-0005-0000-0000-00005C110000}"/>
    <cellStyle name="Normal - Style1 73" xfId="4449" xr:uid="{00000000-0005-0000-0000-00005D110000}"/>
    <cellStyle name="Normal - Style1 74" xfId="4450" xr:uid="{00000000-0005-0000-0000-00005E110000}"/>
    <cellStyle name="Normal - Style1 75" xfId="4451" xr:uid="{00000000-0005-0000-0000-00005F110000}"/>
    <cellStyle name="Normal - Style1 76" xfId="4452" xr:uid="{00000000-0005-0000-0000-000060110000}"/>
    <cellStyle name="Normal - Style1 77" xfId="4453" xr:uid="{00000000-0005-0000-0000-000061110000}"/>
    <cellStyle name="Normal - Style1 78" xfId="4454" xr:uid="{00000000-0005-0000-0000-000062110000}"/>
    <cellStyle name="Normal - Style1 79" xfId="4455" xr:uid="{00000000-0005-0000-0000-000063110000}"/>
    <cellStyle name="Normal - Style1 8" xfId="4456" xr:uid="{00000000-0005-0000-0000-000064110000}"/>
    <cellStyle name="Normal - Style1 8 2" xfId="4457" xr:uid="{00000000-0005-0000-0000-000065110000}"/>
    <cellStyle name="Normal - Style1 8_1690" xfId="4458" xr:uid="{00000000-0005-0000-0000-000066110000}"/>
    <cellStyle name="Normal - Style1 80" xfId="4459" xr:uid="{00000000-0005-0000-0000-000067110000}"/>
    <cellStyle name="Normal - Style1 81" xfId="4460" xr:uid="{00000000-0005-0000-0000-000068110000}"/>
    <cellStyle name="Normal - Style1 82" xfId="4461" xr:uid="{00000000-0005-0000-0000-000069110000}"/>
    <cellStyle name="Normal - Style1 83" xfId="4462" xr:uid="{00000000-0005-0000-0000-00006A110000}"/>
    <cellStyle name="Normal - Style1 84" xfId="4463" xr:uid="{00000000-0005-0000-0000-00006B110000}"/>
    <cellStyle name="Normal - Style1 85" xfId="4464" xr:uid="{00000000-0005-0000-0000-00006C110000}"/>
    <cellStyle name="Normal - Style1 86" xfId="4465" xr:uid="{00000000-0005-0000-0000-00006D110000}"/>
    <cellStyle name="Normal - Style1 87" xfId="4466" xr:uid="{00000000-0005-0000-0000-00006E110000}"/>
    <cellStyle name="Normal - Style1 88" xfId="4467" xr:uid="{00000000-0005-0000-0000-00006F110000}"/>
    <cellStyle name="Normal - Style1 89" xfId="4468" xr:uid="{00000000-0005-0000-0000-000070110000}"/>
    <cellStyle name="Normal - Style1 9" xfId="4469" xr:uid="{00000000-0005-0000-0000-000071110000}"/>
    <cellStyle name="Normal - Style1 9 2" xfId="4470" xr:uid="{00000000-0005-0000-0000-000072110000}"/>
    <cellStyle name="Normal - Style1 9_1690" xfId="4471" xr:uid="{00000000-0005-0000-0000-000073110000}"/>
    <cellStyle name="Normal - Style1 90" xfId="4472" xr:uid="{00000000-0005-0000-0000-000074110000}"/>
    <cellStyle name="Normal - Style1 91" xfId="4473" xr:uid="{00000000-0005-0000-0000-000075110000}"/>
    <cellStyle name="Normal - Style1 92" xfId="4474" xr:uid="{00000000-0005-0000-0000-000076110000}"/>
    <cellStyle name="Normal - Style1 93" xfId="4475" xr:uid="{00000000-0005-0000-0000-000077110000}"/>
    <cellStyle name="Normal - Style1 94" xfId="4476" xr:uid="{00000000-0005-0000-0000-000078110000}"/>
    <cellStyle name="Normal - Style1 95" xfId="4477" xr:uid="{00000000-0005-0000-0000-000079110000}"/>
    <cellStyle name="Normal - Style1 96" xfId="4478" xr:uid="{00000000-0005-0000-0000-00007A110000}"/>
    <cellStyle name="Normal - Style1 97" xfId="4479" xr:uid="{00000000-0005-0000-0000-00007B110000}"/>
    <cellStyle name="Normal - Style1 98" xfId="4480" xr:uid="{00000000-0005-0000-0000-00007C110000}"/>
    <cellStyle name="Normal - Style1 99" xfId="4481" xr:uid="{00000000-0005-0000-0000-00007D110000}"/>
    <cellStyle name="Normal - Style1_1660" xfId="4482" xr:uid="{00000000-0005-0000-0000-00007E110000}"/>
    <cellStyle name="Normal 10" xfId="4483" xr:uid="{00000000-0005-0000-0000-00007F110000}"/>
    <cellStyle name="Normal 10 2" xfId="4484" xr:uid="{00000000-0005-0000-0000-000080110000}"/>
    <cellStyle name="Normal 10 2 2" xfId="4485" xr:uid="{00000000-0005-0000-0000-000081110000}"/>
    <cellStyle name="Normal 10 2 2 2" xfId="4486" xr:uid="{00000000-0005-0000-0000-000082110000}"/>
    <cellStyle name="Normal 10 2 2_2970 Nov 2011" xfId="4487" xr:uid="{00000000-0005-0000-0000-000083110000}"/>
    <cellStyle name="Normal 10 2_1690" xfId="4488" xr:uid="{00000000-0005-0000-0000-000084110000}"/>
    <cellStyle name="Normal 10 3" xfId="4489" xr:uid="{00000000-0005-0000-0000-000085110000}"/>
    <cellStyle name="Normal 10_2970 Nov 2011" xfId="4490" xr:uid="{00000000-0005-0000-0000-000086110000}"/>
    <cellStyle name="Normal 100" xfId="4491" xr:uid="{00000000-0005-0000-0000-000087110000}"/>
    <cellStyle name="Normal 100 2" xfId="4492" xr:uid="{00000000-0005-0000-0000-000088110000}"/>
    <cellStyle name="Normal 100 3" xfId="4493" xr:uid="{00000000-0005-0000-0000-000089110000}"/>
    <cellStyle name="Normal 100_2970" xfId="4494" xr:uid="{00000000-0005-0000-0000-00008A110000}"/>
    <cellStyle name="Normal 101" xfId="4495" xr:uid="{00000000-0005-0000-0000-00008B110000}"/>
    <cellStyle name="Normal 101 2" xfId="4496" xr:uid="{00000000-0005-0000-0000-00008C110000}"/>
    <cellStyle name="Normal 101 3" xfId="4497" xr:uid="{00000000-0005-0000-0000-00008D110000}"/>
    <cellStyle name="Normal 101_2970" xfId="4498" xr:uid="{00000000-0005-0000-0000-00008E110000}"/>
    <cellStyle name="Normal 102" xfId="4499" xr:uid="{00000000-0005-0000-0000-00008F110000}"/>
    <cellStyle name="Normal 102 2" xfId="4500" xr:uid="{00000000-0005-0000-0000-000090110000}"/>
    <cellStyle name="Normal 102 3" xfId="4501" xr:uid="{00000000-0005-0000-0000-000091110000}"/>
    <cellStyle name="Normal 102_2970" xfId="4502" xr:uid="{00000000-0005-0000-0000-000092110000}"/>
    <cellStyle name="Normal 103" xfId="4503" xr:uid="{00000000-0005-0000-0000-000093110000}"/>
    <cellStyle name="Normal 103 2" xfId="4504" xr:uid="{00000000-0005-0000-0000-000094110000}"/>
    <cellStyle name="Normal 103 3" xfId="4505" xr:uid="{00000000-0005-0000-0000-000095110000}"/>
    <cellStyle name="Normal 103_2970" xfId="4506" xr:uid="{00000000-0005-0000-0000-000096110000}"/>
    <cellStyle name="Normal 104" xfId="4507" xr:uid="{00000000-0005-0000-0000-000097110000}"/>
    <cellStyle name="Normal 104 2" xfId="4508" xr:uid="{00000000-0005-0000-0000-000098110000}"/>
    <cellStyle name="Normal 104 3" xfId="4509" xr:uid="{00000000-0005-0000-0000-000099110000}"/>
    <cellStyle name="Normal 104_2970" xfId="4510" xr:uid="{00000000-0005-0000-0000-00009A110000}"/>
    <cellStyle name="Normal 105" xfId="4511" xr:uid="{00000000-0005-0000-0000-00009B110000}"/>
    <cellStyle name="Normal 105 2" xfId="4512" xr:uid="{00000000-0005-0000-0000-00009C110000}"/>
    <cellStyle name="Normal 105_2970" xfId="4513" xr:uid="{00000000-0005-0000-0000-00009D110000}"/>
    <cellStyle name="Normal 106" xfId="4514" xr:uid="{00000000-0005-0000-0000-00009E110000}"/>
    <cellStyle name="Normal 106 2" xfId="4515" xr:uid="{00000000-0005-0000-0000-00009F110000}"/>
    <cellStyle name="Normal 106_2970" xfId="4516" xr:uid="{00000000-0005-0000-0000-0000A0110000}"/>
    <cellStyle name="Normal 107" xfId="4517" xr:uid="{00000000-0005-0000-0000-0000A1110000}"/>
    <cellStyle name="Normal 107 2" xfId="4518" xr:uid="{00000000-0005-0000-0000-0000A2110000}"/>
    <cellStyle name="Normal 107_2970" xfId="4519" xr:uid="{00000000-0005-0000-0000-0000A3110000}"/>
    <cellStyle name="Normal 108" xfId="4520" xr:uid="{00000000-0005-0000-0000-0000A4110000}"/>
    <cellStyle name="Normal 108 2" xfId="4521" xr:uid="{00000000-0005-0000-0000-0000A5110000}"/>
    <cellStyle name="Normal 108 3" xfId="4522" xr:uid="{00000000-0005-0000-0000-0000A6110000}"/>
    <cellStyle name="Normal 108_2970" xfId="4523" xr:uid="{00000000-0005-0000-0000-0000A7110000}"/>
    <cellStyle name="Normal 109" xfId="4524" xr:uid="{00000000-0005-0000-0000-0000A8110000}"/>
    <cellStyle name="Normal 109 2" xfId="4525" xr:uid="{00000000-0005-0000-0000-0000A9110000}"/>
    <cellStyle name="Normal 109 3" xfId="4526" xr:uid="{00000000-0005-0000-0000-0000AA110000}"/>
    <cellStyle name="Normal 109_2970" xfId="4527" xr:uid="{00000000-0005-0000-0000-0000AB110000}"/>
    <cellStyle name="Normal 11" xfId="4528" xr:uid="{00000000-0005-0000-0000-0000AC110000}"/>
    <cellStyle name="Normal 11 2" xfId="4529" xr:uid="{00000000-0005-0000-0000-0000AD110000}"/>
    <cellStyle name="Normal 11 2 2" xfId="4530" xr:uid="{00000000-0005-0000-0000-0000AE110000}"/>
    <cellStyle name="Normal 11 2_2970 Nov 2011" xfId="4531" xr:uid="{00000000-0005-0000-0000-0000AF110000}"/>
    <cellStyle name="Normal 11 3" xfId="4532" xr:uid="{00000000-0005-0000-0000-0000B0110000}"/>
    <cellStyle name="Normal 11 4" xfId="4533" xr:uid="{00000000-0005-0000-0000-0000B1110000}"/>
    <cellStyle name="Normal 11_1690" xfId="4534" xr:uid="{00000000-0005-0000-0000-0000B2110000}"/>
    <cellStyle name="Normal 110" xfId="4535" xr:uid="{00000000-0005-0000-0000-0000B3110000}"/>
    <cellStyle name="Normal 110 2" xfId="4536" xr:uid="{00000000-0005-0000-0000-0000B4110000}"/>
    <cellStyle name="Normal 110 3" xfId="4537" xr:uid="{00000000-0005-0000-0000-0000B5110000}"/>
    <cellStyle name="Normal 110_2970" xfId="4538" xr:uid="{00000000-0005-0000-0000-0000B6110000}"/>
    <cellStyle name="Normal 111" xfId="4539" xr:uid="{00000000-0005-0000-0000-0000B7110000}"/>
    <cellStyle name="Normal 111 2" xfId="4540" xr:uid="{00000000-0005-0000-0000-0000B8110000}"/>
    <cellStyle name="Normal 111 3" xfId="4541" xr:uid="{00000000-0005-0000-0000-0000B9110000}"/>
    <cellStyle name="Normal 111_2970" xfId="4542" xr:uid="{00000000-0005-0000-0000-0000BA110000}"/>
    <cellStyle name="Normal 112" xfId="4543" xr:uid="{00000000-0005-0000-0000-0000BB110000}"/>
    <cellStyle name="Normal 112 2" xfId="4544" xr:uid="{00000000-0005-0000-0000-0000BC110000}"/>
    <cellStyle name="Normal 112_2970" xfId="4545" xr:uid="{00000000-0005-0000-0000-0000BD110000}"/>
    <cellStyle name="Normal 113" xfId="4546" xr:uid="{00000000-0005-0000-0000-0000BE110000}"/>
    <cellStyle name="Normal 113 2" xfId="4547" xr:uid="{00000000-0005-0000-0000-0000BF110000}"/>
    <cellStyle name="Normal 113_2970" xfId="4548" xr:uid="{00000000-0005-0000-0000-0000C0110000}"/>
    <cellStyle name="Normal 114" xfId="4549" xr:uid="{00000000-0005-0000-0000-0000C1110000}"/>
    <cellStyle name="Normal 114 2" xfId="4550" xr:uid="{00000000-0005-0000-0000-0000C2110000}"/>
    <cellStyle name="Normal 114_2970" xfId="4551" xr:uid="{00000000-0005-0000-0000-0000C3110000}"/>
    <cellStyle name="Normal 115" xfId="4552" xr:uid="{00000000-0005-0000-0000-0000C4110000}"/>
    <cellStyle name="Normal 115 2" xfId="4553" xr:uid="{00000000-0005-0000-0000-0000C5110000}"/>
    <cellStyle name="Normal 115_2970" xfId="4554" xr:uid="{00000000-0005-0000-0000-0000C6110000}"/>
    <cellStyle name="Normal 116" xfId="4555" xr:uid="{00000000-0005-0000-0000-0000C7110000}"/>
    <cellStyle name="Normal 117" xfId="4556" xr:uid="{00000000-0005-0000-0000-0000C8110000}"/>
    <cellStyle name="Normal 117 2" xfId="4557" xr:uid="{00000000-0005-0000-0000-0000C9110000}"/>
    <cellStyle name="Normal 117_2970" xfId="4558" xr:uid="{00000000-0005-0000-0000-0000CA110000}"/>
    <cellStyle name="Normal 118" xfId="4559" xr:uid="{00000000-0005-0000-0000-0000CB110000}"/>
    <cellStyle name="Normal 118 2" xfId="4560" xr:uid="{00000000-0005-0000-0000-0000CC110000}"/>
    <cellStyle name="Normal 118_2970" xfId="4561" xr:uid="{00000000-0005-0000-0000-0000CD110000}"/>
    <cellStyle name="Normal 119" xfId="4562" xr:uid="{00000000-0005-0000-0000-0000CE110000}"/>
    <cellStyle name="Normal 119 2" xfId="4563" xr:uid="{00000000-0005-0000-0000-0000CF110000}"/>
    <cellStyle name="Normal 119_2970" xfId="4564" xr:uid="{00000000-0005-0000-0000-0000D0110000}"/>
    <cellStyle name="Normal 12" xfId="4565" xr:uid="{00000000-0005-0000-0000-0000D1110000}"/>
    <cellStyle name="Normal 12 2" xfId="4566" xr:uid="{00000000-0005-0000-0000-0000D2110000}"/>
    <cellStyle name="Normal 12 2 2" xfId="4567" xr:uid="{00000000-0005-0000-0000-0000D3110000}"/>
    <cellStyle name="Normal 12 2_2970 Nov 2011" xfId="4568" xr:uid="{00000000-0005-0000-0000-0000D4110000}"/>
    <cellStyle name="Normal 12 3" xfId="4569" xr:uid="{00000000-0005-0000-0000-0000D5110000}"/>
    <cellStyle name="Normal 12_1690" xfId="4570" xr:uid="{00000000-0005-0000-0000-0000D6110000}"/>
    <cellStyle name="Normal 120" xfId="4571" xr:uid="{00000000-0005-0000-0000-0000D7110000}"/>
    <cellStyle name="Normal 120 2" xfId="4572" xr:uid="{00000000-0005-0000-0000-0000D8110000}"/>
    <cellStyle name="Normal 120_2970" xfId="4573" xr:uid="{00000000-0005-0000-0000-0000D9110000}"/>
    <cellStyle name="Normal 121" xfId="4574" xr:uid="{00000000-0005-0000-0000-0000DA110000}"/>
    <cellStyle name="Normal 121 2" xfId="4575" xr:uid="{00000000-0005-0000-0000-0000DB110000}"/>
    <cellStyle name="Normal 121 3" xfId="4576" xr:uid="{00000000-0005-0000-0000-0000DC110000}"/>
    <cellStyle name="Normal 121_2970" xfId="4577" xr:uid="{00000000-0005-0000-0000-0000DD110000}"/>
    <cellStyle name="Normal 122" xfId="4578" xr:uid="{00000000-0005-0000-0000-0000DE110000}"/>
    <cellStyle name="Normal 122 2" xfId="4579" xr:uid="{00000000-0005-0000-0000-0000DF110000}"/>
    <cellStyle name="Normal 122 3" xfId="4580" xr:uid="{00000000-0005-0000-0000-0000E0110000}"/>
    <cellStyle name="Normal 122_2970" xfId="4581" xr:uid="{00000000-0005-0000-0000-0000E1110000}"/>
    <cellStyle name="Normal 123" xfId="4582" xr:uid="{00000000-0005-0000-0000-0000E2110000}"/>
    <cellStyle name="Normal 124" xfId="4583" xr:uid="{00000000-0005-0000-0000-0000E3110000}"/>
    <cellStyle name="Normal 124 2" xfId="4584" xr:uid="{00000000-0005-0000-0000-0000E4110000}"/>
    <cellStyle name="Normal 124 3" xfId="4585" xr:uid="{00000000-0005-0000-0000-0000E5110000}"/>
    <cellStyle name="Normal 124_2970" xfId="4586" xr:uid="{00000000-0005-0000-0000-0000E6110000}"/>
    <cellStyle name="Normal 125" xfId="4587" xr:uid="{00000000-0005-0000-0000-0000E7110000}"/>
    <cellStyle name="Normal 125 2" xfId="4588" xr:uid="{00000000-0005-0000-0000-0000E8110000}"/>
    <cellStyle name="Normal 125 3" xfId="4589" xr:uid="{00000000-0005-0000-0000-0000E9110000}"/>
    <cellStyle name="Normal 125_2970" xfId="4590" xr:uid="{00000000-0005-0000-0000-0000EA110000}"/>
    <cellStyle name="Normal 126" xfId="4591" xr:uid="{00000000-0005-0000-0000-0000EB110000}"/>
    <cellStyle name="Normal 126 2" xfId="4592" xr:uid="{00000000-0005-0000-0000-0000EC110000}"/>
    <cellStyle name="Normal 126 3" xfId="4593" xr:uid="{00000000-0005-0000-0000-0000ED110000}"/>
    <cellStyle name="Normal 126_2970" xfId="4594" xr:uid="{00000000-0005-0000-0000-0000EE110000}"/>
    <cellStyle name="Normal 127" xfId="4595" xr:uid="{00000000-0005-0000-0000-0000EF110000}"/>
    <cellStyle name="Normal 127 2" xfId="4596" xr:uid="{00000000-0005-0000-0000-0000F0110000}"/>
    <cellStyle name="Normal 127 3" xfId="4597" xr:uid="{00000000-0005-0000-0000-0000F1110000}"/>
    <cellStyle name="Normal 127_2970" xfId="4598" xr:uid="{00000000-0005-0000-0000-0000F2110000}"/>
    <cellStyle name="Normal 128" xfId="4599" xr:uid="{00000000-0005-0000-0000-0000F3110000}"/>
    <cellStyle name="Normal 128 2" xfId="4600" xr:uid="{00000000-0005-0000-0000-0000F4110000}"/>
    <cellStyle name="Normal 128_2970" xfId="4601" xr:uid="{00000000-0005-0000-0000-0000F5110000}"/>
    <cellStyle name="Normal 129" xfId="4602" xr:uid="{00000000-0005-0000-0000-0000F6110000}"/>
    <cellStyle name="Normal 129 2" xfId="4603" xr:uid="{00000000-0005-0000-0000-0000F7110000}"/>
    <cellStyle name="Normal 129_2970" xfId="4604" xr:uid="{00000000-0005-0000-0000-0000F8110000}"/>
    <cellStyle name="Normal 13" xfId="4605" xr:uid="{00000000-0005-0000-0000-0000F9110000}"/>
    <cellStyle name="Normal 13 2" xfId="4606" xr:uid="{00000000-0005-0000-0000-0000FA110000}"/>
    <cellStyle name="Normal 13 2 2" xfId="4607" xr:uid="{00000000-0005-0000-0000-0000FB110000}"/>
    <cellStyle name="Normal 13 2_1690" xfId="4608" xr:uid="{00000000-0005-0000-0000-0000FC110000}"/>
    <cellStyle name="Normal 13 3" xfId="4609" xr:uid="{00000000-0005-0000-0000-0000FD110000}"/>
    <cellStyle name="Normal 13 4" xfId="4610" xr:uid="{00000000-0005-0000-0000-0000FE110000}"/>
    <cellStyle name="Normal 13_1690" xfId="4611" xr:uid="{00000000-0005-0000-0000-0000FF110000}"/>
    <cellStyle name="Normal 130" xfId="4612" xr:uid="{00000000-0005-0000-0000-000000120000}"/>
    <cellStyle name="Normal 130 2" xfId="4613" xr:uid="{00000000-0005-0000-0000-000001120000}"/>
    <cellStyle name="Normal 130_2970" xfId="4614" xr:uid="{00000000-0005-0000-0000-000002120000}"/>
    <cellStyle name="Normal 131" xfId="4615" xr:uid="{00000000-0005-0000-0000-000003120000}"/>
    <cellStyle name="Normal 131 2" xfId="4616" xr:uid="{00000000-0005-0000-0000-000004120000}"/>
    <cellStyle name="Normal 131_2970" xfId="4617" xr:uid="{00000000-0005-0000-0000-000005120000}"/>
    <cellStyle name="Normal 132" xfId="4618" xr:uid="{00000000-0005-0000-0000-000006120000}"/>
    <cellStyle name="Normal 132 2" xfId="4619" xr:uid="{00000000-0005-0000-0000-000007120000}"/>
    <cellStyle name="Normal 132_2970" xfId="4620" xr:uid="{00000000-0005-0000-0000-000008120000}"/>
    <cellStyle name="Normal 133" xfId="4621" xr:uid="{00000000-0005-0000-0000-000009120000}"/>
    <cellStyle name="Normal 133 2" xfId="4622" xr:uid="{00000000-0005-0000-0000-00000A120000}"/>
    <cellStyle name="Normal 133_2970" xfId="4623" xr:uid="{00000000-0005-0000-0000-00000B120000}"/>
    <cellStyle name="Normal 134" xfId="4624" xr:uid="{00000000-0005-0000-0000-00000C120000}"/>
    <cellStyle name="Normal 134 2" xfId="4625" xr:uid="{00000000-0005-0000-0000-00000D120000}"/>
    <cellStyle name="Normal 134_2970" xfId="4626" xr:uid="{00000000-0005-0000-0000-00000E120000}"/>
    <cellStyle name="Normal 135" xfId="4627" xr:uid="{00000000-0005-0000-0000-00000F120000}"/>
    <cellStyle name="Normal 135 2" xfId="4628" xr:uid="{00000000-0005-0000-0000-000010120000}"/>
    <cellStyle name="Normal 135_2970" xfId="4629" xr:uid="{00000000-0005-0000-0000-000011120000}"/>
    <cellStyle name="Normal 136" xfId="4630" xr:uid="{00000000-0005-0000-0000-000012120000}"/>
    <cellStyle name="Normal 136 2" xfId="4631" xr:uid="{00000000-0005-0000-0000-000013120000}"/>
    <cellStyle name="Normal 136_2970" xfId="4632" xr:uid="{00000000-0005-0000-0000-000014120000}"/>
    <cellStyle name="Normal 137" xfId="4633" xr:uid="{00000000-0005-0000-0000-000015120000}"/>
    <cellStyle name="Normal 137 2" xfId="4634" xr:uid="{00000000-0005-0000-0000-000016120000}"/>
    <cellStyle name="Normal 137_2970" xfId="4635" xr:uid="{00000000-0005-0000-0000-000017120000}"/>
    <cellStyle name="Normal 138" xfId="4636" xr:uid="{00000000-0005-0000-0000-000018120000}"/>
    <cellStyle name="Normal 138 2" xfId="4637" xr:uid="{00000000-0005-0000-0000-000019120000}"/>
    <cellStyle name="Normal 138_2970" xfId="4638" xr:uid="{00000000-0005-0000-0000-00001A120000}"/>
    <cellStyle name="Normal 139" xfId="4639" xr:uid="{00000000-0005-0000-0000-00001B120000}"/>
    <cellStyle name="Normal 139 2" xfId="4640" xr:uid="{00000000-0005-0000-0000-00001C120000}"/>
    <cellStyle name="Normal 139_2970" xfId="4641" xr:uid="{00000000-0005-0000-0000-00001D120000}"/>
    <cellStyle name="Normal 14" xfId="4642" xr:uid="{00000000-0005-0000-0000-00001E120000}"/>
    <cellStyle name="Normal 14 2" xfId="4643" xr:uid="{00000000-0005-0000-0000-00001F120000}"/>
    <cellStyle name="Normal 14 2 2" xfId="4644" xr:uid="{00000000-0005-0000-0000-000020120000}"/>
    <cellStyle name="Normal 14 2_1690" xfId="4645" xr:uid="{00000000-0005-0000-0000-000021120000}"/>
    <cellStyle name="Normal 14 3" xfId="4646" xr:uid="{00000000-0005-0000-0000-000022120000}"/>
    <cellStyle name="Normal 14 3 2" xfId="4647" xr:uid="{00000000-0005-0000-0000-000023120000}"/>
    <cellStyle name="Normal 14 4" xfId="4648" xr:uid="{00000000-0005-0000-0000-000024120000}"/>
    <cellStyle name="Normal 14 4 2" xfId="4649" xr:uid="{00000000-0005-0000-0000-000025120000}"/>
    <cellStyle name="Normal 14 5" xfId="4650" xr:uid="{00000000-0005-0000-0000-000026120000}"/>
    <cellStyle name="Normal 14 6" xfId="4651" xr:uid="{00000000-0005-0000-0000-000027120000}"/>
    <cellStyle name="Normal 14_1690" xfId="4652" xr:uid="{00000000-0005-0000-0000-000028120000}"/>
    <cellStyle name="Normal 140" xfId="4653" xr:uid="{00000000-0005-0000-0000-000029120000}"/>
    <cellStyle name="Normal 140 2" xfId="4654" xr:uid="{00000000-0005-0000-0000-00002A120000}"/>
    <cellStyle name="Normal 140_2970" xfId="4655" xr:uid="{00000000-0005-0000-0000-00002B120000}"/>
    <cellStyle name="Normal 141" xfId="4656" xr:uid="{00000000-0005-0000-0000-00002C120000}"/>
    <cellStyle name="Normal 141 2" xfId="4657" xr:uid="{00000000-0005-0000-0000-00002D120000}"/>
    <cellStyle name="Normal 141 3" xfId="4658" xr:uid="{00000000-0005-0000-0000-00002E120000}"/>
    <cellStyle name="Normal 141_2970" xfId="4659" xr:uid="{00000000-0005-0000-0000-00002F120000}"/>
    <cellStyle name="Normal 142" xfId="4660" xr:uid="{00000000-0005-0000-0000-000030120000}"/>
    <cellStyle name="Normal 142 2" xfId="4661" xr:uid="{00000000-0005-0000-0000-000031120000}"/>
    <cellStyle name="Normal 142 3" xfId="4662" xr:uid="{00000000-0005-0000-0000-000032120000}"/>
    <cellStyle name="Normal 142_2970" xfId="4663" xr:uid="{00000000-0005-0000-0000-000033120000}"/>
    <cellStyle name="Normal 143" xfId="4664" xr:uid="{00000000-0005-0000-0000-000034120000}"/>
    <cellStyle name="Normal 143 2" xfId="4665" xr:uid="{00000000-0005-0000-0000-000035120000}"/>
    <cellStyle name="Normal 143 3" xfId="4666" xr:uid="{00000000-0005-0000-0000-000036120000}"/>
    <cellStyle name="Normal 143_2970" xfId="4667" xr:uid="{00000000-0005-0000-0000-000037120000}"/>
    <cellStyle name="Normal 144" xfId="4668" xr:uid="{00000000-0005-0000-0000-000038120000}"/>
    <cellStyle name="Normal 144 2" xfId="4669" xr:uid="{00000000-0005-0000-0000-000039120000}"/>
    <cellStyle name="Normal 144 3" xfId="4670" xr:uid="{00000000-0005-0000-0000-00003A120000}"/>
    <cellStyle name="Normal 144_2970" xfId="4671" xr:uid="{00000000-0005-0000-0000-00003B120000}"/>
    <cellStyle name="Normal 145" xfId="4672" xr:uid="{00000000-0005-0000-0000-00003C120000}"/>
    <cellStyle name="Normal 145 2" xfId="4673" xr:uid="{00000000-0005-0000-0000-00003D120000}"/>
    <cellStyle name="Normal 145 3" xfId="4674" xr:uid="{00000000-0005-0000-0000-00003E120000}"/>
    <cellStyle name="Normal 145_2970" xfId="4675" xr:uid="{00000000-0005-0000-0000-00003F120000}"/>
    <cellStyle name="Normal 146" xfId="4676" xr:uid="{00000000-0005-0000-0000-000040120000}"/>
    <cellStyle name="Normal 146 2" xfId="4677" xr:uid="{00000000-0005-0000-0000-000041120000}"/>
    <cellStyle name="Normal 146 3" xfId="4678" xr:uid="{00000000-0005-0000-0000-000042120000}"/>
    <cellStyle name="Normal 146_2970" xfId="4679" xr:uid="{00000000-0005-0000-0000-000043120000}"/>
    <cellStyle name="Normal 147" xfId="4680" xr:uid="{00000000-0005-0000-0000-000044120000}"/>
    <cellStyle name="Normal 147 2" xfId="4681" xr:uid="{00000000-0005-0000-0000-000045120000}"/>
    <cellStyle name="Normal 147_2970" xfId="4682" xr:uid="{00000000-0005-0000-0000-000046120000}"/>
    <cellStyle name="Normal 148" xfId="4683" xr:uid="{00000000-0005-0000-0000-000047120000}"/>
    <cellStyle name="Normal 148 2" xfId="4684" xr:uid="{00000000-0005-0000-0000-000048120000}"/>
    <cellStyle name="Normal 148_2970" xfId="4685" xr:uid="{00000000-0005-0000-0000-000049120000}"/>
    <cellStyle name="Normal 149" xfId="4686" xr:uid="{00000000-0005-0000-0000-00004A120000}"/>
    <cellStyle name="Normal 15" xfId="4687" xr:uid="{00000000-0005-0000-0000-00004B120000}"/>
    <cellStyle name="Normal 15 2" xfId="4688" xr:uid="{00000000-0005-0000-0000-00004C120000}"/>
    <cellStyle name="Normal 15 2 2" xfId="4689" xr:uid="{00000000-0005-0000-0000-00004D120000}"/>
    <cellStyle name="Normal 15 2_2970 Nov 2011" xfId="4690" xr:uid="{00000000-0005-0000-0000-00004E120000}"/>
    <cellStyle name="Normal 15_1690" xfId="4691" xr:uid="{00000000-0005-0000-0000-00004F120000}"/>
    <cellStyle name="Normal 150" xfId="4692" xr:uid="{00000000-0005-0000-0000-000050120000}"/>
    <cellStyle name="Normal 151" xfId="4693" xr:uid="{00000000-0005-0000-0000-000051120000}"/>
    <cellStyle name="Normal 152" xfId="4694" xr:uid="{00000000-0005-0000-0000-000052120000}"/>
    <cellStyle name="Normal 153" xfId="4695" xr:uid="{00000000-0005-0000-0000-000053120000}"/>
    <cellStyle name="Normal 154" xfId="4696" xr:uid="{00000000-0005-0000-0000-000054120000}"/>
    <cellStyle name="Normal 155" xfId="4697" xr:uid="{00000000-0005-0000-0000-000055120000}"/>
    <cellStyle name="Normal 156" xfId="4698" xr:uid="{00000000-0005-0000-0000-000056120000}"/>
    <cellStyle name="Normal 157" xfId="4699" xr:uid="{00000000-0005-0000-0000-000057120000}"/>
    <cellStyle name="Normal 158" xfId="4700" xr:uid="{00000000-0005-0000-0000-000058120000}"/>
    <cellStyle name="Normal 159" xfId="4701" xr:uid="{00000000-0005-0000-0000-000059120000}"/>
    <cellStyle name="Normal 16" xfId="4702" xr:uid="{00000000-0005-0000-0000-00005A120000}"/>
    <cellStyle name="Normal 16 2" xfId="4703" xr:uid="{00000000-0005-0000-0000-00005B120000}"/>
    <cellStyle name="Normal 16 2 2" xfId="4704" xr:uid="{00000000-0005-0000-0000-00005C120000}"/>
    <cellStyle name="Normal 16 2_1690" xfId="4705" xr:uid="{00000000-0005-0000-0000-00005D120000}"/>
    <cellStyle name="Normal 16 3" xfId="4706" xr:uid="{00000000-0005-0000-0000-00005E120000}"/>
    <cellStyle name="Normal 16_1690" xfId="4707" xr:uid="{00000000-0005-0000-0000-00005F120000}"/>
    <cellStyle name="Normal 160" xfId="4708" xr:uid="{00000000-0005-0000-0000-000060120000}"/>
    <cellStyle name="Normal 161" xfId="4709" xr:uid="{00000000-0005-0000-0000-000061120000}"/>
    <cellStyle name="Normal 162" xfId="4710" xr:uid="{00000000-0005-0000-0000-000062120000}"/>
    <cellStyle name="Normal 163" xfId="4711" xr:uid="{00000000-0005-0000-0000-000063120000}"/>
    <cellStyle name="Normal 164" xfId="4712" xr:uid="{00000000-0005-0000-0000-000064120000}"/>
    <cellStyle name="Normal 165" xfId="4713" xr:uid="{00000000-0005-0000-0000-000065120000}"/>
    <cellStyle name="Normal 166" xfId="4714" xr:uid="{00000000-0005-0000-0000-000066120000}"/>
    <cellStyle name="Normal 167" xfId="4715" xr:uid="{00000000-0005-0000-0000-000067120000}"/>
    <cellStyle name="Normal 168" xfId="4716" xr:uid="{00000000-0005-0000-0000-000068120000}"/>
    <cellStyle name="Normal 169" xfId="4717" xr:uid="{00000000-0005-0000-0000-000069120000}"/>
    <cellStyle name="Normal 17" xfId="4718" xr:uid="{00000000-0005-0000-0000-00006A120000}"/>
    <cellStyle name="Normal 17 2" xfId="4719" xr:uid="{00000000-0005-0000-0000-00006B120000}"/>
    <cellStyle name="Normal 17 2 2" xfId="4720" xr:uid="{00000000-0005-0000-0000-00006C120000}"/>
    <cellStyle name="Normal 17 2_1690" xfId="4721" xr:uid="{00000000-0005-0000-0000-00006D120000}"/>
    <cellStyle name="Normal 17 3" xfId="4722" xr:uid="{00000000-0005-0000-0000-00006E120000}"/>
    <cellStyle name="Normal 17_1690" xfId="4723" xr:uid="{00000000-0005-0000-0000-00006F120000}"/>
    <cellStyle name="Normal 170" xfId="4724" xr:uid="{00000000-0005-0000-0000-000070120000}"/>
    <cellStyle name="Normal 171" xfId="4725" xr:uid="{00000000-0005-0000-0000-000071120000}"/>
    <cellStyle name="Normal 172" xfId="4726" xr:uid="{00000000-0005-0000-0000-000072120000}"/>
    <cellStyle name="Normal 173" xfId="4727" xr:uid="{00000000-0005-0000-0000-000073120000}"/>
    <cellStyle name="Normal 174" xfId="4728" xr:uid="{00000000-0005-0000-0000-000074120000}"/>
    <cellStyle name="Normal 175" xfId="4729" xr:uid="{00000000-0005-0000-0000-000075120000}"/>
    <cellStyle name="Normal 176" xfId="4730" xr:uid="{00000000-0005-0000-0000-000076120000}"/>
    <cellStyle name="Normal 177" xfId="4731" xr:uid="{00000000-0005-0000-0000-000077120000}"/>
    <cellStyle name="Normal 178" xfId="4732" xr:uid="{00000000-0005-0000-0000-000078120000}"/>
    <cellStyle name="Normal 179" xfId="4733" xr:uid="{00000000-0005-0000-0000-000079120000}"/>
    <cellStyle name="Normal 18" xfId="4734" xr:uid="{00000000-0005-0000-0000-00007A120000}"/>
    <cellStyle name="Normal 18 10" xfId="4735" xr:uid="{00000000-0005-0000-0000-00007B120000}"/>
    <cellStyle name="Normal 18 2" xfId="4736" xr:uid="{00000000-0005-0000-0000-00007C120000}"/>
    <cellStyle name="Normal 18 2 2" xfId="4737" xr:uid="{00000000-0005-0000-0000-00007D120000}"/>
    <cellStyle name="Normal 18 2_1690" xfId="4738" xr:uid="{00000000-0005-0000-0000-00007E120000}"/>
    <cellStyle name="Normal 18 3" xfId="4739" xr:uid="{00000000-0005-0000-0000-00007F120000}"/>
    <cellStyle name="Normal 18 4" xfId="4740" xr:uid="{00000000-0005-0000-0000-000080120000}"/>
    <cellStyle name="Normal 18 5" xfId="4741" xr:uid="{00000000-0005-0000-0000-000081120000}"/>
    <cellStyle name="Normal 18 6" xfId="4742" xr:uid="{00000000-0005-0000-0000-000082120000}"/>
    <cellStyle name="Normal 18 7" xfId="4743" xr:uid="{00000000-0005-0000-0000-000083120000}"/>
    <cellStyle name="Normal 18 8" xfId="4744" xr:uid="{00000000-0005-0000-0000-000084120000}"/>
    <cellStyle name="Normal 18 9" xfId="4745" xr:uid="{00000000-0005-0000-0000-000085120000}"/>
    <cellStyle name="Normal 18_1690" xfId="4746" xr:uid="{00000000-0005-0000-0000-000086120000}"/>
    <cellStyle name="Normal 180" xfId="4747" xr:uid="{00000000-0005-0000-0000-000087120000}"/>
    <cellStyle name="Normal 181" xfId="4748" xr:uid="{00000000-0005-0000-0000-000088120000}"/>
    <cellStyle name="Normal 182" xfId="4749" xr:uid="{00000000-0005-0000-0000-000089120000}"/>
    <cellStyle name="Normal 183" xfId="4750" xr:uid="{00000000-0005-0000-0000-00008A120000}"/>
    <cellStyle name="Normal 184" xfId="4751" xr:uid="{00000000-0005-0000-0000-00008B120000}"/>
    <cellStyle name="Normal 185" xfId="4752" xr:uid="{00000000-0005-0000-0000-00008C120000}"/>
    <cellStyle name="Normal 186" xfId="4753" xr:uid="{00000000-0005-0000-0000-00008D120000}"/>
    <cellStyle name="Normal 187" xfId="4754" xr:uid="{00000000-0005-0000-0000-00008E120000}"/>
    <cellStyle name="Normal 188" xfId="4755" xr:uid="{00000000-0005-0000-0000-00008F120000}"/>
    <cellStyle name="Normal 189" xfId="4756" xr:uid="{00000000-0005-0000-0000-000090120000}"/>
    <cellStyle name="Normal 19" xfId="4757" xr:uid="{00000000-0005-0000-0000-000091120000}"/>
    <cellStyle name="Normal 19 2" xfId="4758" xr:uid="{00000000-0005-0000-0000-000092120000}"/>
    <cellStyle name="Normal 19 2 2" xfId="4759" xr:uid="{00000000-0005-0000-0000-000093120000}"/>
    <cellStyle name="Normal 19 2_2970 Nov 2011" xfId="4760" xr:uid="{00000000-0005-0000-0000-000094120000}"/>
    <cellStyle name="Normal 19_1690" xfId="4761" xr:uid="{00000000-0005-0000-0000-000095120000}"/>
    <cellStyle name="Normal 190" xfId="4762" xr:uid="{00000000-0005-0000-0000-000096120000}"/>
    <cellStyle name="Normal 191" xfId="4763" xr:uid="{00000000-0005-0000-0000-000097120000}"/>
    <cellStyle name="Normal 192" xfId="4764" xr:uid="{00000000-0005-0000-0000-000098120000}"/>
    <cellStyle name="Normal 193" xfId="4765" xr:uid="{00000000-0005-0000-0000-000099120000}"/>
    <cellStyle name="Normal 194" xfId="4766" xr:uid="{00000000-0005-0000-0000-00009A120000}"/>
    <cellStyle name="Normal 195" xfId="4767" xr:uid="{00000000-0005-0000-0000-00009B120000}"/>
    <cellStyle name="Normal 196" xfId="4768" xr:uid="{00000000-0005-0000-0000-00009C120000}"/>
    <cellStyle name="Normal 197" xfId="4769" xr:uid="{00000000-0005-0000-0000-00009D120000}"/>
    <cellStyle name="Normal 198" xfId="4770" xr:uid="{00000000-0005-0000-0000-00009E120000}"/>
    <cellStyle name="Normal 199" xfId="4771" xr:uid="{00000000-0005-0000-0000-00009F120000}"/>
    <cellStyle name="Normal 2" xfId="4772" xr:uid="{00000000-0005-0000-0000-0000A0120000}"/>
    <cellStyle name="Normal 2 10" xfId="4773" xr:uid="{00000000-0005-0000-0000-0000A1120000}"/>
    <cellStyle name="Normal 2 11" xfId="4774" xr:uid="{00000000-0005-0000-0000-0000A2120000}"/>
    <cellStyle name="Normal 2 12" xfId="4775" xr:uid="{00000000-0005-0000-0000-0000A3120000}"/>
    <cellStyle name="Normal 2 13" xfId="4776" xr:uid="{00000000-0005-0000-0000-0000A4120000}"/>
    <cellStyle name="Normal 2 14" xfId="4777" xr:uid="{00000000-0005-0000-0000-0000A5120000}"/>
    <cellStyle name="Normal 2 15" xfId="4778" xr:uid="{00000000-0005-0000-0000-0000A6120000}"/>
    <cellStyle name="Normal 2 2" xfId="4779" xr:uid="{00000000-0005-0000-0000-0000A7120000}"/>
    <cellStyle name="Normal 2 2 2" xfId="4780" xr:uid="{00000000-0005-0000-0000-0000A8120000}"/>
    <cellStyle name="Normal 2 2 2 2" xfId="4781" xr:uid="{00000000-0005-0000-0000-0000A9120000}"/>
    <cellStyle name="Normal 2 2 3" xfId="4782" xr:uid="{00000000-0005-0000-0000-0000AA120000}"/>
    <cellStyle name="Normal 2 2_1690" xfId="4783" xr:uid="{00000000-0005-0000-0000-0000AB120000}"/>
    <cellStyle name="Normal 2 3" xfId="4784" xr:uid="{00000000-0005-0000-0000-0000AC120000}"/>
    <cellStyle name="Normal 2 3 2" xfId="4785" xr:uid="{00000000-0005-0000-0000-0000AD120000}"/>
    <cellStyle name="Normal 2 4" xfId="4786" xr:uid="{00000000-0005-0000-0000-0000AE120000}"/>
    <cellStyle name="Normal 2 5" xfId="4787" xr:uid="{00000000-0005-0000-0000-0000AF120000}"/>
    <cellStyle name="Normal 2 6" xfId="4788" xr:uid="{00000000-0005-0000-0000-0000B0120000}"/>
    <cellStyle name="Normal 2 7" xfId="4789" xr:uid="{00000000-0005-0000-0000-0000B1120000}"/>
    <cellStyle name="Normal 2 8" xfId="4790" xr:uid="{00000000-0005-0000-0000-0000B2120000}"/>
    <cellStyle name="Normal 2 9" xfId="4791" xr:uid="{00000000-0005-0000-0000-0000B3120000}"/>
    <cellStyle name="Normal 2_1450 Spec" xfId="4792" xr:uid="{00000000-0005-0000-0000-0000B4120000}"/>
    <cellStyle name="Normal 20" xfId="4793" xr:uid="{00000000-0005-0000-0000-0000B5120000}"/>
    <cellStyle name="Normal 20 2" xfId="4794" xr:uid="{00000000-0005-0000-0000-0000B6120000}"/>
    <cellStyle name="Normal 20 2 2" xfId="4795" xr:uid="{00000000-0005-0000-0000-0000B7120000}"/>
    <cellStyle name="Normal 20 2_2970 Nov 2011" xfId="4796" xr:uid="{00000000-0005-0000-0000-0000B8120000}"/>
    <cellStyle name="Normal 20_1690" xfId="4797" xr:uid="{00000000-0005-0000-0000-0000B9120000}"/>
    <cellStyle name="Normal 200" xfId="4798" xr:uid="{00000000-0005-0000-0000-0000BA120000}"/>
    <cellStyle name="Normal 201" xfId="4799" xr:uid="{00000000-0005-0000-0000-0000BB120000}"/>
    <cellStyle name="Normal 202" xfId="4800" xr:uid="{00000000-0005-0000-0000-0000BC120000}"/>
    <cellStyle name="Normal 203" xfId="4801" xr:uid="{00000000-0005-0000-0000-0000BD120000}"/>
    <cellStyle name="Normal 204" xfId="4802" xr:uid="{00000000-0005-0000-0000-0000BE120000}"/>
    <cellStyle name="Normal 205" xfId="4803" xr:uid="{00000000-0005-0000-0000-0000BF120000}"/>
    <cellStyle name="Normal 206" xfId="4804" xr:uid="{00000000-0005-0000-0000-0000C0120000}"/>
    <cellStyle name="Normal 207" xfId="4805" xr:uid="{00000000-0005-0000-0000-0000C1120000}"/>
    <cellStyle name="Normal 208" xfId="4806" xr:uid="{00000000-0005-0000-0000-0000C2120000}"/>
    <cellStyle name="Normal 209" xfId="4807" xr:uid="{00000000-0005-0000-0000-0000C3120000}"/>
    <cellStyle name="Normal 21" xfId="4808" xr:uid="{00000000-0005-0000-0000-0000C4120000}"/>
    <cellStyle name="Normal 21 2" xfId="4809" xr:uid="{00000000-0005-0000-0000-0000C5120000}"/>
    <cellStyle name="Normal 21 2 2" xfId="4810" xr:uid="{00000000-0005-0000-0000-0000C6120000}"/>
    <cellStyle name="Normal 21 2 2 2" xfId="4811" xr:uid="{00000000-0005-0000-0000-0000C7120000}"/>
    <cellStyle name="Normal 21 2 2 2 2" xfId="4812" xr:uid="{00000000-0005-0000-0000-0000C8120000}"/>
    <cellStyle name="Normal 21 2 2 3" xfId="4813" xr:uid="{00000000-0005-0000-0000-0000C9120000}"/>
    <cellStyle name="Normal 21 2 3" xfId="4814" xr:uid="{00000000-0005-0000-0000-0000CA120000}"/>
    <cellStyle name="Normal 21 2 3 2" xfId="4815" xr:uid="{00000000-0005-0000-0000-0000CB120000}"/>
    <cellStyle name="Normal 21 2 3 2 2" xfId="4816" xr:uid="{00000000-0005-0000-0000-0000CC120000}"/>
    <cellStyle name="Normal 21 2 3 2 2 2" xfId="4817" xr:uid="{00000000-0005-0000-0000-0000CD120000}"/>
    <cellStyle name="Normal 21 2 3 2 3" xfId="4818" xr:uid="{00000000-0005-0000-0000-0000CE120000}"/>
    <cellStyle name="Normal 21 2 3 3" xfId="4819" xr:uid="{00000000-0005-0000-0000-0000CF120000}"/>
    <cellStyle name="Normal 21 2 3 3 2" xfId="4820" xr:uid="{00000000-0005-0000-0000-0000D0120000}"/>
    <cellStyle name="Normal 21 2 3 4" xfId="4821" xr:uid="{00000000-0005-0000-0000-0000D1120000}"/>
    <cellStyle name="Normal 21 2 4" xfId="4822" xr:uid="{00000000-0005-0000-0000-0000D2120000}"/>
    <cellStyle name="Normal 21 2 4 2" xfId="4823" xr:uid="{00000000-0005-0000-0000-0000D3120000}"/>
    <cellStyle name="Normal 21 2 5" xfId="4824" xr:uid="{00000000-0005-0000-0000-0000D4120000}"/>
    <cellStyle name="Normal 21 2_2970 Nov 2011" xfId="4825" xr:uid="{00000000-0005-0000-0000-0000D5120000}"/>
    <cellStyle name="Normal 21_1690" xfId="4826" xr:uid="{00000000-0005-0000-0000-0000D6120000}"/>
    <cellStyle name="Normal 210" xfId="4827" xr:uid="{00000000-0005-0000-0000-0000D7120000}"/>
    <cellStyle name="Normal 211" xfId="4828" xr:uid="{00000000-0005-0000-0000-0000D8120000}"/>
    <cellStyle name="Normal 212" xfId="4829" xr:uid="{00000000-0005-0000-0000-0000D9120000}"/>
    <cellStyle name="Normal 213" xfId="4830" xr:uid="{00000000-0005-0000-0000-0000DA120000}"/>
    <cellStyle name="Normal 214" xfId="4831" xr:uid="{00000000-0005-0000-0000-0000DB120000}"/>
    <cellStyle name="Normal 215" xfId="4832" xr:uid="{00000000-0005-0000-0000-0000DC120000}"/>
    <cellStyle name="Normal 216" xfId="4833" xr:uid="{00000000-0005-0000-0000-0000DD120000}"/>
    <cellStyle name="Normal 217" xfId="4834" xr:uid="{00000000-0005-0000-0000-0000DE120000}"/>
    <cellStyle name="Normal 218" xfId="4835" xr:uid="{00000000-0005-0000-0000-0000DF120000}"/>
    <cellStyle name="Normal 219" xfId="4836" xr:uid="{00000000-0005-0000-0000-0000E0120000}"/>
    <cellStyle name="Normal 22" xfId="4837" xr:uid="{00000000-0005-0000-0000-0000E1120000}"/>
    <cellStyle name="Normal 22 2" xfId="4838" xr:uid="{00000000-0005-0000-0000-0000E2120000}"/>
    <cellStyle name="Normal 22 2 2" xfId="4839" xr:uid="{00000000-0005-0000-0000-0000E3120000}"/>
    <cellStyle name="Normal 22 2_2970 Nov 2011" xfId="4840" xr:uid="{00000000-0005-0000-0000-0000E4120000}"/>
    <cellStyle name="Normal 22_1690" xfId="4841" xr:uid="{00000000-0005-0000-0000-0000E5120000}"/>
    <cellStyle name="Normal 220" xfId="4842" xr:uid="{00000000-0005-0000-0000-0000E6120000}"/>
    <cellStyle name="Normal 221" xfId="4843" xr:uid="{00000000-0005-0000-0000-0000E7120000}"/>
    <cellStyle name="Normal 222" xfId="4844" xr:uid="{00000000-0005-0000-0000-0000E8120000}"/>
    <cellStyle name="Normal 223" xfId="4845" xr:uid="{00000000-0005-0000-0000-0000E9120000}"/>
    <cellStyle name="Normal 224" xfId="4846" xr:uid="{00000000-0005-0000-0000-0000EA120000}"/>
    <cellStyle name="Normal 225" xfId="4847" xr:uid="{00000000-0005-0000-0000-0000EB120000}"/>
    <cellStyle name="Normal 226" xfId="4848" xr:uid="{00000000-0005-0000-0000-0000EC120000}"/>
    <cellStyle name="Normal 227" xfId="4849" xr:uid="{00000000-0005-0000-0000-0000ED120000}"/>
    <cellStyle name="Normal 228" xfId="4850" xr:uid="{00000000-0005-0000-0000-0000EE120000}"/>
    <cellStyle name="Normal 229" xfId="4851" xr:uid="{00000000-0005-0000-0000-0000EF120000}"/>
    <cellStyle name="Normal 23" xfId="4852" xr:uid="{00000000-0005-0000-0000-0000F0120000}"/>
    <cellStyle name="Normal 23 2" xfId="4853" xr:uid="{00000000-0005-0000-0000-0000F1120000}"/>
    <cellStyle name="Normal 23 2 2" xfId="4854" xr:uid="{00000000-0005-0000-0000-0000F2120000}"/>
    <cellStyle name="Normal 23 2_2970 Nov 2011" xfId="4855" xr:uid="{00000000-0005-0000-0000-0000F3120000}"/>
    <cellStyle name="Normal 23_1690" xfId="4856" xr:uid="{00000000-0005-0000-0000-0000F4120000}"/>
    <cellStyle name="Normal 230" xfId="4857" xr:uid="{00000000-0005-0000-0000-0000F5120000}"/>
    <cellStyle name="Normal 231" xfId="4858" xr:uid="{00000000-0005-0000-0000-0000F6120000}"/>
    <cellStyle name="Normal 232" xfId="4859" xr:uid="{00000000-0005-0000-0000-0000F7120000}"/>
    <cellStyle name="Normal 233" xfId="4860" xr:uid="{00000000-0005-0000-0000-0000F8120000}"/>
    <cellStyle name="Normal 234" xfId="4861" xr:uid="{00000000-0005-0000-0000-0000F9120000}"/>
    <cellStyle name="Normal 235" xfId="4862" xr:uid="{00000000-0005-0000-0000-0000FA120000}"/>
    <cellStyle name="Normal 236" xfId="4863" xr:uid="{00000000-0005-0000-0000-0000FB120000}"/>
    <cellStyle name="Normal 237" xfId="4864" xr:uid="{00000000-0005-0000-0000-0000FC120000}"/>
    <cellStyle name="Normal 238" xfId="4865" xr:uid="{00000000-0005-0000-0000-0000FD120000}"/>
    <cellStyle name="Normal 239" xfId="4866" xr:uid="{00000000-0005-0000-0000-0000FE120000}"/>
    <cellStyle name="Normal 24" xfId="4867" xr:uid="{00000000-0005-0000-0000-0000FF120000}"/>
    <cellStyle name="Normal 24 2" xfId="4868" xr:uid="{00000000-0005-0000-0000-000000130000}"/>
    <cellStyle name="Normal 24 2 2" xfId="4869" xr:uid="{00000000-0005-0000-0000-000001130000}"/>
    <cellStyle name="Normal 24 2_2970 Nov 2011" xfId="4870" xr:uid="{00000000-0005-0000-0000-000002130000}"/>
    <cellStyle name="Normal 24_1690" xfId="4871" xr:uid="{00000000-0005-0000-0000-000003130000}"/>
    <cellStyle name="Normal 240" xfId="4872" xr:uid="{00000000-0005-0000-0000-000004130000}"/>
    <cellStyle name="Normal 241" xfId="4873" xr:uid="{00000000-0005-0000-0000-000005130000}"/>
    <cellStyle name="Normal 242" xfId="4874" xr:uid="{00000000-0005-0000-0000-000006130000}"/>
    <cellStyle name="Normal 243" xfId="4875" xr:uid="{00000000-0005-0000-0000-000007130000}"/>
    <cellStyle name="Normal 244" xfId="4876" xr:uid="{00000000-0005-0000-0000-000008130000}"/>
    <cellStyle name="Normal 245" xfId="4877" xr:uid="{00000000-0005-0000-0000-000009130000}"/>
    <cellStyle name="Normal 246" xfId="4878" xr:uid="{00000000-0005-0000-0000-00000A130000}"/>
    <cellStyle name="Normal 247" xfId="4879" xr:uid="{00000000-0005-0000-0000-00000B130000}"/>
    <cellStyle name="Normal 248" xfId="4880" xr:uid="{00000000-0005-0000-0000-00000C130000}"/>
    <cellStyle name="Normal 249" xfId="4881" xr:uid="{00000000-0005-0000-0000-00000D130000}"/>
    <cellStyle name="Normal 25" xfId="4882" xr:uid="{00000000-0005-0000-0000-00000E130000}"/>
    <cellStyle name="Normal 25 2" xfId="4883" xr:uid="{00000000-0005-0000-0000-00000F130000}"/>
    <cellStyle name="Normal 25 2 2" xfId="4884" xr:uid="{00000000-0005-0000-0000-000010130000}"/>
    <cellStyle name="Normal 25 2_2970 Nov 2011" xfId="4885" xr:uid="{00000000-0005-0000-0000-000011130000}"/>
    <cellStyle name="Normal 25_1690" xfId="4886" xr:uid="{00000000-0005-0000-0000-000012130000}"/>
    <cellStyle name="Normal 250" xfId="4887" xr:uid="{00000000-0005-0000-0000-000013130000}"/>
    <cellStyle name="Normal 251" xfId="4888" xr:uid="{00000000-0005-0000-0000-000014130000}"/>
    <cellStyle name="Normal 252" xfId="4889" xr:uid="{00000000-0005-0000-0000-000015130000}"/>
    <cellStyle name="Normal 253" xfId="4890" xr:uid="{00000000-0005-0000-0000-000016130000}"/>
    <cellStyle name="Normal 254" xfId="4891" xr:uid="{00000000-0005-0000-0000-000017130000}"/>
    <cellStyle name="Normal 255" xfId="4892" xr:uid="{00000000-0005-0000-0000-000018130000}"/>
    <cellStyle name="Normal 256" xfId="4893" xr:uid="{00000000-0005-0000-0000-000019130000}"/>
    <cellStyle name="Normal 257" xfId="4894" xr:uid="{00000000-0005-0000-0000-00001A130000}"/>
    <cellStyle name="Normal 258" xfId="4895" xr:uid="{00000000-0005-0000-0000-00001B130000}"/>
    <cellStyle name="Normal 259" xfId="4896" xr:uid="{00000000-0005-0000-0000-00001C130000}"/>
    <cellStyle name="Normal 26" xfId="4897" xr:uid="{00000000-0005-0000-0000-00001D130000}"/>
    <cellStyle name="Normal 26 2" xfId="4898" xr:uid="{00000000-0005-0000-0000-00001E130000}"/>
    <cellStyle name="Normal 26 2 2" xfId="4899" xr:uid="{00000000-0005-0000-0000-00001F130000}"/>
    <cellStyle name="Normal 26 2 2 2" xfId="4900" xr:uid="{00000000-0005-0000-0000-000020130000}"/>
    <cellStyle name="Normal 26 2 3" xfId="4901" xr:uid="{00000000-0005-0000-0000-000021130000}"/>
    <cellStyle name="Normal 26 2_2970 Nov 2011" xfId="4902" xr:uid="{00000000-0005-0000-0000-000022130000}"/>
    <cellStyle name="Normal 26_1690" xfId="4903" xr:uid="{00000000-0005-0000-0000-000023130000}"/>
    <cellStyle name="Normal 260" xfId="4904" xr:uid="{00000000-0005-0000-0000-000024130000}"/>
    <cellStyle name="Normal 261" xfId="4905" xr:uid="{00000000-0005-0000-0000-000025130000}"/>
    <cellStyle name="Normal 262" xfId="4906" xr:uid="{00000000-0005-0000-0000-000026130000}"/>
    <cellStyle name="Normal 263" xfId="4907" xr:uid="{00000000-0005-0000-0000-000027130000}"/>
    <cellStyle name="Normal 264" xfId="4908" xr:uid="{00000000-0005-0000-0000-000028130000}"/>
    <cellStyle name="Normal 265" xfId="4909" xr:uid="{00000000-0005-0000-0000-000029130000}"/>
    <cellStyle name="Normal 266" xfId="4910" xr:uid="{00000000-0005-0000-0000-00002A130000}"/>
    <cellStyle name="Normal 267" xfId="4911" xr:uid="{00000000-0005-0000-0000-00002B130000}"/>
    <cellStyle name="Normal 268" xfId="4912" xr:uid="{00000000-0005-0000-0000-00002C130000}"/>
    <cellStyle name="Normal 269" xfId="4913" xr:uid="{00000000-0005-0000-0000-00002D130000}"/>
    <cellStyle name="Normal 27" xfId="4914" xr:uid="{00000000-0005-0000-0000-00002E130000}"/>
    <cellStyle name="Normal 27 2" xfId="4915" xr:uid="{00000000-0005-0000-0000-00002F130000}"/>
    <cellStyle name="Normal 27_2970 Nov 2011" xfId="4916" xr:uid="{00000000-0005-0000-0000-000030130000}"/>
    <cellStyle name="Normal 270" xfId="4917" xr:uid="{00000000-0005-0000-0000-000031130000}"/>
    <cellStyle name="Normal 271" xfId="4918" xr:uid="{00000000-0005-0000-0000-000032130000}"/>
    <cellStyle name="Normal 272" xfId="4919" xr:uid="{00000000-0005-0000-0000-000033130000}"/>
    <cellStyle name="Normal 273" xfId="4920" xr:uid="{00000000-0005-0000-0000-000034130000}"/>
    <cellStyle name="Normal 274" xfId="4921" xr:uid="{00000000-0005-0000-0000-000035130000}"/>
    <cellStyle name="Normal 275" xfId="4922" xr:uid="{00000000-0005-0000-0000-000036130000}"/>
    <cellStyle name="Normal 276" xfId="4923" xr:uid="{00000000-0005-0000-0000-000037130000}"/>
    <cellStyle name="Normal 277" xfId="4924" xr:uid="{00000000-0005-0000-0000-000038130000}"/>
    <cellStyle name="Normal 278" xfId="4925" xr:uid="{00000000-0005-0000-0000-000039130000}"/>
    <cellStyle name="Normal 279" xfId="4926" xr:uid="{00000000-0005-0000-0000-00003A130000}"/>
    <cellStyle name="Normal 28" xfId="4927" xr:uid="{00000000-0005-0000-0000-00003B130000}"/>
    <cellStyle name="Normal 28 2" xfId="4928" xr:uid="{00000000-0005-0000-0000-00003C130000}"/>
    <cellStyle name="Normal 28 2 2" xfId="4929" xr:uid="{00000000-0005-0000-0000-00003D130000}"/>
    <cellStyle name="Normal 28 2_2970 Nov 2011" xfId="4930" xr:uid="{00000000-0005-0000-0000-00003E130000}"/>
    <cellStyle name="Normal 28_1690" xfId="4931" xr:uid="{00000000-0005-0000-0000-00003F130000}"/>
    <cellStyle name="Normal 280" xfId="4932" xr:uid="{00000000-0005-0000-0000-000040130000}"/>
    <cellStyle name="Normal 281" xfId="4933" xr:uid="{00000000-0005-0000-0000-000041130000}"/>
    <cellStyle name="Normal 281 2" xfId="4934" xr:uid="{00000000-0005-0000-0000-000042130000}"/>
    <cellStyle name="Normal 282" xfId="4935" xr:uid="{00000000-0005-0000-0000-000043130000}"/>
    <cellStyle name="Normal 283" xfId="4936" xr:uid="{00000000-0005-0000-0000-000044130000}"/>
    <cellStyle name="Normal 283 2" xfId="4937" xr:uid="{00000000-0005-0000-0000-000045130000}"/>
    <cellStyle name="Normal 284" xfId="4938" xr:uid="{00000000-0005-0000-0000-000046130000}"/>
    <cellStyle name="Normal 285" xfId="4939" xr:uid="{00000000-0005-0000-0000-000047130000}"/>
    <cellStyle name="Normal 286" xfId="4940" xr:uid="{00000000-0005-0000-0000-000048130000}"/>
    <cellStyle name="Normal 287" xfId="4941" xr:uid="{00000000-0005-0000-0000-000049130000}"/>
    <cellStyle name="Normal 288" xfId="4942" xr:uid="{00000000-0005-0000-0000-00004A130000}"/>
    <cellStyle name="Normal 289" xfId="4943" xr:uid="{00000000-0005-0000-0000-00004B130000}"/>
    <cellStyle name="Normal 29" xfId="4944" xr:uid="{00000000-0005-0000-0000-00004C130000}"/>
    <cellStyle name="Normal 29 2" xfId="4945" xr:uid="{00000000-0005-0000-0000-00004D130000}"/>
    <cellStyle name="Normal 29 2 2" xfId="4946" xr:uid="{00000000-0005-0000-0000-00004E130000}"/>
    <cellStyle name="Normal 29 2_2970 Nov 2011" xfId="4947" xr:uid="{00000000-0005-0000-0000-00004F130000}"/>
    <cellStyle name="Normal 29_1690" xfId="4948" xr:uid="{00000000-0005-0000-0000-000050130000}"/>
    <cellStyle name="Normal 291" xfId="4949" xr:uid="{00000000-0005-0000-0000-000051130000}"/>
    <cellStyle name="Normal 292" xfId="4950" xr:uid="{00000000-0005-0000-0000-000052130000}"/>
    <cellStyle name="Normal 293" xfId="4951" xr:uid="{00000000-0005-0000-0000-000053130000}"/>
    <cellStyle name="Normal 295" xfId="4952" xr:uid="{00000000-0005-0000-0000-000054130000}"/>
    <cellStyle name="Normal 296" xfId="4953" xr:uid="{00000000-0005-0000-0000-000055130000}"/>
    <cellStyle name="Normal 297" xfId="4954" xr:uid="{00000000-0005-0000-0000-000056130000}"/>
    <cellStyle name="Normal 298" xfId="4955" xr:uid="{00000000-0005-0000-0000-000057130000}"/>
    <cellStyle name="Normal 299" xfId="4956" xr:uid="{00000000-0005-0000-0000-000058130000}"/>
    <cellStyle name="Normal 3" xfId="4957" xr:uid="{00000000-0005-0000-0000-000059130000}"/>
    <cellStyle name="Normal 3 10" xfId="4958" xr:uid="{00000000-0005-0000-0000-00005A130000}"/>
    <cellStyle name="Normal 3 2" xfId="4959" xr:uid="{00000000-0005-0000-0000-00005B130000}"/>
    <cellStyle name="Normal 3 2 2" xfId="4960" xr:uid="{00000000-0005-0000-0000-00005C130000}"/>
    <cellStyle name="Normal 3 2 2 2" xfId="4961" xr:uid="{00000000-0005-0000-0000-00005D130000}"/>
    <cellStyle name="Normal 3 2 2 2 2" xfId="4962" xr:uid="{00000000-0005-0000-0000-00005E130000}"/>
    <cellStyle name="Normal 3 2 2 3" xfId="4963" xr:uid="{00000000-0005-0000-0000-00005F130000}"/>
    <cellStyle name="Normal 3 2 2 3 2" xfId="4964" xr:uid="{00000000-0005-0000-0000-000060130000}"/>
    <cellStyle name="Normal 3 2 2 4" xfId="4965" xr:uid="{00000000-0005-0000-0000-000061130000}"/>
    <cellStyle name="Normal 3 2 2 4 2" xfId="4966" xr:uid="{00000000-0005-0000-0000-000062130000}"/>
    <cellStyle name="Normal 3 2 2 5" xfId="4967" xr:uid="{00000000-0005-0000-0000-000063130000}"/>
    <cellStyle name="Normal 3 2 3" xfId="4968" xr:uid="{00000000-0005-0000-0000-000064130000}"/>
    <cellStyle name="Normal 3 2 3 2" xfId="4969" xr:uid="{00000000-0005-0000-0000-000065130000}"/>
    <cellStyle name="Normal 3 2 3 2 2" xfId="4970" xr:uid="{00000000-0005-0000-0000-000066130000}"/>
    <cellStyle name="Normal 3 2 3 3" xfId="4971" xr:uid="{00000000-0005-0000-0000-000067130000}"/>
    <cellStyle name="Normal 3 2 3 3 2" xfId="4972" xr:uid="{00000000-0005-0000-0000-000068130000}"/>
    <cellStyle name="Normal 3 2 3 4" xfId="4973" xr:uid="{00000000-0005-0000-0000-000069130000}"/>
    <cellStyle name="Normal 3 2 3 4 2" xfId="4974" xr:uid="{00000000-0005-0000-0000-00006A130000}"/>
    <cellStyle name="Normal 3 2 3 5" xfId="4975" xr:uid="{00000000-0005-0000-0000-00006B130000}"/>
    <cellStyle name="Normal 3 2 4" xfId="4976" xr:uid="{00000000-0005-0000-0000-00006C130000}"/>
    <cellStyle name="Normal 3 2 4 2" xfId="4977" xr:uid="{00000000-0005-0000-0000-00006D130000}"/>
    <cellStyle name="Normal 3 2 5" xfId="4978" xr:uid="{00000000-0005-0000-0000-00006E130000}"/>
    <cellStyle name="Normal 3 2 5 2" xfId="4979" xr:uid="{00000000-0005-0000-0000-00006F130000}"/>
    <cellStyle name="Normal 3 2 6" xfId="4980" xr:uid="{00000000-0005-0000-0000-000070130000}"/>
    <cellStyle name="Normal 3 2 6 2" xfId="4981" xr:uid="{00000000-0005-0000-0000-000071130000}"/>
    <cellStyle name="Normal 3 2 7" xfId="4982" xr:uid="{00000000-0005-0000-0000-000072130000}"/>
    <cellStyle name="Normal 3 2_1690" xfId="4983" xr:uid="{00000000-0005-0000-0000-000073130000}"/>
    <cellStyle name="Normal 3 3" xfId="4984" xr:uid="{00000000-0005-0000-0000-000074130000}"/>
    <cellStyle name="Normal 3 3 2" xfId="4985" xr:uid="{00000000-0005-0000-0000-000075130000}"/>
    <cellStyle name="Normal 3 3 2 2" xfId="4986" xr:uid="{00000000-0005-0000-0000-000076130000}"/>
    <cellStyle name="Normal 3 3 2 2 2" xfId="4987" xr:uid="{00000000-0005-0000-0000-000077130000}"/>
    <cellStyle name="Normal 3 3 2 3" xfId="4988" xr:uid="{00000000-0005-0000-0000-000078130000}"/>
    <cellStyle name="Normal 3 3 2 4" xfId="4989" xr:uid="{00000000-0005-0000-0000-000079130000}"/>
    <cellStyle name="Normal 3 3 3" xfId="4990" xr:uid="{00000000-0005-0000-0000-00007A130000}"/>
    <cellStyle name="Normal 3 3 3 2" xfId="4991" xr:uid="{00000000-0005-0000-0000-00007B130000}"/>
    <cellStyle name="Normal 3 3 4" xfId="4992" xr:uid="{00000000-0005-0000-0000-00007C130000}"/>
    <cellStyle name="Normal 3 3 4 2" xfId="4993" xr:uid="{00000000-0005-0000-0000-00007D130000}"/>
    <cellStyle name="Normal 3 4" xfId="4994" xr:uid="{00000000-0005-0000-0000-00007E130000}"/>
    <cellStyle name="Normal 3 4 2" xfId="4995" xr:uid="{00000000-0005-0000-0000-00007F130000}"/>
    <cellStyle name="Normal 3 4 2 2" xfId="4996" xr:uid="{00000000-0005-0000-0000-000080130000}"/>
    <cellStyle name="Normal 3 4 3" xfId="4997" xr:uid="{00000000-0005-0000-0000-000081130000}"/>
    <cellStyle name="Normal 3 4 3 2" xfId="4998" xr:uid="{00000000-0005-0000-0000-000082130000}"/>
    <cellStyle name="Normal 3 4 4" xfId="4999" xr:uid="{00000000-0005-0000-0000-000083130000}"/>
    <cellStyle name="Normal 3 4 4 2" xfId="5000" xr:uid="{00000000-0005-0000-0000-000084130000}"/>
    <cellStyle name="Normal 3 4 5" xfId="5001" xr:uid="{00000000-0005-0000-0000-000085130000}"/>
    <cellStyle name="Normal 3 5" xfId="5002" xr:uid="{00000000-0005-0000-0000-000086130000}"/>
    <cellStyle name="Normal 3 6" xfId="5003" xr:uid="{00000000-0005-0000-0000-000087130000}"/>
    <cellStyle name="Normal 3 6 2" xfId="5004" xr:uid="{00000000-0005-0000-0000-000088130000}"/>
    <cellStyle name="Normal 3 7" xfId="5005" xr:uid="{00000000-0005-0000-0000-000089130000}"/>
    <cellStyle name="Normal 3 7 2" xfId="5006" xr:uid="{00000000-0005-0000-0000-00008A130000}"/>
    <cellStyle name="Normal 3 8" xfId="5007" xr:uid="{00000000-0005-0000-0000-00008B130000}"/>
    <cellStyle name="Normal 3 8 2" xfId="5008" xr:uid="{00000000-0005-0000-0000-00008C130000}"/>
    <cellStyle name="Normal 3 9" xfId="5009" xr:uid="{00000000-0005-0000-0000-00008D130000}"/>
    <cellStyle name="Normal 3_1450 Spec" xfId="5010" xr:uid="{00000000-0005-0000-0000-00008E130000}"/>
    <cellStyle name="Normal 30" xfId="5011" xr:uid="{00000000-0005-0000-0000-00008F130000}"/>
    <cellStyle name="Normal 30 2" xfId="5012" xr:uid="{00000000-0005-0000-0000-000090130000}"/>
    <cellStyle name="Normal 30 2 2" xfId="5013" xr:uid="{00000000-0005-0000-0000-000091130000}"/>
    <cellStyle name="Normal 30 2_2970 Nov 2011" xfId="5014" xr:uid="{00000000-0005-0000-0000-000092130000}"/>
    <cellStyle name="Normal 30_1690" xfId="5015" xr:uid="{00000000-0005-0000-0000-000093130000}"/>
    <cellStyle name="Normal 300" xfId="5016" xr:uid="{00000000-0005-0000-0000-000094130000}"/>
    <cellStyle name="Normal 301" xfId="5017" xr:uid="{00000000-0005-0000-0000-000095130000}"/>
    <cellStyle name="Normal 302" xfId="5018" xr:uid="{00000000-0005-0000-0000-000096130000}"/>
    <cellStyle name="Normal 303" xfId="5019" xr:uid="{00000000-0005-0000-0000-000097130000}"/>
    <cellStyle name="Normal 304" xfId="5020" xr:uid="{00000000-0005-0000-0000-000098130000}"/>
    <cellStyle name="Normal 305" xfId="5021" xr:uid="{00000000-0005-0000-0000-000099130000}"/>
    <cellStyle name="Normal 306" xfId="5022" xr:uid="{00000000-0005-0000-0000-00009A130000}"/>
    <cellStyle name="Normal 307" xfId="5023" xr:uid="{00000000-0005-0000-0000-00009B130000}"/>
    <cellStyle name="Normal 308" xfId="5024" xr:uid="{00000000-0005-0000-0000-00009C130000}"/>
    <cellStyle name="Normal 309" xfId="5025" xr:uid="{00000000-0005-0000-0000-00009D130000}"/>
    <cellStyle name="Normal 31" xfId="5026" xr:uid="{00000000-0005-0000-0000-00009E130000}"/>
    <cellStyle name="Normal 31 2" xfId="5027" xr:uid="{00000000-0005-0000-0000-00009F130000}"/>
    <cellStyle name="Normal 31 2 2" xfId="5028" xr:uid="{00000000-0005-0000-0000-0000A0130000}"/>
    <cellStyle name="Normal 31 2_2970 Nov 2011" xfId="5029" xr:uid="{00000000-0005-0000-0000-0000A1130000}"/>
    <cellStyle name="Normal 31_1690" xfId="5030" xr:uid="{00000000-0005-0000-0000-0000A2130000}"/>
    <cellStyle name="Normal 310" xfId="5031" xr:uid="{00000000-0005-0000-0000-0000A3130000}"/>
    <cellStyle name="Normal 311" xfId="5032" xr:uid="{00000000-0005-0000-0000-0000A4130000}"/>
    <cellStyle name="Normal 312" xfId="5033" xr:uid="{00000000-0005-0000-0000-0000A5130000}"/>
    <cellStyle name="Normal 313" xfId="5034" xr:uid="{00000000-0005-0000-0000-0000A6130000}"/>
    <cellStyle name="Normal 314" xfId="5035" xr:uid="{00000000-0005-0000-0000-0000A7130000}"/>
    <cellStyle name="Normal 315" xfId="5036" xr:uid="{00000000-0005-0000-0000-0000A8130000}"/>
    <cellStyle name="Normal 316" xfId="5037" xr:uid="{00000000-0005-0000-0000-0000A9130000}"/>
    <cellStyle name="Normal 32" xfId="5038" xr:uid="{00000000-0005-0000-0000-0000AA130000}"/>
    <cellStyle name="Normal 32 2" xfId="5039" xr:uid="{00000000-0005-0000-0000-0000AB130000}"/>
    <cellStyle name="Normal 32 2 2" xfId="5040" xr:uid="{00000000-0005-0000-0000-0000AC130000}"/>
    <cellStyle name="Normal 32 2_2970 Nov 2011" xfId="5041" xr:uid="{00000000-0005-0000-0000-0000AD130000}"/>
    <cellStyle name="Normal 32_1690" xfId="5042" xr:uid="{00000000-0005-0000-0000-0000AE130000}"/>
    <cellStyle name="Normal 33" xfId="5043" xr:uid="{00000000-0005-0000-0000-0000AF130000}"/>
    <cellStyle name="Normal 33 2" xfId="5044" xr:uid="{00000000-0005-0000-0000-0000B0130000}"/>
    <cellStyle name="Normal 33 2 2" xfId="5045" xr:uid="{00000000-0005-0000-0000-0000B1130000}"/>
    <cellStyle name="Normal 33 2_2970 Nov 2011" xfId="5046" xr:uid="{00000000-0005-0000-0000-0000B2130000}"/>
    <cellStyle name="Normal 33 3" xfId="5047" xr:uid="{00000000-0005-0000-0000-0000B3130000}"/>
    <cellStyle name="Normal 33_1690" xfId="5048" xr:uid="{00000000-0005-0000-0000-0000B4130000}"/>
    <cellStyle name="Normal 34" xfId="5049" xr:uid="{00000000-0005-0000-0000-0000B5130000}"/>
    <cellStyle name="Normal 34 10" xfId="5050" xr:uid="{00000000-0005-0000-0000-0000B6130000}"/>
    <cellStyle name="Normal 34 2" xfId="5051" xr:uid="{00000000-0005-0000-0000-0000B7130000}"/>
    <cellStyle name="Normal 34 2 2" xfId="5052" xr:uid="{00000000-0005-0000-0000-0000B8130000}"/>
    <cellStyle name="Normal 34 2_2970 Nov 2011" xfId="5053" xr:uid="{00000000-0005-0000-0000-0000B9130000}"/>
    <cellStyle name="Normal 34 3" xfId="5054" xr:uid="{00000000-0005-0000-0000-0000BA130000}"/>
    <cellStyle name="Normal 34 4" xfId="5055" xr:uid="{00000000-0005-0000-0000-0000BB130000}"/>
    <cellStyle name="Normal 34 5" xfId="5056" xr:uid="{00000000-0005-0000-0000-0000BC130000}"/>
    <cellStyle name="Normal 34 6" xfId="5057" xr:uid="{00000000-0005-0000-0000-0000BD130000}"/>
    <cellStyle name="Normal 34 7" xfId="5058" xr:uid="{00000000-0005-0000-0000-0000BE130000}"/>
    <cellStyle name="Normal 34 8" xfId="5059" xr:uid="{00000000-0005-0000-0000-0000BF130000}"/>
    <cellStyle name="Normal 34 9" xfId="5060" xr:uid="{00000000-0005-0000-0000-0000C0130000}"/>
    <cellStyle name="Normal 34_1690" xfId="5061" xr:uid="{00000000-0005-0000-0000-0000C1130000}"/>
    <cellStyle name="Normal 35" xfId="5062" xr:uid="{00000000-0005-0000-0000-0000C2130000}"/>
    <cellStyle name="Normal 35 2" xfId="5063" xr:uid="{00000000-0005-0000-0000-0000C3130000}"/>
    <cellStyle name="Normal 35 2 2" xfId="5064" xr:uid="{00000000-0005-0000-0000-0000C4130000}"/>
    <cellStyle name="Normal 35 3" xfId="5065" xr:uid="{00000000-0005-0000-0000-0000C5130000}"/>
    <cellStyle name="Normal 35_1690" xfId="5066" xr:uid="{00000000-0005-0000-0000-0000C6130000}"/>
    <cellStyle name="Normal 36" xfId="5067" xr:uid="{00000000-0005-0000-0000-0000C7130000}"/>
    <cellStyle name="Normal 36 2" xfId="5068" xr:uid="{00000000-0005-0000-0000-0000C8130000}"/>
    <cellStyle name="Normal 36_1690" xfId="5069" xr:uid="{00000000-0005-0000-0000-0000C9130000}"/>
    <cellStyle name="Normal 37" xfId="5070" xr:uid="{00000000-0005-0000-0000-0000CA130000}"/>
    <cellStyle name="Normal 37 2" xfId="5071" xr:uid="{00000000-0005-0000-0000-0000CB130000}"/>
    <cellStyle name="Normal 37_2970 Nov 2011" xfId="5072" xr:uid="{00000000-0005-0000-0000-0000CC130000}"/>
    <cellStyle name="Normal 38" xfId="5073" xr:uid="{00000000-0005-0000-0000-0000CD130000}"/>
    <cellStyle name="Normal 38 2" xfId="5074" xr:uid="{00000000-0005-0000-0000-0000CE130000}"/>
    <cellStyle name="Normal 38 3" xfId="5075" xr:uid="{00000000-0005-0000-0000-0000CF130000}"/>
    <cellStyle name="Normal 38_2970 Nov 2011" xfId="5076" xr:uid="{00000000-0005-0000-0000-0000D0130000}"/>
    <cellStyle name="Normal 39" xfId="5077" xr:uid="{00000000-0005-0000-0000-0000D1130000}"/>
    <cellStyle name="Normal 39 2" xfId="5078" xr:uid="{00000000-0005-0000-0000-0000D2130000}"/>
    <cellStyle name="Normal 39 2 2" xfId="5079" xr:uid="{00000000-0005-0000-0000-0000D3130000}"/>
    <cellStyle name="Normal 39 3" xfId="5080" xr:uid="{00000000-0005-0000-0000-0000D4130000}"/>
    <cellStyle name="Normal 39_2970 Nov 2011" xfId="5081" xr:uid="{00000000-0005-0000-0000-0000D5130000}"/>
    <cellStyle name="Normal 4" xfId="5082" xr:uid="{00000000-0005-0000-0000-0000D6130000}"/>
    <cellStyle name="Normal 4 10" xfId="5083" xr:uid="{00000000-0005-0000-0000-0000D7130000}"/>
    <cellStyle name="Normal 4 2" xfId="5084" xr:uid="{00000000-0005-0000-0000-0000D8130000}"/>
    <cellStyle name="Normal 4 2 2" xfId="5085" xr:uid="{00000000-0005-0000-0000-0000D9130000}"/>
    <cellStyle name="Normal 4 2 2 2" xfId="5086" xr:uid="{00000000-0005-0000-0000-0000DA130000}"/>
    <cellStyle name="Normal 4 2 2 2 2" xfId="5087" xr:uid="{00000000-0005-0000-0000-0000DB130000}"/>
    <cellStyle name="Normal 4 2 2 3" xfId="5088" xr:uid="{00000000-0005-0000-0000-0000DC130000}"/>
    <cellStyle name="Normal 4 2 2 3 2" xfId="5089" xr:uid="{00000000-0005-0000-0000-0000DD130000}"/>
    <cellStyle name="Normal 4 2 2 4" xfId="5090" xr:uid="{00000000-0005-0000-0000-0000DE130000}"/>
    <cellStyle name="Normal 4 2 2 4 2" xfId="5091" xr:uid="{00000000-0005-0000-0000-0000DF130000}"/>
    <cellStyle name="Normal 4 2 2 5" xfId="5092" xr:uid="{00000000-0005-0000-0000-0000E0130000}"/>
    <cellStyle name="Normal 4 2 3" xfId="5093" xr:uid="{00000000-0005-0000-0000-0000E1130000}"/>
    <cellStyle name="Normal 4 2 3 2" xfId="5094" xr:uid="{00000000-0005-0000-0000-0000E2130000}"/>
    <cellStyle name="Normal 4 2 3 2 2" xfId="5095" xr:uid="{00000000-0005-0000-0000-0000E3130000}"/>
    <cellStyle name="Normal 4 2 3 3" xfId="5096" xr:uid="{00000000-0005-0000-0000-0000E4130000}"/>
    <cellStyle name="Normal 4 2 3 3 2" xfId="5097" xr:uid="{00000000-0005-0000-0000-0000E5130000}"/>
    <cellStyle name="Normal 4 2 3 4" xfId="5098" xr:uid="{00000000-0005-0000-0000-0000E6130000}"/>
    <cellStyle name="Normal 4 2 3 4 2" xfId="5099" xr:uid="{00000000-0005-0000-0000-0000E7130000}"/>
    <cellStyle name="Normal 4 2 3 5" xfId="5100" xr:uid="{00000000-0005-0000-0000-0000E8130000}"/>
    <cellStyle name="Normal 4 2 4" xfId="5101" xr:uid="{00000000-0005-0000-0000-0000E9130000}"/>
    <cellStyle name="Normal 4 2 4 2" xfId="5102" xr:uid="{00000000-0005-0000-0000-0000EA130000}"/>
    <cellStyle name="Normal 4 2 5" xfId="5103" xr:uid="{00000000-0005-0000-0000-0000EB130000}"/>
    <cellStyle name="Normal 4 2 5 2" xfId="5104" xr:uid="{00000000-0005-0000-0000-0000EC130000}"/>
    <cellStyle name="Normal 4 2 6" xfId="5105" xr:uid="{00000000-0005-0000-0000-0000ED130000}"/>
    <cellStyle name="Normal 4 2 6 2" xfId="5106" xr:uid="{00000000-0005-0000-0000-0000EE130000}"/>
    <cellStyle name="Normal 4 2 7" xfId="5107" xr:uid="{00000000-0005-0000-0000-0000EF130000}"/>
    <cellStyle name="Normal 4 2_1690" xfId="5108" xr:uid="{00000000-0005-0000-0000-0000F0130000}"/>
    <cellStyle name="Normal 4 3" xfId="5109" xr:uid="{00000000-0005-0000-0000-0000F1130000}"/>
    <cellStyle name="Normal 4 3 2" xfId="5110" xr:uid="{00000000-0005-0000-0000-0000F2130000}"/>
    <cellStyle name="Normal 4 3 2 2" xfId="5111" xr:uid="{00000000-0005-0000-0000-0000F3130000}"/>
    <cellStyle name="Normal 4 3 3" xfId="5112" xr:uid="{00000000-0005-0000-0000-0000F4130000}"/>
    <cellStyle name="Normal 4 3 3 2" xfId="5113" xr:uid="{00000000-0005-0000-0000-0000F5130000}"/>
    <cellStyle name="Normal 4 3 4" xfId="5114" xr:uid="{00000000-0005-0000-0000-0000F6130000}"/>
    <cellStyle name="Normal 4 3 4 2" xfId="5115" xr:uid="{00000000-0005-0000-0000-0000F7130000}"/>
    <cellStyle name="Normal 4 3 5" xfId="5116" xr:uid="{00000000-0005-0000-0000-0000F8130000}"/>
    <cellStyle name="Normal 4 4" xfId="5117" xr:uid="{00000000-0005-0000-0000-0000F9130000}"/>
    <cellStyle name="Normal 4 4 2" xfId="5118" xr:uid="{00000000-0005-0000-0000-0000FA130000}"/>
    <cellStyle name="Normal 4 4 2 2" xfId="5119" xr:uid="{00000000-0005-0000-0000-0000FB130000}"/>
    <cellStyle name="Normal 4 4 3" xfId="5120" xr:uid="{00000000-0005-0000-0000-0000FC130000}"/>
    <cellStyle name="Normal 4 4 3 2" xfId="5121" xr:uid="{00000000-0005-0000-0000-0000FD130000}"/>
    <cellStyle name="Normal 4 4 4" xfId="5122" xr:uid="{00000000-0005-0000-0000-0000FE130000}"/>
    <cellStyle name="Normal 4 4 4 2" xfId="5123" xr:uid="{00000000-0005-0000-0000-0000FF130000}"/>
    <cellStyle name="Normal 4 4 5" xfId="5124" xr:uid="{00000000-0005-0000-0000-000000140000}"/>
    <cellStyle name="Normal 4 5" xfId="5125" xr:uid="{00000000-0005-0000-0000-000001140000}"/>
    <cellStyle name="Normal 4 6" xfId="5126" xr:uid="{00000000-0005-0000-0000-000002140000}"/>
    <cellStyle name="Normal 4 6 2" xfId="5127" xr:uid="{00000000-0005-0000-0000-000003140000}"/>
    <cellStyle name="Normal 4 7" xfId="5128" xr:uid="{00000000-0005-0000-0000-000004140000}"/>
    <cellStyle name="Normal 4 7 2" xfId="5129" xr:uid="{00000000-0005-0000-0000-000005140000}"/>
    <cellStyle name="Normal 4 8" xfId="5130" xr:uid="{00000000-0005-0000-0000-000006140000}"/>
    <cellStyle name="Normal 4 8 2" xfId="5131" xr:uid="{00000000-0005-0000-0000-000007140000}"/>
    <cellStyle name="Normal 4 9" xfId="5132" xr:uid="{00000000-0005-0000-0000-000008140000}"/>
    <cellStyle name="Normal 40" xfId="5133" xr:uid="{00000000-0005-0000-0000-000009140000}"/>
    <cellStyle name="Normal 40 2" xfId="5134" xr:uid="{00000000-0005-0000-0000-00000A140000}"/>
    <cellStyle name="Normal 40 2 2" xfId="5135" xr:uid="{00000000-0005-0000-0000-00000B140000}"/>
    <cellStyle name="Normal 40 3" xfId="5136" xr:uid="{00000000-0005-0000-0000-00000C140000}"/>
    <cellStyle name="Normal 40_2970 Nov 2011" xfId="5137" xr:uid="{00000000-0005-0000-0000-00000D140000}"/>
    <cellStyle name="Normal 41" xfId="5138" xr:uid="{00000000-0005-0000-0000-00000E140000}"/>
    <cellStyle name="Normal 41 2" xfId="5139" xr:uid="{00000000-0005-0000-0000-00000F140000}"/>
    <cellStyle name="Normal 41_1690" xfId="5140" xr:uid="{00000000-0005-0000-0000-000010140000}"/>
    <cellStyle name="Normal 42" xfId="5141" xr:uid="{00000000-0005-0000-0000-000011140000}"/>
    <cellStyle name="Normal 42 2" xfId="5142" xr:uid="{00000000-0005-0000-0000-000012140000}"/>
    <cellStyle name="Normal 42 2 2" xfId="5143" xr:uid="{00000000-0005-0000-0000-000013140000}"/>
    <cellStyle name="Normal 42_1690" xfId="5144" xr:uid="{00000000-0005-0000-0000-000014140000}"/>
    <cellStyle name="Normal 43" xfId="5145" xr:uid="{00000000-0005-0000-0000-000015140000}"/>
    <cellStyle name="Normal 43 2" xfId="5146" xr:uid="{00000000-0005-0000-0000-000016140000}"/>
    <cellStyle name="Normal 43_1690" xfId="5147" xr:uid="{00000000-0005-0000-0000-000017140000}"/>
    <cellStyle name="Normal 44" xfId="5148" xr:uid="{00000000-0005-0000-0000-000018140000}"/>
    <cellStyle name="Normal 44 2" xfId="5149" xr:uid="{00000000-0005-0000-0000-000019140000}"/>
    <cellStyle name="Normal 44_1690" xfId="5150" xr:uid="{00000000-0005-0000-0000-00001A140000}"/>
    <cellStyle name="Normal 45" xfId="5151" xr:uid="{00000000-0005-0000-0000-00001B140000}"/>
    <cellStyle name="Normal 45 2" xfId="5152" xr:uid="{00000000-0005-0000-0000-00001C140000}"/>
    <cellStyle name="Normal 45_1690" xfId="5153" xr:uid="{00000000-0005-0000-0000-00001D140000}"/>
    <cellStyle name="Normal 46" xfId="5154" xr:uid="{00000000-0005-0000-0000-00001E140000}"/>
    <cellStyle name="Normal 46 2" xfId="5155" xr:uid="{00000000-0005-0000-0000-00001F140000}"/>
    <cellStyle name="Normal 46_2970 Nov 2011" xfId="5156" xr:uid="{00000000-0005-0000-0000-000020140000}"/>
    <cellStyle name="Normal 47" xfId="5157" xr:uid="{00000000-0005-0000-0000-000021140000}"/>
    <cellStyle name="Normal 47 2" xfId="5158" xr:uid="{00000000-0005-0000-0000-000022140000}"/>
    <cellStyle name="Normal 47_2970 Nov 2011" xfId="5159" xr:uid="{00000000-0005-0000-0000-000023140000}"/>
    <cellStyle name="Normal 48" xfId="5160" xr:uid="{00000000-0005-0000-0000-000024140000}"/>
    <cellStyle name="Normal 48 2" xfId="5161" xr:uid="{00000000-0005-0000-0000-000025140000}"/>
    <cellStyle name="Normal 48_1690" xfId="5162" xr:uid="{00000000-0005-0000-0000-000026140000}"/>
    <cellStyle name="Normal 49" xfId="5163" xr:uid="{00000000-0005-0000-0000-000027140000}"/>
    <cellStyle name="Normal 49 2" xfId="5164" xr:uid="{00000000-0005-0000-0000-000028140000}"/>
    <cellStyle name="Normal 49_2970 Nov 2011" xfId="5165" xr:uid="{00000000-0005-0000-0000-000029140000}"/>
    <cellStyle name="Normal 5" xfId="5166" xr:uid="{00000000-0005-0000-0000-00002A140000}"/>
    <cellStyle name="Normal 5 2" xfId="5167" xr:uid="{00000000-0005-0000-0000-00002B140000}"/>
    <cellStyle name="Normal 5 2 2" xfId="5168" xr:uid="{00000000-0005-0000-0000-00002C140000}"/>
    <cellStyle name="Normal 5 2_1690" xfId="5169" xr:uid="{00000000-0005-0000-0000-00002D140000}"/>
    <cellStyle name="Normal 5 3" xfId="5170" xr:uid="{00000000-0005-0000-0000-00002E140000}"/>
    <cellStyle name="Normal 5 3 2" xfId="5171" xr:uid="{00000000-0005-0000-0000-00002F140000}"/>
    <cellStyle name="Normal 5 4" xfId="5172" xr:uid="{00000000-0005-0000-0000-000030140000}"/>
    <cellStyle name="Normal 50" xfId="5173" xr:uid="{00000000-0005-0000-0000-000031140000}"/>
    <cellStyle name="Normal 50 2" xfId="5174" xr:uid="{00000000-0005-0000-0000-000032140000}"/>
    <cellStyle name="Normal 50_2970 Nov 2011" xfId="5175" xr:uid="{00000000-0005-0000-0000-000033140000}"/>
    <cellStyle name="Normal 51" xfId="5176" xr:uid="{00000000-0005-0000-0000-000034140000}"/>
    <cellStyle name="Normal 51 2" xfId="5177" xr:uid="{00000000-0005-0000-0000-000035140000}"/>
    <cellStyle name="Normal 51_1690" xfId="5178" xr:uid="{00000000-0005-0000-0000-000036140000}"/>
    <cellStyle name="Normal 52" xfId="5179" xr:uid="{00000000-0005-0000-0000-000037140000}"/>
    <cellStyle name="Normal 52 2" xfId="5180" xr:uid="{00000000-0005-0000-0000-000038140000}"/>
    <cellStyle name="Normal 52_1690" xfId="5181" xr:uid="{00000000-0005-0000-0000-000039140000}"/>
    <cellStyle name="Normal 53" xfId="5182" xr:uid="{00000000-0005-0000-0000-00003A140000}"/>
    <cellStyle name="Normal 53 2" xfId="5183" xr:uid="{00000000-0005-0000-0000-00003B140000}"/>
    <cellStyle name="Normal 53_1690" xfId="5184" xr:uid="{00000000-0005-0000-0000-00003C140000}"/>
    <cellStyle name="Normal 54" xfId="5185" xr:uid="{00000000-0005-0000-0000-00003D140000}"/>
    <cellStyle name="Normal 54 2" xfId="5186" xr:uid="{00000000-0005-0000-0000-00003E140000}"/>
    <cellStyle name="Normal 54 3" xfId="5187" xr:uid="{00000000-0005-0000-0000-00003F140000}"/>
    <cellStyle name="Normal 54_1690" xfId="5188" xr:uid="{00000000-0005-0000-0000-000040140000}"/>
    <cellStyle name="Normal 55" xfId="5189" xr:uid="{00000000-0005-0000-0000-000041140000}"/>
    <cellStyle name="Normal 55 2" xfId="5190" xr:uid="{00000000-0005-0000-0000-000042140000}"/>
    <cellStyle name="Normal 55 3" xfId="5191" xr:uid="{00000000-0005-0000-0000-000043140000}"/>
    <cellStyle name="Normal 55_1690" xfId="5192" xr:uid="{00000000-0005-0000-0000-000044140000}"/>
    <cellStyle name="Normal 56" xfId="5193" xr:uid="{00000000-0005-0000-0000-000045140000}"/>
    <cellStyle name="Normal 56 2" xfId="5194" xr:uid="{00000000-0005-0000-0000-000046140000}"/>
    <cellStyle name="Normal 56 3" xfId="5195" xr:uid="{00000000-0005-0000-0000-000047140000}"/>
    <cellStyle name="Normal 56_1690" xfId="5196" xr:uid="{00000000-0005-0000-0000-000048140000}"/>
    <cellStyle name="Normal 57" xfId="5197" xr:uid="{00000000-0005-0000-0000-000049140000}"/>
    <cellStyle name="Normal 57 2" xfId="5198" xr:uid="{00000000-0005-0000-0000-00004A140000}"/>
    <cellStyle name="Normal 57_1690" xfId="5199" xr:uid="{00000000-0005-0000-0000-00004B140000}"/>
    <cellStyle name="Normal 58" xfId="5200" xr:uid="{00000000-0005-0000-0000-00004C140000}"/>
    <cellStyle name="Normal 58 2" xfId="5201" xr:uid="{00000000-0005-0000-0000-00004D140000}"/>
    <cellStyle name="Normal 58_1690" xfId="5202" xr:uid="{00000000-0005-0000-0000-00004E140000}"/>
    <cellStyle name="Normal 59" xfId="5203" xr:uid="{00000000-0005-0000-0000-00004F140000}"/>
    <cellStyle name="Normal 59 2" xfId="5204" xr:uid="{00000000-0005-0000-0000-000050140000}"/>
    <cellStyle name="Normal 59_1690" xfId="5205" xr:uid="{00000000-0005-0000-0000-000051140000}"/>
    <cellStyle name="Normal 6" xfId="5206" xr:uid="{00000000-0005-0000-0000-000052140000}"/>
    <cellStyle name="Normal 6 2" xfId="5207" xr:uid="{00000000-0005-0000-0000-000053140000}"/>
    <cellStyle name="Normal 6 2 2" xfId="5208" xr:uid="{00000000-0005-0000-0000-000054140000}"/>
    <cellStyle name="Normal 6 2_2970 Nov 2011" xfId="5209" xr:uid="{00000000-0005-0000-0000-000055140000}"/>
    <cellStyle name="Normal 6 3" xfId="5210" xr:uid="{00000000-0005-0000-0000-000056140000}"/>
    <cellStyle name="Normal 6 3 2" xfId="5211" xr:uid="{00000000-0005-0000-0000-000057140000}"/>
    <cellStyle name="Normal 6 4" xfId="5212" xr:uid="{00000000-0005-0000-0000-000058140000}"/>
    <cellStyle name="Normal 6_1690" xfId="5213" xr:uid="{00000000-0005-0000-0000-000059140000}"/>
    <cellStyle name="Normal 60" xfId="5214" xr:uid="{00000000-0005-0000-0000-00005A140000}"/>
    <cellStyle name="Normal 60 2" xfId="5215" xr:uid="{00000000-0005-0000-0000-00005B140000}"/>
    <cellStyle name="Normal 60_1690" xfId="5216" xr:uid="{00000000-0005-0000-0000-00005C140000}"/>
    <cellStyle name="Normal 61" xfId="5217" xr:uid="{00000000-0005-0000-0000-00005D140000}"/>
    <cellStyle name="Normal 61 2" xfId="5218" xr:uid="{00000000-0005-0000-0000-00005E140000}"/>
    <cellStyle name="Normal 61_1690" xfId="5219" xr:uid="{00000000-0005-0000-0000-00005F140000}"/>
    <cellStyle name="Normal 62" xfId="5220" xr:uid="{00000000-0005-0000-0000-000060140000}"/>
    <cellStyle name="Normal 63" xfId="5221" xr:uid="{00000000-0005-0000-0000-000061140000}"/>
    <cellStyle name="Normal 63 2" xfId="5222" xr:uid="{00000000-0005-0000-0000-000062140000}"/>
    <cellStyle name="Normal 63_1690" xfId="5223" xr:uid="{00000000-0005-0000-0000-000063140000}"/>
    <cellStyle name="Normal 64" xfId="5224" xr:uid="{00000000-0005-0000-0000-000064140000}"/>
    <cellStyle name="Normal 64 2" xfId="5225" xr:uid="{00000000-0005-0000-0000-000065140000}"/>
    <cellStyle name="Normal 64_1690" xfId="5226" xr:uid="{00000000-0005-0000-0000-000066140000}"/>
    <cellStyle name="Normal 65" xfId="5227" xr:uid="{00000000-0005-0000-0000-000067140000}"/>
    <cellStyle name="Normal 65 2" xfId="5228" xr:uid="{00000000-0005-0000-0000-000068140000}"/>
    <cellStyle name="Normal 65_1690" xfId="5229" xr:uid="{00000000-0005-0000-0000-000069140000}"/>
    <cellStyle name="Normal 66" xfId="5230" xr:uid="{00000000-0005-0000-0000-00006A140000}"/>
    <cellStyle name="Normal 66 2" xfId="5231" xr:uid="{00000000-0005-0000-0000-00006B140000}"/>
    <cellStyle name="Normal 66_1690" xfId="5232" xr:uid="{00000000-0005-0000-0000-00006C140000}"/>
    <cellStyle name="Normal 67" xfId="5233" xr:uid="{00000000-0005-0000-0000-00006D140000}"/>
    <cellStyle name="Normal 67 2" xfId="5234" xr:uid="{00000000-0005-0000-0000-00006E140000}"/>
    <cellStyle name="Normal 67 3" xfId="5235" xr:uid="{00000000-0005-0000-0000-00006F140000}"/>
    <cellStyle name="Normal 67_1690" xfId="5236" xr:uid="{00000000-0005-0000-0000-000070140000}"/>
    <cellStyle name="Normal 68" xfId="5237" xr:uid="{00000000-0005-0000-0000-000071140000}"/>
    <cellStyle name="Normal 69" xfId="5238" xr:uid="{00000000-0005-0000-0000-000072140000}"/>
    <cellStyle name="Normal 69 2" xfId="5239" xr:uid="{00000000-0005-0000-0000-000073140000}"/>
    <cellStyle name="Normal 7" xfId="5240" xr:uid="{00000000-0005-0000-0000-000074140000}"/>
    <cellStyle name="Normal 7 10" xfId="5241" xr:uid="{00000000-0005-0000-0000-000075140000}"/>
    <cellStyle name="Normal 7 2" xfId="5242" xr:uid="{00000000-0005-0000-0000-000076140000}"/>
    <cellStyle name="Normal 7 2 2" xfId="5243" xr:uid="{00000000-0005-0000-0000-000077140000}"/>
    <cellStyle name="Normal 7 2_1690" xfId="5244" xr:uid="{00000000-0005-0000-0000-000078140000}"/>
    <cellStyle name="Normal 7 3" xfId="5245" xr:uid="{00000000-0005-0000-0000-000079140000}"/>
    <cellStyle name="Normal 7 4" xfId="5246" xr:uid="{00000000-0005-0000-0000-00007A140000}"/>
    <cellStyle name="Normal 7 5" xfId="5247" xr:uid="{00000000-0005-0000-0000-00007B140000}"/>
    <cellStyle name="Normal 7 6" xfId="5248" xr:uid="{00000000-0005-0000-0000-00007C140000}"/>
    <cellStyle name="Normal 7 7" xfId="5249" xr:uid="{00000000-0005-0000-0000-00007D140000}"/>
    <cellStyle name="Normal 7 8" xfId="5250" xr:uid="{00000000-0005-0000-0000-00007E140000}"/>
    <cellStyle name="Normal 7 9" xfId="5251" xr:uid="{00000000-0005-0000-0000-00007F140000}"/>
    <cellStyle name="Normal 70" xfId="5252" xr:uid="{00000000-0005-0000-0000-000080140000}"/>
    <cellStyle name="Normal 71" xfId="5253" xr:uid="{00000000-0005-0000-0000-000081140000}"/>
    <cellStyle name="Normal 72" xfId="5254" xr:uid="{00000000-0005-0000-0000-000082140000}"/>
    <cellStyle name="Normal 72 2" xfId="5255" xr:uid="{00000000-0005-0000-0000-000083140000}"/>
    <cellStyle name="Normal 72_1690" xfId="5256" xr:uid="{00000000-0005-0000-0000-000084140000}"/>
    <cellStyle name="Normal 73" xfId="5257" xr:uid="{00000000-0005-0000-0000-000085140000}"/>
    <cellStyle name="Normal 73 2" xfId="5258" xr:uid="{00000000-0005-0000-0000-000086140000}"/>
    <cellStyle name="Normal 73_1690" xfId="5259" xr:uid="{00000000-0005-0000-0000-000087140000}"/>
    <cellStyle name="Normal 74" xfId="5260" xr:uid="{00000000-0005-0000-0000-000088140000}"/>
    <cellStyle name="Normal 74 2" xfId="5261" xr:uid="{00000000-0005-0000-0000-000089140000}"/>
    <cellStyle name="Normal 74_1690" xfId="5262" xr:uid="{00000000-0005-0000-0000-00008A140000}"/>
    <cellStyle name="Normal 75" xfId="5263" xr:uid="{00000000-0005-0000-0000-00008B140000}"/>
    <cellStyle name="Normal 75 2" xfId="5264" xr:uid="{00000000-0005-0000-0000-00008C140000}"/>
    <cellStyle name="Normal 75_1690" xfId="5265" xr:uid="{00000000-0005-0000-0000-00008D140000}"/>
    <cellStyle name="Normal 76" xfId="5266" xr:uid="{00000000-0005-0000-0000-00008E140000}"/>
    <cellStyle name="Normal 76 2" xfId="5267" xr:uid="{00000000-0005-0000-0000-00008F140000}"/>
    <cellStyle name="Normal 76_1690" xfId="5268" xr:uid="{00000000-0005-0000-0000-000090140000}"/>
    <cellStyle name="Normal 77" xfId="5269" xr:uid="{00000000-0005-0000-0000-000091140000}"/>
    <cellStyle name="Normal 77 2" xfId="5270" xr:uid="{00000000-0005-0000-0000-000092140000}"/>
    <cellStyle name="Normal 77_1690" xfId="5271" xr:uid="{00000000-0005-0000-0000-000093140000}"/>
    <cellStyle name="Normal 78" xfId="5272" xr:uid="{00000000-0005-0000-0000-000094140000}"/>
    <cellStyle name="Normal 78 2" xfId="5273" xr:uid="{00000000-0005-0000-0000-000095140000}"/>
    <cellStyle name="Normal 78_1690" xfId="5274" xr:uid="{00000000-0005-0000-0000-000096140000}"/>
    <cellStyle name="Normal 79" xfId="5275" xr:uid="{00000000-0005-0000-0000-000097140000}"/>
    <cellStyle name="Normal 79 2" xfId="5276" xr:uid="{00000000-0005-0000-0000-000098140000}"/>
    <cellStyle name="Normal 79 3" xfId="5277" xr:uid="{00000000-0005-0000-0000-000099140000}"/>
    <cellStyle name="Normal 79 4" xfId="5278" xr:uid="{00000000-0005-0000-0000-00009A140000}"/>
    <cellStyle name="Normal 79_1690" xfId="5279" xr:uid="{00000000-0005-0000-0000-00009B140000}"/>
    <cellStyle name="Normal 8" xfId="5280" xr:uid="{00000000-0005-0000-0000-00009C140000}"/>
    <cellStyle name="Normal 8 2" xfId="5281" xr:uid="{00000000-0005-0000-0000-00009D140000}"/>
    <cellStyle name="Normal 8 2 2" xfId="5282" xr:uid="{00000000-0005-0000-0000-00009E140000}"/>
    <cellStyle name="Normal 8 2 2 2" xfId="5283" xr:uid="{00000000-0005-0000-0000-00009F140000}"/>
    <cellStyle name="Normal 8 2 2_2970 Nov 2011" xfId="5284" xr:uid="{00000000-0005-0000-0000-0000A0140000}"/>
    <cellStyle name="Normal 8 2 3" xfId="5285" xr:uid="{00000000-0005-0000-0000-0000A1140000}"/>
    <cellStyle name="Normal 8 2_1690" xfId="5286" xr:uid="{00000000-0005-0000-0000-0000A2140000}"/>
    <cellStyle name="Normal 8 3" xfId="5287" xr:uid="{00000000-0005-0000-0000-0000A3140000}"/>
    <cellStyle name="Normal 8 3 2" xfId="5288" xr:uid="{00000000-0005-0000-0000-0000A4140000}"/>
    <cellStyle name="Normal 8 3 2 2" xfId="5289" xr:uid="{00000000-0005-0000-0000-0000A5140000}"/>
    <cellStyle name="Normal 8 3 3" xfId="5290" xr:uid="{00000000-0005-0000-0000-0000A6140000}"/>
    <cellStyle name="Normal 8 4" xfId="5291" xr:uid="{00000000-0005-0000-0000-0000A7140000}"/>
    <cellStyle name="Normal 8_2970 Nov 2011" xfId="5292" xr:uid="{00000000-0005-0000-0000-0000A8140000}"/>
    <cellStyle name="Normal 80" xfId="5293" xr:uid="{00000000-0005-0000-0000-0000A9140000}"/>
    <cellStyle name="Normal 80 2" xfId="5294" xr:uid="{00000000-0005-0000-0000-0000AA140000}"/>
    <cellStyle name="Normal 80 3" xfId="5295" xr:uid="{00000000-0005-0000-0000-0000AB140000}"/>
    <cellStyle name="Normal 80 4" xfId="5296" xr:uid="{00000000-0005-0000-0000-0000AC140000}"/>
    <cellStyle name="Normal 80_1690" xfId="5297" xr:uid="{00000000-0005-0000-0000-0000AD140000}"/>
    <cellStyle name="Normal 81" xfId="5298" xr:uid="{00000000-0005-0000-0000-0000AE140000}"/>
    <cellStyle name="Normal 81 2" xfId="5299" xr:uid="{00000000-0005-0000-0000-0000AF140000}"/>
    <cellStyle name="Normal 81 3" xfId="5300" xr:uid="{00000000-0005-0000-0000-0000B0140000}"/>
    <cellStyle name="Normal 81 4" xfId="5301" xr:uid="{00000000-0005-0000-0000-0000B1140000}"/>
    <cellStyle name="Normal 81_1690" xfId="5302" xr:uid="{00000000-0005-0000-0000-0000B2140000}"/>
    <cellStyle name="Normal 82" xfId="5303" xr:uid="{00000000-0005-0000-0000-0000B3140000}"/>
    <cellStyle name="Normal 82 2" xfId="5304" xr:uid="{00000000-0005-0000-0000-0000B4140000}"/>
    <cellStyle name="Normal 82 3" xfId="5305" xr:uid="{00000000-0005-0000-0000-0000B5140000}"/>
    <cellStyle name="Normal 82 4" xfId="5306" xr:uid="{00000000-0005-0000-0000-0000B6140000}"/>
    <cellStyle name="Normal 82_1690" xfId="5307" xr:uid="{00000000-0005-0000-0000-0000B7140000}"/>
    <cellStyle name="Normal 83" xfId="5308" xr:uid="{00000000-0005-0000-0000-0000B8140000}"/>
    <cellStyle name="Normal 83 2" xfId="5309" xr:uid="{00000000-0005-0000-0000-0000B9140000}"/>
    <cellStyle name="Normal 83 3" xfId="5310" xr:uid="{00000000-0005-0000-0000-0000BA140000}"/>
    <cellStyle name="Normal 83 4" xfId="5311" xr:uid="{00000000-0005-0000-0000-0000BB140000}"/>
    <cellStyle name="Normal 83_1690" xfId="5312" xr:uid="{00000000-0005-0000-0000-0000BC140000}"/>
    <cellStyle name="Normal 84" xfId="5313" xr:uid="{00000000-0005-0000-0000-0000BD140000}"/>
    <cellStyle name="Normal 84 2" xfId="5314" xr:uid="{00000000-0005-0000-0000-0000BE140000}"/>
    <cellStyle name="Normal 84 3" xfId="5315" xr:uid="{00000000-0005-0000-0000-0000BF140000}"/>
    <cellStyle name="Normal 84 4" xfId="5316" xr:uid="{00000000-0005-0000-0000-0000C0140000}"/>
    <cellStyle name="Normal 84_1690" xfId="5317" xr:uid="{00000000-0005-0000-0000-0000C1140000}"/>
    <cellStyle name="Normal 85" xfId="5318" xr:uid="{00000000-0005-0000-0000-0000C2140000}"/>
    <cellStyle name="Normal 85 2" xfId="5319" xr:uid="{00000000-0005-0000-0000-0000C3140000}"/>
    <cellStyle name="Normal 85 3" xfId="5320" xr:uid="{00000000-0005-0000-0000-0000C4140000}"/>
    <cellStyle name="Normal 85 4" xfId="5321" xr:uid="{00000000-0005-0000-0000-0000C5140000}"/>
    <cellStyle name="Normal 85_1690" xfId="5322" xr:uid="{00000000-0005-0000-0000-0000C6140000}"/>
    <cellStyle name="Normal 86" xfId="5323" xr:uid="{00000000-0005-0000-0000-0000C7140000}"/>
    <cellStyle name="Normal 86 2" xfId="5324" xr:uid="{00000000-0005-0000-0000-0000C8140000}"/>
    <cellStyle name="Normal 86 3" xfId="5325" xr:uid="{00000000-0005-0000-0000-0000C9140000}"/>
    <cellStyle name="Normal 86 4" xfId="5326" xr:uid="{00000000-0005-0000-0000-0000CA140000}"/>
    <cellStyle name="Normal 86_1690" xfId="5327" xr:uid="{00000000-0005-0000-0000-0000CB140000}"/>
    <cellStyle name="Normal 87" xfId="5328" xr:uid="{00000000-0005-0000-0000-0000CC140000}"/>
    <cellStyle name="Normal 87 2" xfId="5329" xr:uid="{00000000-0005-0000-0000-0000CD140000}"/>
    <cellStyle name="Normal 87 3" xfId="5330" xr:uid="{00000000-0005-0000-0000-0000CE140000}"/>
    <cellStyle name="Normal 87 4" xfId="5331" xr:uid="{00000000-0005-0000-0000-0000CF140000}"/>
    <cellStyle name="Normal 87_1690" xfId="5332" xr:uid="{00000000-0005-0000-0000-0000D0140000}"/>
    <cellStyle name="Normal 88" xfId="5333" xr:uid="{00000000-0005-0000-0000-0000D1140000}"/>
    <cellStyle name="Normal 88 2" xfId="5334" xr:uid="{00000000-0005-0000-0000-0000D2140000}"/>
    <cellStyle name="Normal 88 3" xfId="5335" xr:uid="{00000000-0005-0000-0000-0000D3140000}"/>
    <cellStyle name="Normal 88 4" xfId="5336" xr:uid="{00000000-0005-0000-0000-0000D4140000}"/>
    <cellStyle name="Normal 88_1690" xfId="5337" xr:uid="{00000000-0005-0000-0000-0000D5140000}"/>
    <cellStyle name="Normal 89" xfId="5338" xr:uid="{00000000-0005-0000-0000-0000D6140000}"/>
    <cellStyle name="Normal 89 2" xfId="5339" xr:uid="{00000000-0005-0000-0000-0000D7140000}"/>
    <cellStyle name="Normal 89_1690" xfId="5340" xr:uid="{00000000-0005-0000-0000-0000D8140000}"/>
    <cellStyle name="Normal 9" xfId="5341" xr:uid="{00000000-0005-0000-0000-0000D9140000}"/>
    <cellStyle name="Normal 9 2" xfId="5342" xr:uid="{00000000-0005-0000-0000-0000DA140000}"/>
    <cellStyle name="Normal 9 2 2" xfId="5343" xr:uid="{00000000-0005-0000-0000-0000DB140000}"/>
    <cellStyle name="Normal 9 2 2 2" xfId="5344" xr:uid="{00000000-0005-0000-0000-0000DC140000}"/>
    <cellStyle name="Normal 9 2 2_2970 Nov 2011" xfId="5345" xr:uid="{00000000-0005-0000-0000-0000DD140000}"/>
    <cellStyle name="Normal 9 2 3" xfId="5346" xr:uid="{00000000-0005-0000-0000-0000DE140000}"/>
    <cellStyle name="Normal 9 2_1690" xfId="5347" xr:uid="{00000000-0005-0000-0000-0000DF140000}"/>
    <cellStyle name="Normal 9 3" xfId="5348" xr:uid="{00000000-0005-0000-0000-0000E0140000}"/>
    <cellStyle name="Normal 9 4" xfId="5349" xr:uid="{00000000-0005-0000-0000-0000E1140000}"/>
    <cellStyle name="Normal 9 4 2" xfId="5350" xr:uid="{00000000-0005-0000-0000-0000E2140000}"/>
    <cellStyle name="Normal 9 5" xfId="5351" xr:uid="{00000000-0005-0000-0000-0000E3140000}"/>
    <cellStyle name="Normal 9_2970 Nov 2011" xfId="5352" xr:uid="{00000000-0005-0000-0000-0000E4140000}"/>
    <cellStyle name="Normal 90" xfId="5353" xr:uid="{00000000-0005-0000-0000-0000E5140000}"/>
    <cellStyle name="Normal 90 2" xfId="5354" xr:uid="{00000000-0005-0000-0000-0000E6140000}"/>
    <cellStyle name="Normal 90_1690" xfId="5355" xr:uid="{00000000-0005-0000-0000-0000E7140000}"/>
    <cellStyle name="Normal 91" xfId="5356" xr:uid="{00000000-0005-0000-0000-0000E8140000}"/>
    <cellStyle name="Normal 92" xfId="5357" xr:uid="{00000000-0005-0000-0000-0000E9140000}"/>
    <cellStyle name="Normal 92 2" xfId="5358" xr:uid="{00000000-0005-0000-0000-0000EA140000}"/>
    <cellStyle name="Normal 92_1690" xfId="5359" xr:uid="{00000000-0005-0000-0000-0000EB140000}"/>
    <cellStyle name="Normal 93" xfId="5360" xr:uid="{00000000-0005-0000-0000-0000EC140000}"/>
    <cellStyle name="Normal 93 2" xfId="5361" xr:uid="{00000000-0005-0000-0000-0000ED140000}"/>
    <cellStyle name="Normal 93_1690" xfId="5362" xr:uid="{00000000-0005-0000-0000-0000EE140000}"/>
    <cellStyle name="Normal 94" xfId="5363" xr:uid="{00000000-0005-0000-0000-0000EF140000}"/>
    <cellStyle name="Normal 94 2" xfId="5364" xr:uid="{00000000-0005-0000-0000-0000F0140000}"/>
    <cellStyle name="Normal 94_1690" xfId="5365" xr:uid="{00000000-0005-0000-0000-0000F1140000}"/>
    <cellStyle name="Normal 95" xfId="5366" xr:uid="{00000000-0005-0000-0000-0000F2140000}"/>
    <cellStyle name="Normal 95 2" xfId="5367" xr:uid="{00000000-0005-0000-0000-0000F3140000}"/>
    <cellStyle name="Normal 95_1690" xfId="5368" xr:uid="{00000000-0005-0000-0000-0000F4140000}"/>
    <cellStyle name="Normal 96" xfId="5369" xr:uid="{00000000-0005-0000-0000-0000F5140000}"/>
    <cellStyle name="Normal 96 2" xfId="5370" xr:uid="{00000000-0005-0000-0000-0000F6140000}"/>
    <cellStyle name="Normal 97" xfId="5371" xr:uid="{00000000-0005-0000-0000-0000F7140000}"/>
    <cellStyle name="Normal 98" xfId="5372" xr:uid="{00000000-0005-0000-0000-0000F8140000}"/>
    <cellStyle name="Normal 98 2" xfId="5373" xr:uid="{00000000-0005-0000-0000-0000F9140000}"/>
    <cellStyle name="Normal 98 3" xfId="5374" xr:uid="{00000000-0005-0000-0000-0000FA140000}"/>
    <cellStyle name="Normal 98_2970" xfId="5375" xr:uid="{00000000-0005-0000-0000-0000FB140000}"/>
    <cellStyle name="Normal 99" xfId="5376" xr:uid="{00000000-0005-0000-0000-0000FC140000}"/>
    <cellStyle name="Normal Font Size" xfId="5377" xr:uid="{00000000-0005-0000-0000-0000FD140000}"/>
    <cellStyle name="Normal två dec" xfId="5378" xr:uid="{00000000-0005-0000-0000-0000FE140000}"/>
    <cellStyle name="Normal två dec 2" xfId="5379" xr:uid="{00000000-0005-0000-0000-0000FF140000}"/>
    <cellStyle name="Normal utan dec" xfId="5380" xr:uid="{00000000-0005-0000-0000-000000150000}"/>
    <cellStyle name="Normál_Advertisers overview" xfId="5381" xr:uid="{00000000-0005-0000-0000-000001150000}"/>
    <cellStyle name="Normalblå" xfId="5382" xr:uid="{00000000-0005-0000-0000-000002150000}"/>
    <cellStyle name="Normalblå två dec" xfId="5383" xr:uid="{00000000-0005-0000-0000-000003150000}"/>
    <cellStyle name="Normalblå_Copy of Getinge_model_Deutsche Bank_draft8" xfId="5384" xr:uid="{00000000-0005-0000-0000-000004150000}"/>
    <cellStyle name="Normale_amex business plan prova" xfId="5385" xr:uid="{00000000-0005-0000-0000-000005150000}"/>
    <cellStyle name="normální 2" xfId="5386" xr:uid="{00000000-0005-0000-0000-000006150000}"/>
    <cellStyle name="Normální 3" xfId="5387" xr:uid="{00000000-0005-0000-0000-000007150000}"/>
    <cellStyle name="normální 4" xfId="5388" xr:uid="{00000000-0005-0000-0000-000008150000}"/>
    <cellStyle name="normální 5" xfId="5389" xr:uid="{00000000-0005-0000-0000-000009150000}"/>
    <cellStyle name="normální 5 3" xfId="5390" xr:uid="{00000000-0005-0000-0000-00000A150000}"/>
    <cellStyle name="normální 5 3 2" xfId="5391" xr:uid="{00000000-0005-0000-0000-00000B150000}"/>
    <cellStyle name="normální 5 3 2 2" xfId="5392" xr:uid="{00000000-0005-0000-0000-00000C150000}"/>
    <cellStyle name="normální 5 3 2 2 2" xfId="5393" xr:uid="{00000000-0005-0000-0000-00000D150000}"/>
    <cellStyle name="Normální 6" xfId="5394" xr:uid="{00000000-0005-0000-0000-00000E150000}"/>
    <cellStyle name="Normální 8" xfId="5395" xr:uid="{00000000-0005-0000-0000-00000F150000}"/>
    <cellStyle name="normální_Africa PAY - creative services costs" xfId="5396" xr:uid="{00000000-0005-0000-0000-000010150000}"/>
    <cellStyle name="Note 2" xfId="5397" xr:uid="{00000000-0005-0000-0000-000011150000}"/>
    <cellStyle name="Note 2 2" xfId="5398" xr:uid="{00000000-0005-0000-0000-000012150000}"/>
    <cellStyle name="Note 2 3" xfId="5399" xr:uid="{00000000-0005-0000-0000-000013150000}"/>
    <cellStyle name="Note 3" xfId="5400" xr:uid="{00000000-0005-0000-0000-000014150000}"/>
    <cellStyle name="Note 4" xfId="5401" xr:uid="{00000000-0005-0000-0000-000015150000}"/>
    <cellStyle name="Note 5" xfId="5402" xr:uid="{00000000-0005-0000-0000-000016150000}"/>
    <cellStyle name="Notes" xfId="5403" xr:uid="{00000000-0005-0000-0000-000017150000}"/>
    <cellStyle name="Nøytral" xfId="5404" xr:uid="{00000000-0005-0000-0000-000020150000}"/>
    <cellStyle name="Number" xfId="5405" xr:uid="{00000000-0005-0000-0000-000018150000}"/>
    <cellStyle name="Number 2" xfId="5406" xr:uid="{00000000-0005-0000-0000-000019150000}"/>
    <cellStyle name="NumberForecastStyle" xfId="5407" xr:uid="{00000000-0005-0000-0000-00001A150000}"/>
    <cellStyle name="NumberStyle" xfId="5408" xr:uid="{00000000-0005-0000-0000-00001B150000}"/>
    <cellStyle name="Numdec1" xfId="5409" xr:uid="{00000000-0005-0000-0000-00001C150000}"/>
    <cellStyle name="Numdec1bold" xfId="5410" xr:uid="{00000000-0005-0000-0000-00001D150000}"/>
    <cellStyle name="nyckeltal1dec" xfId="5411" xr:uid="{00000000-0005-0000-0000-00001E150000}"/>
    <cellStyle name="nyckeltal1dec 2" xfId="5412" xr:uid="{00000000-0005-0000-0000-00001F150000}"/>
    <cellStyle name="Output 2" xfId="5413" xr:uid="{00000000-0005-0000-0000-000021150000}"/>
    <cellStyle name="Output 3" xfId="5414" xr:uid="{00000000-0005-0000-0000-000022150000}"/>
    <cellStyle name="Overskrift" xfId="5415" xr:uid="{00000000-0005-0000-0000-000023150000}"/>
    <cellStyle name="Pctdec1" xfId="5416" xr:uid="{00000000-0005-0000-0000-000024150000}"/>
    <cellStyle name="Pctdec1+" xfId="5417" xr:uid="{00000000-0005-0000-0000-000025150000}"/>
    <cellStyle name="Pctdec1itals" xfId="5418" xr:uid="{00000000-0005-0000-0000-000026150000}"/>
    <cellStyle name="Pctdec1itals+" xfId="5419" xr:uid="{00000000-0005-0000-0000-000027150000}"/>
    <cellStyle name="Pctdec2" xfId="5420" xr:uid="{00000000-0005-0000-0000-000028150000}"/>
    <cellStyle name="Percent" xfId="1" builtinId="5"/>
    <cellStyle name="Percent 2" xfId="5421" xr:uid="{00000000-0005-0000-0000-00002A150000}"/>
    <cellStyle name="Percent 2 2" xfId="5422" xr:uid="{00000000-0005-0000-0000-00002B150000}"/>
    <cellStyle name="Percent 2 3" xfId="5423" xr:uid="{00000000-0005-0000-0000-00002C150000}"/>
    <cellStyle name="Percent 3" xfId="5424" xr:uid="{00000000-0005-0000-0000-00002D150000}"/>
    <cellStyle name="Percent 4" xfId="5425" xr:uid="{00000000-0005-0000-0000-00002E150000}"/>
    <cellStyle name="Percentblå" xfId="5426" xr:uid="{00000000-0005-0000-0000-00002F150000}"/>
    <cellStyle name="PercentChange" xfId="5427" xr:uid="{00000000-0005-0000-0000-000030150000}"/>
    <cellStyle name="PercentChange 2" xfId="5428" xr:uid="{00000000-0005-0000-0000-000031150000}"/>
    <cellStyle name="PercentChange 3" xfId="5429" xr:uid="{00000000-0005-0000-0000-000032150000}"/>
    <cellStyle name="Poundsdec0" xfId="5430" xr:uid="{00000000-0005-0000-0000-000033150000}"/>
    <cellStyle name="Problem" xfId="5431" xr:uid="{00000000-0005-0000-0000-000034150000}"/>
    <cellStyle name="Protec" xfId="5432" xr:uid="{00000000-0005-0000-0000-000035150000}"/>
    <cellStyle name="Protec 2" xfId="5433" xr:uid="{00000000-0005-0000-0000-000036150000}"/>
    <cellStyle name="r" xfId="5434" xr:uid="{00000000-0005-0000-0000-000037150000}"/>
    <cellStyle name="R_BUSINESS AREA" xfId="5435" xr:uid="{00000000-0005-0000-0000-000038150000}"/>
    <cellStyle name="R_BUSINESS AREA_Copy of Getinge_model_Deutsche Bank_draft8" xfId="5436" xr:uid="{00000000-0005-0000-0000-000039150000}"/>
    <cellStyle name="R_BUSINESS AREA_Disclaimer" xfId="5437" xr:uid="{00000000-0005-0000-0000-00003A150000}"/>
    <cellStyle name="r_Copy of Getinge_model_Deutsche Bank_draft8" xfId="5438" xr:uid="{00000000-0005-0000-0000-00003B150000}"/>
    <cellStyle name="r_Disclaimer" xfId="5439" xr:uid="{00000000-0005-0000-0000-00003C150000}"/>
    <cellStyle name="r_exp" xfId="5440" xr:uid="{00000000-0005-0000-0000-00003D150000}"/>
    <cellStyle name="r_exp 2" xfId="5441" xr:uid="{00000000-0005-0000-0000-00003E150000}"/>
    <cellStyle name="r_LAYOUTS" xfId="5442" xr:uid="{00000000-0005-0000-0000-00003F150000}"/>
    <cellStyle name="r_LAYOUTS 2" xfId="5443" xr:uid="{00000000-0005-0000-0000-000040150000}"/>
    <cellStyle name="r_LAYOUTS bank" xfId="5444" xr:uid="{00000000-0005-0000-0000-000041150000}"/>
    <cellStyle name="r_LAYOUTS bank_ASSA" xfId="5445" xr:uid="{00000000-0005-0000-0000-000042150000}"/>
    <cellStyle name="r_LAYOUTS bank_ASSA 2" xfId="5446" xr:uid="{00000000-0005-0000-0000-000043150000}"/>
    <cellStyle name="r_LAYOUTS bank_Copy of Getinge_model_Deutsche Bank_draft8" xfId="5447" xr:uid="{00000000-0005-0000-0000-000044150000}"/>
    <cellStyle name="r_LAYOUTS bank_definitive" xfId="5448" xr:uid="{00000000-0005-0000-0000-000045150000}"/>
    <cellStyle name="r_LAYOUTS bank_definitive 2" xfId="5449" xr:uid="{00000000-0005-0000-0000-000046150000}"/>
    <cellStyle name="r_LAYOUTS bank_Disclaimer" xfId="5450" xr:uid="{00000000-0005-0000-0000-000047150000}"/>
    <cellStyle name="r_LAYOUTS bank_exp" xfId="5451" xr:uid="{00000000-0005-0000-0000-000048150000}"/>
    <cellStyle name="r_LAYOUTS bank_exp 2" xfId="5452" xr:uid="{00000000-0005-0000-0000-000049150000}"/>
    <cellStyle name="r_LAYOUTS bank_Gambro" xfId="5453" xr:uid="{00000000-0005-0000-0000-00004A150000}"/>
    <cellStyle name="r_LAYOUTS bank_Gambro 2" xfId="5454" xr:uid="{00000000-0005-0000-0000-00004B150000}"/>
    <cellStyle name="r_LAYOUTS bank_Lindex peer" xfId="5455" xr:uid="{00000000-0005-0000-0000-00004C150000}"/>
    <cellStyle name="r_LAYOUTS bank_Lindex peer 2" xfId="5456" xr:uid="{00000000-0005-0000-0000-00004D150000}"/>
    <cellStyle name="r_LAYOUTS bank_Market_Forecasts" xfId="5457" xr:uid="{00000000-0005-0000-0000-00004E150000}"/>
    <cellStyle name="r_LAYOUTS bank_Market_Forecasts 2" xfId="5458" xr:uid="{00000000-0005-0000-0000-00004F150000}"/>
    <cellStyle name="r_LAYOUTS bank_Observer" xfId="5459" xr:uid="{00000000-0005-0000-0000-000050150000}"/>
    <cellStyle name="r_LAYOUTS bank_Observer 2" xfId="5460" xr:uid="{00000000-0005-0000-0000-000051150000}"/>
    <cellStyle name="r_LAYOUTS bank_OMG" xfId="5461" xr:uid="{00000000-0005-0000-0000-000052150000}"/>
    <cellStyle name="r_LAYOUTS bank_OMG 2" xfId="5462" xr:uid="{00000000-0005-0000-0000-000053150000}"/>
    <cellStyle name="r_LAYOUTS bank_SSAB" xfId="5463" xr:uid="{00000000-0005-0000-0000-000054150000}"/>
    <cellStyle name="r_LAYOUTS bank_SSAB 2" xfId="5464" xr:uid="{00000000-0005-0000-0000-000055150000}"/>
    <cellStyle name="r_LAYOUTS bank_TELESTE" xfId="5465" xr:uid="{00000000-0005-0000-0000-000056150000}"/>
    <cellStyle name="r_LAYOUTS bank_TELESTE 2" xfId="5466" xr:uid="{00000000-0005-0000-0000-000057150000}"/>
    <cellStyle name="r_LAYOUTS bank_TREL" xfId="5467" xr:uid="{00000000-0005-0000-0000-000058150000}"/>
    <cellStyle name="r_LAYOUTS bank_TREL 2" xfId="5468" xr:uid="{00000000-0005-0000-0000-000059150000}"/>
    <cellStyle name="RankingStyle" xfId="5469" xr:uid="{00000000-0005-0000-0000-00005A150000}"/>
    <cellStyle name="rod" xfId="5470" xr:uid="{00000000-0005-0000-0000-00005B150000}"/>
    <cellStyle name="Rubrik" xfId="5471" xr:uid="{00000000-0005-0000-0000-00005C150000}"/>
    <cellStyle name="Rubrik2" xfId="5472" xr:uid="{00000000-0005-0000-0000-00005D150000}"/>
    <cellStyle name="Rubrik2 2" xfId="5473" xr:uid="{00000000-0005-0000-0000-00005E150000}"/>
    <cellStyle name="ScripFactor" xfId="5474" xr:uid="{00000000-0005-0000-0000-00005F150000}"/>
    <cellStyle name="SectionHeading" xfId="5475" xr:uid="{00000000-0005-0000-0000-000060150000}"/>
    <cellStyle name="Siffra" xfId="5541" xr:uid="{7E936DA1-21D8-460C-8200-EAB66E8B6D0F}"/>
    <cellStyle name="SiffraÅret" xfId="5540" xr:uid="{9628A615-F6EC-415A-9BB4-B916BB43E722}"/>
    <cellStyle name="SiffraSumma" xfId="5544" xr:uid="{B43FE21E-58B7-4243-98F9-3EA5058F995F}"/>
    <cellStyle name="SiffraSummaÅret" xfId="5545" xr:uid="{5D405706-2960-4D0E-A3F0-18CA09652F6C}"/>
    <cellStyle name="Standard_ACEA" xfId="5476" xr:uid="{00000000-0005-0000-0000-000061150000}"/>
    <cellStyle name="Style 1" xfId="5477" xr:uid="{00000000-0005-0000-0000-000062150000}"/>
    <cellStyle name="Subheadbldun" xfId="5478" xr:uid="{00000000-0005-0000-0000-000063150000}"/>
    <cellStyle name="SymbolBlue" xfId="5479" xr:uid="{00000000-0005-0000-0000-000064150000}"/>
    <cellStyle name="SymbolBlue 2" xfId="5480" xr:uid="{00000000-0005-0000-0000-000065150000}"/>
    <cellStyle name="SymbolBlue 3" xfId="5481" xr:uid="{00000000-0005-0000-0000-000066150000}"/>
    <cellStyle name="t" xfId="5482" xr:uid="{00000000-0005-0000-0000-000067150000}"/>
    <cellStyle name="t 2" xfId="5483" xr:uid="{00000000-0005-0000-0000-000068150000}"/>
    <cellStyle name="t 3" xfId="5484" xr:uid="{00000000-0005-0000-0000-000069150000}"/>
    <cellStyle name="Tabell text" xfId="2" xr:uid="{00000000-0005-0000-0000-00006A150000}"/>
    <cellStyle name="Table Head" xfId="5485" xr:uid="{00000000-0005-0000-0000-00006B150000}"/>
    <cellStyle name="Table Header" xfId="5486" xr:uid="{00000000-0005-0000-0000-00006C150000}"/>
    <cellStyle name="Table Source" xfId="5487" xr:uid="{00000000-0005-0000-0000-00006D150000}"/>
    <cellStyle name="Taulukko" xfId="5488" xr:uid="{00000000-0005-0000-0000-00006E150000}"/>
    <cellStyle name="Text" xfId="5542" xr:uid="{297DA880-4F4C-4CAB-86AB-DEE6DF548ACB}"/>
    <cellStyle name="textsumma" xfId="5543" xr:uid="{D468DE01-51AB-4C8A-B85A-1D8287B4B4A0}"/>
    <cellStyle name="threedecplace" xfId="5489" xr:uid="{00000000-0005-0000-0000-00006F150000}"/>
    <cellStyle name="Tillanalys utan" xfId="5490" xr:uid="{00000000-0005-0000-0000-000070150000}"/>
    <cellStyle name="Tillanalys utan rub" xfId="5491" xr:uid="{00000000-0005-0000-0000-000071150000}"/>
    <cellStyle name="Timesdec1" xfId="5492" xr:uid="{00000000-0005-0000-0000-000072150000}"/>
    <cellStyle name="Timesdec2" xfId="5493" xr:uid="{00000000-0005-0000-0000-000073150000}"/>
    <cellStyle name="Title 2" xfId="5494" xr:uid="{00000000-0005-0000-0000-000074150000}"/>
    <cellStyle name="Titles" xfId="5495" xr:uid="{00000000-0005-0000-0000-000075150000}"/>
    <cellStyle name="Titles 2" xfId="5496" xr:uid="{00000000-0005-0000-0000-000076150000}"/>
    <cellStyle name="Titre colonne" xfId="5497" xr:uid="{00000000-0005-0000-0000-000077150000}"/>
    <cellStyle name="Titre colonnes" xfId="5498" xr:uid="{00000000-0005-0000-0000-000078150000}"/>
    <cellStyle name="Titre general" xfId="5499" xr:uid="{00000000-0005-0000-0000-000079150000}"/>
    <cellStyle name="Titre général" xfId="5500" xr:uid="{00000000-0005-0000-0000-00007A150000}"/>
    <cellStyle name="Titre ligne" xfId="5501" xr:uid="{00000000-0005-0000-0000-00007B150000}"/>
    <cellStyle name="Titre lignes" xfId="5502" xr:uid="{00000000-0005-0000-0000-00007C150000}"/>
    <cellStyle name="Titre tableau" xfId="5503" xr:uid="{00000000-0005-0000-0000-00007D150000}"/>
    <cellStyle name="titre_col" xfId="5504" xr:uid="{00000000-0005-0000-0000-00007E150000}"/>
    <cellStyle name="Total 2" xfId="5505" xr:uid="{00000000-0005-0000-0000-00007F150000}"/>
    <cellStyle name="Total intermediaire" xfId="5506" xr:uid="{00000000-0005-0000-0000-000080150000}"/>
    <cellStyle name="Total intermediaire 0" xfId="5507" xr:uid="{00000000-0005-0000-0000-000081150000}"/>
    <cellStyle name="Total intermediaire 1" xfId="5508" xr:uid="{00000000-0005-0000-0000-000082150000}"/>
    <cellStyle name="Total intermediaire_www.acea.be" xfId="5509" xr:uid="{00000000-0005-0000-0000-000083150000}"/>
    <cellStyle name="Total tableau" xfId="5510" xr:uid="{00000000-0005-0000-0000-000084150000}"/>
    <cellStyle name="Tusental (0)_1998-Q2" xfId="5511" xr:uid="{00000000-0005-0000-0000-000085150000}"/>
    <cellStyle name="Tusental_1998-Q3" xfId="5512" xr:uid="{00000000-0005-0000-0000-000086150000}"/>
    <cellStyle name="twodecplace" xfId="5513" xr:uid="{00000000-0005-0000-0000-000087150000}"/>
    <cellStyle name="Unproc" xfId="5514" xr:uid="{00000000-0005-0000-0000-000088150000}"/>
    <cellStyle name="Unproc 2" xfId="5515" xr:uid="{00000000-0005-0000-0000-000089150000}"/>
    <cellStyle name="Update Data" xfId="5516" xr:uid="{00000000-0005-0000-0000-00008A150000}"/>
    <cellStyle name="Upload Only" xfId="5517" xr:uid="{00000000-0005-0000-0000-00008B150000}"/>
    <cellStyle name="Valuta ⎨0)_Delår" xfId="5518" xr:uid="{00000000-0005-0000-0000-00008C150000}"/>
    <cellStyle name="Valuta (0)" xfId="5519" xr:uid="{00000000-0005-0000-0000-00008D150000}"/>
    <cellStyle name="Valuta (0) 2" xfId="5520" xr:uid="{00000000-0005-0000-0000-00008E150000}"/>
    <cellStyle name="Valuta_1998-Q3" xfId="5521" xr:uid="{00000000-0005-0000-0000-00008F150000}"/>
    <cellStyle name="Währung [0]_Ergebnis" xfId="5522" xr:uid="{00000000-0005-0000-0000-00009B150000}"/>
    <cellStyle name="Währung_ACEA" xfId="5523" xr:uid="{00000000-0005-0000-0000-00009C150000}"/>
    <cellStyle name="Warning Text 2" xfId="5524" xr:uid="{00000000-0005-0000-0000-000090150000}"/>
    <cellStyle name="weden" xfId="5525" xr:uid="{00000000-0005-0000-0000-000091150000}"/>
    <cellStyle name="WingdingsBlack" xfId="5526" xr:uid="{00000000-0005-0000-0000-000092150000}"/>
    <cellStyle name="WingdingsBlack 2" xfId="5527" xr:uid="{00000000-0005-0000-0000-000093150000}"/>
    <cellStyle name="WingdingsBlack 3" xfId="5528" xr:uid="{00000000-0005-0000-0000-000094150000}"/>
    <cellStyle name="WingdingsRed" xfId="5529" xr:uid="{00000000-0005-0000-0000-000095150000}"/>
    <cellStyle name="WingdingsRed 2" xfId="5530" xr:uid="{00000000-0005-0000-0000-000096150000}"/>
    <cellStyle name="WingdingsRed 3" xfId="5531" xr:uid="{00000000-0005-0000-0000-000097150000}"/>
    <cellStyle name="WingdingsWhite" xfId="5532" xr:uid="{00000000-0005-0000-0000-000098150000}"/>
    <cellStyle name="WingdingsWhite 2" xfId="5533" xr:uid="{00000000-0005-0000-0000-000099150000}"/>
    <cellStyle name="WingdingsWhite 3" xfId="5534" xr:uid="{00000000-0005-0000-0000-00009A150000}"/>
    <cellStyle name="Year" xfId="5535" xr:uid="{00000000-0005-0000-0000-00009D150000}"/>
    <cellStyle name="ynergos" xfId="5536" xr:uid="{00000000-0005-0000-0000-00009E150000}"/>
    <cellStyle name="Обычный_2002 FS" xfId="5537" xr:uid="{00000000-0005-0000-0000-0000A2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theme" Target="theme/theme1.xml"/><Relationship Id="rId61"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externalLink" Target="externalLinks/externalLink30.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Food%20Retail\spread\DISFRANC\CASINO\casino2.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wettja\Johan%20WE\Companies\Sandvik\JCF%20PER%20GW%20adj%20SAND.xls?EF87F448" TargetMode="External"/><Relationship Id="rId1" Type="http://schemas.openxmlformats.org/officeDocument/2006/relationships/externalLinkPath" Target="file:///\\EF87F448\JCF%20PER%20GW%20adj%20SAN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knutn\Companies\CTG\Old\CTG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PS%20Trelleborg\Trelleborg%20F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DEBENHAM\DEBMO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M&amp;SMOD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odels-Guy\Delivered%20Co\Oct%2001\Brambles%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Temp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NF1\SYS\GRUPPER\ANALYS\SVA2\SYSTEM\centr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Engineering\ENGINEER\MAN\MAN.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H%20&amp;%20M\Spreadsheets\H&amp;M%20model_Deutsche%20Bank_public.xls?B87985C3" TargetMode="External"/><Relationship Id="rId1" Type="http://schemas.openxmlformats.org/officeDocument/2006/relationships/externalLinkPath" Target="file:///\\B87985C3\H&amp;M%20model_Deutsche%20Bank_publ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Engineering\ENGINEER\Alstom\Alsto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Stefan%20Lycke_Media\MTG\DCF\MTG_super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urekha\c\Retail\Robert\HDriveRetail\play.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mtgsrv209\Communications\DOCUME~1\lyckst\LOCALS~1\Temp\notesF7BDF2\DCF%20Project%20SKA2.xls?85DD7D1A" TargetMode="External"/><Relationship Id="rId1" Type="http://schemas.openxmlformats.org/officeDocument/2006/relationships/externalLinkPath" Target="file:///\\85DD7D1A\DCF%20Project%20SK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Brannlund\Media\TV4\TV4sv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AUSTINRE\AUSTMO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BA"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jpoyry.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Communications\4%20Investor%20Relations\Model_story\MTG_Lycke%20model_live13.xlsm?FF268A76" TargetMode="External"/><Relationship Id="rId1" Type="http://schemas.openxmlformats.org/officeDocument/2006/relationships/externalLinkPath" Target="file:///\\FF268A76\MTG_Lycke%20model_live1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J:\Retail\STORES\DEBENHAM\DEBMOD-ol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analys\sva2\system\centr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Nordic\SWEDEN\ATCO.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onf05\research$\Retail\STORES\H&amp;M\Model\hmmod%20to%20iris_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y%20Documents\cafgucc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ransprt\Global\Quarterly%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INO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t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7"/>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2"/>
    </sheetNames>
    <definedNames>
      <definedName name="DDE_Update_VB"/>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Y"/>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4SVA"/>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MOD"/>
    </sheetNames>
    <definedNames>
      <definedName name="Macro1"/>
      <definedName name="Macro10"/>
      <definedName name="Macro11"/>
      <definedName name="Macro12"/>
      <definedName name="Macro13"/>
      <definedName name="Macro14"/>
      <definedName name="Macro15"/>
      <definedName name="Macro16"/>
      <definedName name="Macro17"/>
      <definedName name="Macro18"/>
      <definedName name="Macro19"/>
      <definedName name="Macro2"/>
      <definedName name="Macro20"/>
      <definedName name="Macro21"/>
      <definedName name="Macro22"/>
      <definedName name="Macro23"/>
      <definedName name="Macro24"/>
      <definedName name="Macro25"/>
      <definedName name="Macro3"/>
      <definedName name="Macro30"/>
      <definedName name="Macro4"/>
      <definedName name="Macro6"/>
      <definedName name="Macro7"/>
      <definedName name="Macro8"/>
      <definedName name="Macro9"/>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UDSTD"/>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nteri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old"/>
      <sheetName val="CCY"/>
      <sheetName val="Pay-TV old"/>
      <sheetName val="Export"/>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AREAS"/>
      <sheetName val="APPENDIX"/>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emplat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bilisva"/>
      <sheetName val="Gunnsva"/>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capital_VDF"/>
      <sheetName val="Forecasts_VDF"/>
      <sheetName val="Summary Page_VDF"/>
      <sheetName val="NOPAT_VDF"/>
      <sheetName val="DCF_VDF"/>
      <sheetName val="PV of Op Leases_VDF"/>
      <sheetName val="Income Statement_VDF"/>
      <sheetName val="WACC_VDF"/>
      <sheetName val="Charts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lookup table"/>
      <sheetName val="VDF data"/>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53C-969E-4C5A-B23F-7903F83AF3BC}">
  <sheetPr>
    <tabColor rgb="FFFFFF00"/>
  </sheetPr>
  <dimension ref="A1:AC184"/>
  <sheetViews>
    <sheetView zoomScaleNormal="100" zoomScaleSheetLayoutView="90" workbookViewId="0">
      <selection activeCell="K4" sqref="K4"/>
    </sheetView>
  </sheetViews>
  <sheetFormatPr defaultColWidth="8.85546875" defaultRowHeight="15"/>
  <cols>
    <col min="1" max="1" width="41.42578125" customWidth="1"/>
    <col min="2" max="3" width="10.85546875" customWidth="1"/>
    <col min="4" max="4" width="3.42578125" customWidth="1"/>
    <col min="7" max="7" width="35.42578125" bestFit="1" customWidth="1"/>
    <col min="8" max="9" width="12.42578125" customWidth="1"/>
    <col min="10" max="10" width="3.42578125" customWidth="1"/>
    <col min="14" max="14" width="9.42578125" customWidth="1"/>
    <col min="16" max="16" width="9.42578125" bestFit="1" customWidth="1"/>
    <col min="17" max="17" width="12" customWidth="1"/>
    <col min="21" max="21" width="45.42578125" bestFit="1" customWidth="1"/>
  </cols>
  <sheetData>
    <row r="1" spans="1:29">
      <c r="A1" s="1" t="s">
        <v>207</v>
      </c>
      <c r="N1" s="51"/>
    </row>
    <row r="2" spans="1:29" ht="15.75" thickBot="1">
      <c r="A2" s="44" t="s">
        <v>181</v>
      </c>
      <c r="B2" s="36"/>
      <c r="C2" s="36"/>
      <c r="D2" s="36"/>
      <c r="E2" s="36"/>
      <c r="F2" s="36"/>
      <c r="AA2" t="s">
        <v>163</v>
      </c>
    </row>
    <row r="3" spans="1:29" ht="36" thickBot="1">
      <c r="A3" s="6" t="s">
        <v>2</v>
      </c>
      <c r="B3" s="17" t="s">
        <v>201</v>
      </c>
      <c r="C3" s="17" t="s">
        <v>256</v>
      </c>
      <c r="D3" s="17"/>
      <c r="E3" s="17" t="s">
        <v>257</v>
      </c>
      <c r="F3" s="38"/>
      <c r="G3" s="6" t="s">
        <v>2</v>
      </c>
      <c r="H3" s="17" t="s">
        <v>196</v>
      </c>
      <c r="I3" s="17" t="s">
        <v>258</v>
      </c>
      <c r="J3" s="17"/>
      <c r="K3" s="17" t="s">
        <v>259</v>
      </c>
      <c r="N3" s="72" t="s">
        <v>205</v>
      </c>
      <c r="AA3" s="2" t="s">
        <v>120</v>
      </c>
      <c r="AC3">
        <v>612</v>
      </c>
    </row>
    <row r="4" spans="1:29" ht="15.75" thickTop="1">
      <c r="A4" s="2" t="s">
        <v>255</v>
      </c>
      <c r="B4" s="33">
        <v>17537.113000000001</v>
      </c>
      <c r="C4" s="33">
        <v>13688.431</v>
      </c>
      <c r="D4" s="83"/>
      <c r="E4" s="33">
        <v>4039.1780000000008</v>
      </c>
      <c r="F4" s="33"/>
      <c r="G4" s="2" t="s">
        <v>4</v>
      </c>
      <c r="H4" s="33">
        <v>14366.842000000001</v>
      </c>
      <c r="I4" s="33">
        <v>10609.187</v>
      </c>
      <c r="J4" s="83"/>
      <c r="K4" s="33">
        <v>3823.0820000000008</v>
      </c>
      <c r="M4" s="52"/>
      <c r="AA4" s="2" t="s">
        <v>123</v>
      </c>
      <c r="AC4">
        <v>1011</v>
      </c>
    </row>
    <row r="5" spans="1:29">
      <c r="A5" s="2" t="s">
        <v>11</v>
      </c>
      <c r="B5" s="33">
        <v>-10970.857</v>
      </c>
      <c r="C5" s="33">
        <v>-9032.4639999999999</v>
      </c>
      <c r="D5" s="83"/>
      <c r="E5" s="33">
        <v>-2134.4320000000002</v>
      </c>
      <c r="F5" s="33"/>
      <c r="G5" s="2" t="s">
        <v>11</v>
      </c>
      <c r="H5" s="33">
        <v>-8999.3279999999995</v>
      </c>
      <c r="I5" s="33">
        <v>-7170.2750000000005</v>
      </c>
      <c r="J5" s="83"/>
      <c r="K5" s="33">
        <v>-1903.175999999999</v>
      </c>
      <c r="L5" s="86"/>
      <c r="M5" s="18"/>
      <c r="N5" s="52" t="s">
        <v>169</v>
      </c>
      <c r="AA5" s="2" t="s">
        <v>124</v>
      </c>
    </row>
    <row r="6" spans="1:29">
      <c r="A6" s="8" t="s">
        <v>12</v>
      </c>
      <c r="B6" s="34">
        <v>6566.2560000000012</v>
      </c>
      <c r="C6" s="34">
        <v>4655.9670000000006</v>
      </c>
      <c r="D6" s="34"/>
      <c r="E6" s="34">
        <v>1904.7460000000005</v>
      </c>
      <c r="F6" s="81"/>
      <c r="G6" s="8" t="s">
        <v>12</v>
      </c>
      <c r="H6" s="34">
        <v>5367.514000000001</v>
      </c>
      <c r="I6" s="34">
        <v>3438.9119999999994</v>
      </c>
      <c r="J6" s="34"/>
      <c r="K6" s="34">
        <v>1919.9060000000018</v>
      </c>
      <c r="L6" s="86"/>
      <c r="AA6" s="2" t="s">
        <v>125</v>
      </c>
      <c r="AC6">
        <v>-312</v>
      </c>
    </row>
    <row r="7" spans="1:29">
      <c r="A7" s="2" t="s">
        <v>152</v>
      </c>
      <c r="B7" s="33">
        <v>-5344.6570000000002</v>
      </c>
      <c r="C7" s="33">
        <v>-3106.6440000000002</v>
      </c>
      <c r="D7" s="83"/>
      <c r="E7" s="33">
        <v>-2242.5699999999997</v>
      </c>
      <c r="F7" s="82"/>
      <c r="G7" s="2" t="s">
        <v>152</v>
      </c>
      <c r="H7" s="33">
        <v>-4400.8099999999995</v>
      </c>
      <c r="I7" s="33">
        <v>-2421.1860000000001</v>
      </c>
      <c r="J7" s="83"/>
      <c r="K7" s="33">
        <v>-1982.8579999999993</v>
      </c>
    </row>
    <row r="8" spans="1:29">
      <c r="A8" s="2" t="s">
        <v>153</v>
      </c>
      <c r="B8" s="33">
        <v>42.048999999999999</v>
      </c>
      <c r="C8" s="33">
        <v>-54.755000000000003</v>
      </c>
      <c r="D8" s="83"/>
      <c r="E8" s="33">
        <v>91.944000000000003</v>
      </c>
      <c r="F8" s="82"/>
      <c r="G8" s="2" t="s">
        <v>153</v>
      </c>
      <c r="H8" s="33">
        <v>37.036000000000023</v>
      </c>
      <c r="I8" s="33">
        <v>16.062999999999978</v>
      </c>
      <c r="J8" s="83"/>
      <c r="K8" s="33">
        <v>23.999000000000045</v>
      </c>
      <c r="L8" s="18"/>
    </row>
    <row r="9" spans="1:29">
      <c r="A9" s="2" t="s">
        <v>14</v>
      </c>
      <c r="B9" s="33">
        <v>-340.32300000000004</v>
      </c>
      <c r="C9" s="33">
        <v>75.156999999999996</v>
      </c>
      <c r="D9" s="33"/>
      <c r="E9" s="33">
        <v>-415.48</v>
      </c>
      <c r="F9" s="33"/>
      <c r="G9" s="2" t="s">
        <v>14</v>
      </c>
      <c r="H9" s="33">
        <v>-18.143000000000001</v>
      </c>
      <c r="I9" s="33">
        <v>-45.156999999999996</v>
      </c>
      <c r="J9" s="33"/>
      <c r="K9" s="33">
        <v>27.013999999999996</v>
      </c>
    </row>
    <row r="10" spans="1:29">
      <c r="A10" s="8" t="s">
        <v>6</v>
      </c>
      <c r="B10" s="34">
        <v>923.32500000000095</v>
      </c>
      <c r="C10" s="34">
        <v>1569.7250000000001</v>
      </c>
      <c r="D10" s="34"/>
      <c r="E10" s="34">
        <v>-661.35999999999922</v>
      </c>
      <c r="F10" s="81"/>
      <c r="G10" s="8" t="s">
        <v>6</v>
      </c>
      <c r="H10" s="34">
        <v>985.59700000000157</v>
      </c>
      <c r="I10" s="34">
        <v>988.63199999999904</v>
      </c>
      <c r="J10" s="34"/>
      <c r="K10" s="34">
        <v>-11.938999999997479</v>
      </c>
    </row>
    <row r="11" spans="1:29">
      <c r="A11" s="2" t="s">
        <v>15</v>
      </c>
      <c r="B11" s="33">
        <v>-24.018000000000001</v>
      </c>
      <c r="C11" s="33">
        <v>-65.722000000000008</v>
      </c>
      <c r="D11" s="83"/>
      <c r="E11" s="33">
        <v>41.643000000000008</v>
      </c>
      <c r="F11" s="82"/>
      <c r="G11" s="2" t="s">
        <v>15</v>
      </c>
      <c r="H11" s="33">
        <v>-4.7300000000000013</v>
      </c>
      <c r="I11" s="33">
        <v>-32.415999999999997</v>
      </c>
      <c r="J11" s="83"/>
      <c r="K11" s="33">
        <v>27.762999999999998</v>
      </c>
      <c r="L11" s="85"/>
    </row>
    <row r="12" spans="1:29">
      <c r="A12" s="2" t="s">
        <v>16</v>
      </c>
      <c r="B12" s="33">
        <v>-40.210999999999999</v>
      </c>
      <c r="C12" s="33">
        <v>-30.151999999999997</v>
      </c>
      <c r="D12" s="83"/>
      <c r="E12" s="33">
        <v>-10.062000000000001</v>
      </c>
      <c r="F12" s="82"/>
      <c r="G12" s="2" t="s">
        <v>16</v>
      </c>
      <c r="H12" s="33">
        <v>-32.298000000000009</v>
      </c>
      <c r="I12" s="33">
        <v>26.656999999999986</v>
      </c>
      <c r="J12" s="83"/>
      <c r="K12" s="33">
        <v>-59.086999999999996</v>
      </c>
      <c r="L12" s="85"/>
    </row>
    <row r="13" spans="1:29">
      <c r="A13" s="8" t="s">
        <v>17</v>
      </c>
      <c r="B13" s="34">
        <v>859.09600000000091</v>
      </c>
      <c r="C13" s="34">
        <v>1473.8510000000001</v>
      </c>
      <c r="D13" s="34"/>
      <c r="E13" s="34">
        <v>-629.7789999999992</v>
      </c>
      <c r="F13" s="81"/>
      <c r="G13" s="8" t="s">
        <v>17</v>
      </c>
      <c r="H13" s="34">
        <v>948.56900000000155</v>
      </c>
      <c r="I13" s="34">
        <v>982.87299999999902</v>
      </c>
      <c r="J13" s="34"/>
      <c r="K13" s="34">
        <v>-43.262999999997476</v>
      </c>
      <c r="L13" s="64"/>
    </row>
    <row r="14" spans="1:29">
      <c r="A14" s="2" t="s">
        <v>18</v>
      </c>
      <c r="B14" s="33">
        <v>-247.292</v>
      </c>
      <c r="C14" s="33">
        <v>-179.92400000000001</v>
      </c>
      <c r="D14" s="33"/>
      <c r="E14" s="33">
        <v>-67.367999999999995</v>
      </c>
      <c r="F14" s="82"/>
      <c r="G14" s="2" t="s">
        <v>18</v>
      </c>
      <c r="H14" s="33">
        <v>-256.01400000000001</v>
      </c>
      <c r="I14" s="33">
        <v>-167.904</v>
      </c>
      <c r="J14" s="33"/>
      <c r="K14" s="33">
        <v>-89.980000000000018</v>
      </c>
    </row>
    <row r="15" spans="1:29">
      <c r="A15" s="21" t="s">
        <v>99</v>
      </c>
      <c r="B15" s="34">
        <v>611.80400000000088</v>
      </c>
      <c r="C15" s="34">
        <v>1293.9270000000001</v>
      </c>
      <c r="D15" s="34"/>
      <c r="E15" s="34">
        <v>-697.14699999999925</v>
      </c>
      <c r="F15" s="81"/>
      <c r="G15" s="21" t="s">
        <v>99</v>
      </c>
      <c r="H15" s="34">
        <v>692.55500000000154</v>
      </c>
      <c r="I15" s="34">
        <v>814.96899999999903</v>
      </c>
      <c r="J15" s="34"/>
      <c r="K15" s="34">
        <v>-133.24299999999749</v>
      </c>
      <c r="U15" t="s">
        <v>163</v>
      </c>
    </row>
    <row r="16" spans="1:29" ht="7.5" customHeight="1">
      <c r="A16" s="20"/>
      <c r="B16" s="64"/>
      <c r="C16" s="64"/>
      <c r="D16" s="64"/>
      <c r="E16" s="64"/>
      <c r="F16" s="81"/>
      <c r="G16" s="20"/>
      <c r="H16" s="64"/>
      <c r="I16" s="64"/>
      <c r="J16" s="64"/>
      <c r="K16" s="64"/>
    </row>
    <row r="17" spans="1:22" ht="12" customHeight="1">
      <c r="A17" s="225" t="s">
        <v>241</v>
      </c>
      <c r="B17" s="225"/>
      <c r="C17" s="225"/>
      <c r="D17" s="225"/>
      <c r="E17" s="225"/>
      <c r="F17" s="81"/>
      <c r="G17" s="225" t="s">
        <v>241</v>
      </c>
      <c r="H17" s="225"/>
      <c r="I17" s="225"/>
      <c r="J17" s="225"/>
      <c r="K17" s="225"/>
    </row>
    <row r="18" spans="1:22" s="120" customFormat="1" ht="24.75" customHeight="1">
      <c r="A18" s="226" t="s">
        <v>243</v>
      </c>
      <c r="B18" s="226"/>
      <c r="C18" s="226"/>
      <c r="D18" s="226"/>
      <c r="E18" s="226"/>
      <c r="F18" s="119"/>
      <c r="G18" s="226" t="s">
        <v>243</v>
      </c>
      <c r="H18" s="226"/>
      <c r="I18" s="226"/>
      <c r="J18" s="226"/>
      <c r="K18" s="226"/>
    </row>
    <row r="19" spans="1:22" s="120" customFormat="1" ht="24.75" customHeight="1">
      <c r="A19" s="226" t="s">
        <v>260</v>
      </c>
      <c r="B19" s="226"/>
      <c r="C19" s="226"/>
      <c r="D19" s="226"/>
      <c r="E19" s="226"/>
      <c r="F19" s="119"/>
      <c r="G19" s="226" t="s">
        <v>261</v>
      </c>
      <c r="H19" s="226"/>
      <c r="I19" s="226"/>
      <c r="J19" s="226"/>
      <c r="K19" s="226"/>
    </row>
    <row r="20" spans="1:22">
      <c r="A20" s="74" t="s">
        <v>211</v>
      </c>
      <c r="E20" s="18"/>
      <c r="G20" s="74" t="s">
        <v>211</v>
      </c>
      <c r="U20" t="s">
        <v>167</v>
      </c>
      <c r="V20">
        <v>1971</v>
      </c>
    </row>
    <row r="22" spans="1:22">
      <c r="A22" s="1" t="s">
        <v>208</v>
      </c>
    </row>
    <row r="23" spans="1:22" ht="15.75" thickBot="1">
      <c r="A23" t="s">
        <v>155</v>
      </c>
      <c r="B23" s="36"/>
      <c r="C23" s="36"/>
      <c r="D23" s="36"/>
      <c r="E23" s="36"/>
      <c r="F23" s="36"/>
    </row>
    <row r="24" spans="1:22" ht="24.75" thickBot="1">
      <c r="A24" s="6" t="s">
        <v>2</v>
      </c>
      <c r="B24" s="17" t="s">
        <v>191</v>
      </c>
      <c r="C24" s="17" t="s">
        <v>245</v>
      </c>
      <c r="D24" s="17"/>
      <c r="E24" s="17" t="s">
        <v>246</v>
      </c>
      <c r="F24" s="38"/>
      <c r="G24" s="6" t="s">
        <v>2</v>
      </c>
      <c r="H24" s="17" t="s">
        <v>194</v>
      </c>
      <c r="I24" s="17" t="s">
        <v>247</v>
      </c>
      <c r="J24" s="17"/>
      <c r="K24" s="17" t="s">
        <v>248</v>
      </c>
    </row>
    <row r="25" spans="1:22" ht="15.75" thickTop="1">
      <c r="A25" s="7" t="s">
        <v>21</v>
      </c>
      <c r="G25" s="7" t="s">
        <v>21</v>
      </c>
    </row>
    <row r="26" spans="1:22">
      <c r="A26" s="8" t="s">
        <v>24</v>
      </c>
      <c r="B26" s="9">
        <v>8883.9760000000006</v>
      </c>
      <c r="C26" s="9">
        <v>3036.0240000000003</v>
      </c>
      <c r="D26" s="9"/>
      <c r="E26" s="9">
        <v>5847.9520000000002</v>
      </c>
      <c r="F26" s="10"/>
      <c r="G26" s="8" t="s">
        <v>24</v>
      </c>
      <c r="H26" s="9">
        <v>8995.1080000000002</v>
      </c>
      <c r="I26" s="9">
        <v>3462</v>
      </c>
      <c r="J26" s="9"/>
      <c r="K26" s="9">
        <v>5533.1080000000002</v>
      </c>
      <c r="M26" s="51"/>
    </row>
    <row r="27" spans="1:22">
      <c r="A27" s="35" t="s">
        <v>170</v>
      </c>
      <c r="B27" s="11">
        <v>779.84500000000003</v>
      </c>
      <c r="C27" s="11">
        <v>280.904</v>
      </c>
      <c r="D27" s="5"/>
      <c r="E27" s="5">
        <v>497.63299999999998</v>
      </c>
      <c r="F27" s="5" t="s">
        <v>164</v>
      </c>
      <c r="G27" s="35" t="s">
        <v>170</v>
      </c>
      <c r="H27" s="11">
        <v>784.97299999999996</v>
      </c>
      <c r="I27" s="5">
        <v>333</v>
      </c>
      <c r="J27" s="5"/>
      <c r="K27" s="5">
        <v>451.59100000000001</v>
      </c>
      <c r="R27" s="2"/>
      <c r="S27" s="5"/>
      <c r="T27" s="2"/>
    </row>
    <row r="28" spans="1:22" hidden="1">
      <c r="A28" s="41" t="s">
        <v>130</v>
      </c>
      <c r="B28" s="40"/>
      <c r="C28" s="5"/>
      <c r="D28" s="5"/>
      <c r="E28" s="5">
        <v>0</v>
      </c>
      <c r="F28" s="5" t="s">
        <v>198</v>
      </c>
      <c r="G28" s="41" t="s">
        <v>130</v>
      </c>
      <c r="H28" s="40"/>
      <c r="I28" s="5"/>
      <c r="J28" s="5"/>
      <c r="K28" s="5">
        <v>0</v>
      </c>
      <c r="T28" s="7"/>
    </row>
    <row r="29" spans="1:22" hidden="1">
      <c r="A29" s="41" t="s">
        <v>119</v>
      </c>
      <c r="B29" s="40"/>
      <c r="C29" s="5"/>
      <c r="D29" s="5"/>
      <c r="E29" s="5">
        <v>0</v>
      </c>
      <c r="F29" s="5"/>
      <c r="G29" s="41" t="s">
        <v>119</v>
      </c>
      <c r="H29" s="40"/>
      <c r="I29" s="5"/>
      <c r="J29" s="5"/>
      <c r="K29" s="5">
        <v>0</v>
      </c>
      <c r="T29" s="2"/>
    </row>
    <row r="30" spans="1:22">
      <c r="A30" s="8" t="s">
        <v>29</v>
      </c>
      <c r="B30" s="9">
        <v>9663.8209999999999</v>
      </c>
      <c r="C30" s="9">
        <v>3316.9280000000003</v>
      </c>
      <c r="D30" s="9"/>
      <c r="E30" s="9">
        <v>6345.585</v>
      </c>
      <c r="F30" s="10"/>
      <c r="G30" s="8" t="s">
        <v>29</v>
      </c>
      <c r="H30" s="9">
        <v>9780.0810000000001</v>
      </c>
      <c r="I30" s="9">
        <v>3795</v>
      </c>
      <c r="J30" s="9"/>
      <c r="K30" s="9">
        <v>5984.6990000000005</v>
      </c>
      <c r="T30" s="2"/>
    </row>
    <row r="31" spans="1:22">
      <c r="A31" s="7" t="s">
        <v>30</v>
      </c>
      <c r="B31" s="5"/>
      <c r="C31" s="5"/>
      <c r="D31" s="5"/>
      <c r="E31" s="5"/>
      <c r="F31" s="5"/>
      <c r="G31" s="7" t="s">
        <v>30</v>
      </c>
      <c r="H31" s="5"/>
      <c r="I31" s="5"/>
      <c r="J31" s="5"/>
      <c r="K31" s="5"/>
    </row>
    <row r="32" spans="1:22">
      <c r="A32" s="35" t="s">
        <v>30</v>
      </c>
      <c r="B32" s="11">
        <v>8211.4639999999999</v>
      </c>
      <c r="C32" s="5">
        <v>6997.3239999999996</v>
      </c>
      <c r="D32" s="83" t="s">
        <v>262</v>
      </c>
      <c r="E32" s="5">
        <v>1777.277</v>
      </c>
      <c r="F32" s="5" t="s">
        <v>164</v>
      </c>
      <c r="G32" s="35" t="s">
        <v>30</v>
      </c>
      <c r="H32" s="11">
        <v>8482.9979999999996</v>
      </c>
      <c r="I32" s="5">
        <v>7449</v>
      </c>
      <c r="J32" s="83" t="s">
        <v>262</v>
      </c>
      <c r="K32" s="5">
        <v>1109.7850000000001</v>
      </c>
      <c r="L32" s="85"/>
      <c r="N32" s="85"/>
    </row>
    <row r="33" spans="1:14">
      <c r="A33" s="35" t="s">
        <v>119</v>
      </c>
      <c r="B33" s="11">
        <v>0</v>
      </c>
      <c r="C33" s="5">
        <v>0</v>
      </c>
      <c r="D33" s="83"/>
      <c r="E33" s="5">
        <v>1110.433</v>
      </c>
      <c r="F33" s="93">
        <f>1804.731-E32</f>
        <v>27.453999999999951</v>
      </c>
      <c r="G33" s="35" t="s">
        <v>119</v>
      </c>
      <c r="H33" s="11"/>
      <c r="I33" s="5">
        <v>685</v>
      </c>
      <c r="J33" s="83"/>
      <c r="K33" s="5">
        <v>0</v>
      </c>
      <c r="L33" s="85"/>
      <c r="M33" t="s">
        <v>228</v>
      </c>
      <c r="N33" s="85"/>
    </row>
    <row r="34" spans="1:14">
      <c r="A34" s="2" t="s">
        <v>32</v>
      </c>
      <c r="B34" s="5">
        <v>1393.8720000000001</v>
      </c>
      <c r="C34" s="5">
        <v>88.966999999999999</v>
      </c>
      <c r="D34" s="5"/>
      <c r="E34" s="5">
        <v>1304.905</v>
      </c>
      <c r="F34" s="93"/>
      <c r="G34" s="2" t="s">
        <v>32</v>
      </c>
      <c r="H34" s="5">
        <v>733.04700000000003</v>
      </c>
      <c r="I34" s="5">
        <v>147</v>
      </c>
      <c r="J34" s="83"/>
      <c r="K34" s="5">
        <v>585.97400000000005</v>
      </c>
      <c r="L34" s="85"/>
    </row>
    <row r="35" spans="1:14">
      <c r="A35" s="2" t="s">
        <v>98</v>
      </c>
      <c r="B35" s="5">
        <v>16.238</v>
      </c>
      <c r="C35" s="5"/>
      <c r="D35" s="5"/>
      <c r="E35" s="5">
        <v>16.238</v>
      </c>
      <c r="F35" s="5"/>
      <c r="G35" s="2" t="s">
        <v>98</v>
      </c>
      <c r="H35" s="5">
        <v>840.48099999999999</v>
      </c>
      <c r="I35" s="5"/>
      <c r="J35" s="83"/>
      <c r="K35" s="5">
        <v>840.48099999999999</v>
      </c>
      <c r="M35" s="85"/>
    </row>
    <row r="36" spans="1:14" hidden="1">
      <c r="A36" s="41" t="s">
        <v>131</v>
      </c>
      <c r="B36" s="40"/>
      <c r="C36" s="5"/>
      <c r="D36" s="5"/>
      <c r="E36" s="5">
        <v>0</v>
      </c>
      <c r="F36" s="5"/>
      <c r="G36" s="41" t="s">
        <v>131</v>
      </c>
      <c r="H36" s="40"/>
      <c r="I36" s="5"/>
      <c r="J36" s="5"/>
      <c r="K36" s="5">
        <v>0</v>
      </c>
    </row>
    <row r="37" spans="1:14">
      <c r="A37" s="8" t="s">
        <v>33</v>
      </c>
      <c r="B37" s="9">
        <v>9621.5739999999987</v>
      </c>
      <c r="C37" s="9">
        <v>7086.2909999999993</v>
      </c>
      <c r="D37" s="9"/>
      <c r="E37" s="9">
        <v>4208.8530000000001</v>
      </c>
      <c r="F37" s="10"/>
      <c r="G37" s="8" t="s">
        <v>33</v>
      </c>
      <c r="H37" s="9">
        <v>10056.526</v>
      </c>
      <c r="I37" s="9">
        <v>8281</v>
      </c>
      <c r="J37" s="9"/>
      <c r="K37" s="9">
        <v>2536.2399999999998</v>
      </c>
      <c r="N37" s="51" t="s">
        <v>197</v>
      </c>
    </row>
    <row r="38" spans="1:14">
      <c r="A38" s="8" t="s">
        <v>34</v>
      </c>
      <c r="B38" s="9">
        <v>19285.394999999997</v>
      </c>
      <c r="C38" s="9">
        <v>10403.218999999999</v>
      </c>
      <c r="D38" s="9"/>
      <c r="E38" s="9">
        <v>10554.438</v>
      </c>
      <c r="F38" s="10"/>
      <c r="G38" s="8" t="s">
        <v>34</v>
      </c>
      <c r="H38" s="9">
        <v>19836.607</v>
      </c>
      <c r="I38" s="9">
        <v>12076</v>
      </c>
      <c r="J38" s="9"/>
      <c r="K38" s="9">
        <v>8520.9390000000003</v>
      </c>
    </row>
    <row r="39" spans="1:14">
      <c r="A39" s="2"/>
      <c r="B39" s="5"/>
      <c r="C39" s="5"/>
      <c r="D39" s="5"/>
      <c r="E39" s="5"/>
      <c r="F39" s="5"/>
      <c r="G39" s="2"/>
      <c r="H39" s="5"/>
      <c r="I39" s="5"/>
      <c r="J39" s="5"/>
      <c r="K39" s="5"/>
    </row>
    <row r="40" spans="1:14">
      <c r="A40" s="8" t="s">
        <v>37</v>
      </c>
      <c r="B40" s="9">
        <v>6572.0119999999997</v>
      </c>
      <c r="C40" s="9">
        <v>2572.971</v>
      </c>
      <c r="D40" s="9"/>
      <c r="E40" s="9">
        <v>3999.0409999999997</v>
      </c>
      <c r="F40" s="10"/>
      <c r="G40" s="8" t="s">
        <v>37</v>
      </c>
      <c r="H40" s="9">
        <v>6843.15</v>
      </c>
      <c r="I40" s="9">
        <v>5472</v>
      </c>
      <c r="J40" s="9"/>
      <c r="K40" s="9">
        <v>1371.15</v>
      </c>
      <c r="M40" s="18"/>
      <c r="N40" s="85"/>
    </row>
    <row r="41" spans="1:14">
      <c r="A41" s="7" t="s">
        <v>113</v>
      </c>
      <c r="B41" s="10"/>
      <c r="C41" s="10"/>
      <c r="D41" s="10"/>
      <c r="E41" s="10"/>
      <c r="F41" s="10"/>
      <c r="G41" s="7" t="s">
        <v>113</v>
      </c>
      <c r="H41" s="10"/>
      <c r="I41" s="10"/>
      <c r="J41" s="10"/>
      <c r="K41" s="10"/>
    </row>
    <row r="42" spans="1:14">
      <c r="A42" s="35" t="s">
        <v>76</v>
      </c>
      <c r="B42" s="5">
        <v>500</v>
      </c>
      <c r="C42" s="5">
        <v>0</v>
      </c>
      <c r="D42" s="5"/>
      <c r="E42" s="5">
        <v>500</v>
      </c>
      <c r="F42" s="5"/>
      <c r="G42" s="35" t="s">
        <v>76</v>
      </c>
      <c r="H42" s="5">
        <v>500</v>
      </c>
      <c r="I42" s="5">
        <v>0</v>
      </c>
      <c r="J42" s="5"/>
      <c r="K42" s="5">
        <v>500</v>
      </c>
    </row>
    <row r="43" spans="1:14">
      <c r="A43" s="2" t="s">
        <v>117</v>
      </c>
      <c r="B43" s="5">
        <v>2147.7199999999998</v>
      </c>
      <c r="C43" s="5">
        <v>609.2120000000001</v>
      </c>
      <c r="D43" s="5"/>
      <c r="E43" s="5">
        <v>1537.72</v>
      </c>
      <c r="F43" s="5"/>
      <c r="G43" s="2" t="s">
        <v>117</v>
      </c>
      <c r="H43" s="5">
        <v>1636.7370000000001</v>
      </c>
      <c r="I43" s="5">
        <v>601</v>
      </c>
      <c r="J43" s="83"/>
      <c r="K43" s="5">
        <v>1035.7929999999999</v>
      </c>
      <c r="L43" s="85"/>
      <c r="N43" s="85"/>
    </row>
    <row r="44" spans="1:14">
      <c r="A44" s="8" t="s">
        <v>45</v>
      </c>
      <c r="B44" s="9">
        <v>2647.72</v>
      </c>
      <c r="C44" s="9">
        <v>609.2120000000001</v>
      </c>
      <c r="D44" s="9"/>
      <c r="E44" s="9">
        <v>2037.72</v>
      </c>
      <c r="F44" s="10"/>
      <c r="G44" s="8" t="s">
        <v>45</v>
      </c>
      <c r="H44" s="9">
        <v>2136.7370000000001</v>
      </c>
      <c r="I44" s="9">
        <v>601</v>
      </c>
      <c r="J44" s="9"/>
      <c r="K44" s="9">
        <v>1535.7929999999999</v>
      </c>
    </row>
    <row r="45" spans="1:14">
      <c r="A45" s="7" t="s">
        <v>46</v>
      </c>
      <c r="B45" s="5"/>
      <c r="C45" s="5"/>
      <c r="D45" s="5"/>
      <c r="E45" s="5"/>
      <c r="F45" s="5"/>
      <c r="G45" s="7" t="s">
        <v>46</v>
      </c>
      <c r="H45" s="5"/>
      <c r="I45" s="5"/>
      <c r="J45" s="5"/>
      <c r="K45" s="5"/>
    </row>
    <row r="46" spans="1:14">
      <c r="A46" s="35" t="s">
        <v>73</v>
      </c>
      <c r="B46" s="11">
        <v>2625.0210000000002</v>
      </c>
      <c r="C46" s="5">
        <v>0</v>
      </c>
      <c r="D46" s="5"/>
      <c r="E46" s="5">
        <v>2625.0210000000002</v>
      </c>
      <c r="F46" s="5"/>
      <c r="G46" s="35" t="s">
        <v>73</v>
      </c>
      <c r="H46" s="11">
        <v>3349.2410000000004</v>
      </c>
      <c r="I46" s="5">
        <v>0</v>
      </c>
      <c r="J46" s="5"/>
      <c r="K46" s="5">
        <v>3349.2649999999999</v>
      </c>
    </row>
    <row r="47" spans="1:14">
      <c r="A47" s="2" t="s">
        <v>114</v>
      </c>
      <c r="B47" s="11">
        <v>7422.9459999999999</v>
      </c>
      <c r="C47" s="5">
        <v>6110.74</v>
      </c>
      <c r="D47" s="83" t="s">
        <v>262</v>
      </c>
      <c r="E47" s="5">
        <v>1875.018</v>
      </c>
      <c r="F47" s="5"/>
      <c r="G47" s="2" t="s">
        <v>114</v>
      </c>
      <c r="H47" s="11">
        <v>7152.7170000000006</v>
      </c>
      <c r="I47" s="5">
        <v>6003</v>
      </c>
      <c r="J47" s="83" t="s">
        <v>262</v>
      </c>
      <c r="K47" s="5">
        <v>1225.0639999999999</v>
      </c>
      <c r="L47" s="85"/>
      <c r="N47" s="85"/>
    </row>
    <row r="48" spans="1:14">
      <c r="A48" s="35" t="s">
        <v>116</v>
      </c>
      <c r="B48" s="11"/>
      <c r="C48" s="5">
        <v>1110.431</v>
      </c>
      <c r="D48" s="83"/>
      <c r="E48" s="5">
        <v>0</v>
      </c>
      <c r="F48" s="5"/>
      <c r="G48" s="35" t="s">
        <v>116</v>
      </c>
      <c r="H48" s="11"/>
      <c r="I48" s="5">
        <v>0</v>
      </c>
      <c r="J48" s="5"/>
      <c r="K48" s="5">
        <v>685</v>
      </c>
    </row>
    <row r="49" spans="1:13" hidden="1">
      <c r="A49" s="41" t="s">
        <v>128</v>
      </c>
      <c r="B49" s="40"/>
      <c r="C49" s="5"/>
      <c r="D49" s="5"/>
      <c r="E49" s="5">
        <v>0</v>
      </c>
      <c r="F49" s="5"/>
      <c r="G49" s="41" t="s">
        <v>128</v>
      </c>
      <c r="H49" s="40"/>
      <c r="I49" s="5"/>
      <c r="J49" s="5"/>
      <c r="K49" s="5">
        <v>0</v>
      </c>
    </row>
    <row r="50" spans="1:13">
      <c r="A50" s="35" t="s">
        <v>171</v>
      </c>
      <c r="B50" s="11">
        <v>17.699000000000002</v>
      </c>
      <c r="C50" s="11"/>
      <c r="D50" s="11"/>
      <c r="E50" s="11">
        <v>17.699000000000002</v>
      </c>
      <c r="F50" s="11"/>
      <c r="G50" s="35" t="s">
        <v>171</v>
      </c>
      <c r="H50" s="11">
        <v>354.76299999999998</v>
      </c>
      <c r="I50" s="11"/>
      <c r="J50" s="11"/>
      <c r="K50" s="11">
        <v>354.76299999999998</v>
      </c>
    </row>
    <row r="51" spans="1:13">
      <c r="A51" s="8" t="s">
        <v>50</v>
      </c>
      <c r="B51" s="9">
        <v>10065.666000000001</v>
      </c>
      <c r="C51" s="9">
        <v>7221.1710000000003</v>
      </c>
      <c r="D51" s="9"/>
      <c r="E51" s="9">
        <v>4517.7380000000003</v>
      </c>
      <c r="F51" s="10"/>
      <c r="G51" s="8" t="s">
        <v>50</v>
      </c>
      <c r="H51" s="9">
        <v>10856.721000000001</v>
      </c>
      <c r="I51" s="9">
        <v>6003</v>
      </c>
      <c r="J51" s="9"/>
      <c r="K51" s="9">
        <v>5614.0410000000002</v>
      </c>
    </row>
    <row r="52" spans="1:13" hidden="1">
      <c r="A52" s="8" t="s">
        <v>51</v>
      </c>
      <c r="B52" s="9">
        <v>12713.386</v>
      </c>
      <c r="C52" s="9">
        <v>7830.3830000000007</v>
      </c>
      <c r="D52" s="9"/>
      <c r="E52" s="9">
        <v>7108.9049999999997</v>
      </c>
      <c r="F52" s="10"/>
      <c r="G52" s="8" t="s">
        <v>51</v>
      </c>
      <c r="H52" s="9">
        <v>12993.458000000002</v>
      </c>
      <c r="I52" s="9">
        <v>6604</v>
      </c>
      <c r="J52" s="9"/>
      <c r="K52" s="9">
        <v>7259.9350000000022</v>
      </c>
    </row>
    <row r="53" spans="1:13" ht="15.75" thickBot="1">
      <c r="A53" s="12" t="s">
        <v>52</v>
      </c>
      <c r="B53" s="13">
        <v>19285.398000000001</v>
      </c>
      <c r="C53" s="13">
        <v>10403.354000000001</v>
      </c>
      <c r="D53" s="13"/>
      <c r="E53" s="13">
        <v>10554.499</v>
      </c>
      <c r="F53" s="10"/>
      <c r="G53" s="12" t="s">
        <v>52</v>
      </c>
      <c r="H53" s="13">
        <v>19836.608</v>
      </c>
      <c r="I53" s="13">
        <v>12076</v>
      </c>
      <c r="J53" s="13"/>
      <c r="K53" s="13">
        <v>8520.9840000000004</v>
      </c>
      <c r="L53" s="85"/>
      <c r="M53" s="85"/>
    </row>
    <row r="54" spans="1:13">
      <c r="A54" s="225" t="s">
        <v>244</v>
      </c>
      <c r="B54" s="225"/>
      <c r="C54" s="225"/>
      <c r="D54" s="225"/>
      <c r="E54" s="225"/>
      <c r="F54" s="10"/>
      <c r="G54" s="225" t="s">
        <v>244</v>
      </c>
      <c r="H54" s="225"/>
      <c r="I54" s="225"/>
      <c r="J54" s="225"/>
      <c r="K54" s="225"/>
    </row>
    <row r="55" spans="1:13">
      <c r="A55" s="225" t="s">
        <v>263</v>
      </c>
      <c r="B55" s="225"/>
      <c r="C55" s="225"/>
      <c r="D55" s="225"/>
      <c r="E55" s="225"/>
      <c r="F55" s="10"/>
      <c r="G55" s="225" t="s">
        <v>264</v>
      </c>
      <c r="H55" s="225"/>
      <c r="I55" s="225"/>
      <c r="J55" s="225"/>
      <c r="K55" s="225"/>
    </row>
    <row r="56" spans="1:13">
      <c r="A56" s="225"/>
      <c r="B56" s="225"/>
      <c r="C56" s="225"/>
      <c r="D56" s="225"/>
      <c r="E56" s="225"/>
      <c r="F56" s="10"/>
      <c r="G56" s="225"/>
      <c r="H56" s="225"/>
      <c r="I56" s="225"/>
      <c r="J56" s="225"/>
      <c r="K56" s="225"/>
    </row>
    <row r="57" spans="1:13">
      <c r="A57" s="74" t="s">
        <v>211</v>
      </c>
      <c r="G57" s="74" t="s">
        <v>211</v>
      </c>
    </row>
    <row r="58" spans="1:13">
      <c r="A58" s="7" t="s">
        <v>187</v>
      </c>
      <c r="B58" s="4">
        <v>-3.0000000042491592E-3</v>
      </c>
      <c r="C58" s="4">
        <v>-0.13500000000203727</v>
      </c>
      <c r="D58" s="4"/>
      <c r="E58" s="4">
        <v>0.1319999999986976</v>
      </c>
      <c r="F58" s="4"/>
      <c r="G58" s="2"/>
      <c r="H58" s="4">
        <v>-1.0000000002037268E-3</v>
      </c>
      <c r="I58" s="4">
        <v>0</v>
      </c>
      <c r="J58" s="4"/>
      <c r="K58" s="4">
        <v>0.51900000000023283</v>
      </c>
    </row>
    <row r="60" spans="1:13">
      <c r="A60" s="16" t="s">
        <v>209</v>
      </c>
      <c r="G60" s="16"/>
    </row>
    <row r="61" spans="1:13" ht="15.75" thickBot="1">
      <c r="A61" t="s">
        <v>172</v>
      </c>
      <c r="E61" s="36"/>
      <c r="F61" s="36"/>
      <c r="K61" s="36"/>
    </row>
    <row r="62" spans="1:13" ht="36" thickBot="1">
      <c r="A62" s="6" t="s">
        <v>2</v>
      </c>
      <c r="B62" s="17" t="s">
        <v>156</v>
      </c>
      <c r="C62" s="17" t="s">
        <v>249</v>
      </c>
      <c r="D62" s="17"/>
      <c r="E62" s="17" t="s">
        <v>250</v>
      </c>
      <c r="F62" s="38"/>
      <c r="G62" s="6" t="s">
        <v>2</v>
      </c>
      <c r="H62" s="17" t="s">
        <v>196</v>
      </c>
      <c r="I62" s="17" t="s">
        <v>242</v>
      </c>
      <c r="J62" s="17"/>
      <c r="K62" s="17" t="s">
        <v>251</v>
      </c>
    </row>
    <row r="63" spans="1:13" ht="15.75" thickTop="1">
      <c r="A63" s="2" t="s">
        <v>120</v>
      </c>
      <c r="B63" s="29">
        <v>611.80400000000088</v>
      </c>
      <c r="C63" s="29">
        <v>1293.9270000000004</v>
      </c>
      <c r="D63" s="29"/>
      <c r="E63" s="29">
        <v>-697.14699999999948</v>
      </c>
      <c r="F63" s="29"/>
      <c r="G63" s="2" t="s">
        <v>120</v>
      </c>
      <c r="H63" s="29">
        <v>692.55500000000154</v>
      </c>
      <c r="I63" s="29">
        <v>814.96899999999982</v>
      </c>
      <c r="J63" s="29"/>
      <c r="K63" s="29">
        <v>-133.24299999999829</v>
      </c>
    </row>
    <row r="64" spans="1:13">
      <c r="A64" s="2" t="s">
        <v>123</v>
      </c>
      <c r="B64" s="29">
        <v>1011</v>
      </c>
      <c r="C64" s="29">
        <v>164.35599999999999</v>
      </c>
      <c r="D64" s="29"/>
      <c r="E64" s="29">
        <v>846.64400000000001</v>
      </c>
      <c r="F64" s="29"/>
      <c r="G64" s="2" t="s">
        <v>123</v>
      </c>
      <c r="H64" s="99">
        <v>417</v>
      </c>
      <c r="I64" s="29">
        <v>149.28</v>
      </c>
      <c r="J64" s="29"/>
      <c r="K64" s="29">
        <v>267.72000000000003</v>
      </c>
    </row>
    <row r="65" spans="1:12" hidden="1">
      <c r="A65" s="2" t="s">
        <v>124</v>
      </c>
      <c r="B65" s="29"/>
      <c r="C65" s="29"/>
      <c r="D65" s="29"/>
      <c r="E65" s="29">
        <v>0</v>
      </c>
      <c r="F65" s="29"/>
      <c r="G65" s="2" t="s">
        <v>124</v>
      </c>
      <c r="H65" s="99"/>
      <c r="I65" s="29"/>
      <c r="J65" s="29"/>
      <c r="K65" s="29">
        <v>0</v>
      </c>
    </row>
    <row r="66" spans="1:12">
      <c r="A66" s="2" t="s">
        <v>125</v>
      </c>
      <c r="B66" s="29">
        <v>-312</v>
      </c>
      <c r="C66" s="29">
        <v>-41.611667603027911</v>
      </c>
      <c r="D66" s="29"/>
      <c r="E66" s="29">
        <v>-255.36433239697209</v>
      </c>
      <c r="F66" s="29"/>
      <c r="G66" s="2" t="s">
        <v>125</v>
      </c>
      <c r="H66" s="99">
        <v>-81</v>
      </c>
      <c r="I66" s="29">
        <v>-19.169999999999987</v>
      </c>
      <c r="J66" s="29"/>
      <c r="K66" s="29">
        <v>-51.001000000000005</v>
      </c>
    </row>
    <row r="67" spans="1:12">
      <c r="A67" s="14" t="s">
        <v>8</v>
      </c>
      <c r="B67" s="42">
        <v>1310.804000000001</v>
      </c>
      <c r="C67" s="42">
        <v>1416.6713323969725</v>
      </c>
      <c r="D67" s="42"/>
      <c r="E67" s="42">
        <v>-105.86733239697156</v>
      </c>
      <c r="F67" s="45"/>
      <c r="G67" s="14" t="s">
        <v>8</v>
      </c>
      <c r="H67" s="42">
        <v>1028.5550000000017</v>
      </c>
      <c r="I67" s="42">
        <v>945.07899999999984</v>
      </c>
      <c r="J67" s="42"/>
      <c r="K67" s="42">
        <v>83.476000000001733</v>
      </c>
    </row>
    <row r="68" spans="1:12">
      <c r="A68" s="2" t="s">
        <v>53</v>
      </c>
      <c r="B68" s="11">
        <v>-724.40300000000013</v>
      </c>
      <c r="C68" s="11">
        <v>-694.93000000000006</v>
      </c>
      <c r="D68" s="11"/>
      <c r="E68" s="11">
        <v>-29.47300000000007</v>
      </c>
      <c r="F68" s="11"/>
      <c r="G68" s="2" t="s">
        <v>53</v>
      </c>
      <c r="H68" s="11">
        <v>-660.60599999999999</v>
      </c>
      <c r="I68" s="11">
        <v>-559</v>
      </c>
      <c r="J68" s="11"/>
      <c r="K68" s="11">
        <v>-101.60599999999999</v>
      </c>
      <c r="L68" s="41"/>
    </row>
    <row r="69" spans="1:12">
      <c r="A69" s="14" t="s">
        <v>54</v>
      </c>
      <c r="B69" s="42">
        <v>586.40100000000086</v>
      </c>
      <c r="C69" s="42">
        <v>721.74133239697244</v>
      </c>
      <c r="D69" s="42"/>
      <c r="E69" s="42">
        <v>-135.34033239697163</v>
      </c>
      <c r="F69" s="45"/>
      <c r="G69" s="14" t="s">
        <v>54</v>
      </c>
      <c r="H69" s="42">
        <v>367.94900000000166</v>
      </c>
      <c r="I69" s="42">
        <v>386.07899999999984</v>
      </c>
      <c r="J69" s="42"/>
      <c r="K69" s="42">
        <v>-18.129999999998262</v>
      </c>
    </row>
    <row r="70" spans="1:12">
      <c r="A70" s="2" t="s">
        <v>154</v>
      </c>
      <c r="B70" s="11">
        <v>762.87199999999984</v>
      </c>
      <c r="C70" s="11">
        <v>-61.953000000000003</v>
      </c>
      <c r="D70" s="11"/>
      <c r="E70" s="11">
        <v>824.82499999999982</v>
      </c>
      <c r="F70" s="11"/>
      <c r="G70" s="2" t="s">
        <v>154</v>
      </c>
      <c r="H70" s="11">
        <v>61.784999999999997</v>
      </c>
      <c r="I70" s="11">
        <v>-19.283000000000001</v>
      </c>
      <c r="J70" s="11"/>
      <c r="K70" s="11">
        <v>81.067999999999998</v>
      </c>
    </row>
    <row r="71" spans="1:12">
      <c r="A71" s="2" t="s">
        <v>121</v>
      </c>
      <c r="B71" s="11">
        <v>-329.96500000000003</v>
      </c>
      <c r="C71" s="11" t="e">
        <f>+#REF!</f>
        <v>#REF!</v>
      </c>
      <c r="D71" s="11"/>
      <c r="E71" s="11">
        <v>-175.79600000000002</v>
      </c>
      <c r="F71" s="11"/>
      <c r="G71" s="2" t="s">
        <v>121</v>
      </c>
      <c r="H71" s="11">
        <v>-668.17700000000002</v>
      </c>
      <c r="I71" s="11">
        <v>-499.61200000000002</v>
      </c>
      <c r="J71" s="11"/>
      <c r="K71" s="11">
        <v>-168.565</v>
      </c>
    </row>
    <row r="72" spans="1:12">
      <c r="A72" s="2" t="s">
        <v>122</v>
      </c>
      <c r="B72" s="11">
        <v>31.992999999999974</v>
      </c>
      <c r="C72" s="11">
        <v>15.853999999999999</v>
      </c>
      <c r="D72" s="11"/>
      <c r="E72" s="11">
        <v>16.138999999999974</v>
      </c>
      <c r="F72" s="11"/>
      <c r="G72" s="2" t="s">
        <v>122</v>
      </c>
      <c r="H72" s="11">
        <v>-25.002000000000024</v>
      </c>
      <c r="I72" s="11">
        <v>-21.827999999999996</v>
      </c>
      <c r="J72" s="11"/>
      <c r="K72" s="11">
        <v>-3.1740000000000279</v>
      </c>
    </row>
    <row r="73" spans="1:12">
      <c r="A73" s="14" t="s">
        <v>59</v>
      </c>
      <c r="B73" s="42">
        <v>464.89999999999981</v>
      </c>
      <c r="C73" s="42" t="e">
        <f>SUM(C70:C72)</f>
        <v>#REF!</v>
      </c>
      <c r="D73" s="42"/>
      <c r="E73" s="42">
        <f>SUM(E70:E72)</f>
        <v>665.16799999999978</v>
      </c>
      <c r="F73" s="45"/>
      <c r="G73" s="14" t="s">
        <v>59</v>
      </c>
      <c r="H73" s="42">
        <v>-631.39400000000012</v>
      </c>
      <c r="I73" s="42">
        <v>-540.72299999999996</v>
      </c>
      <c r="J73" s="42"/>
      <c r="K73" s="42">
        <v>-90.671000000000021</v>
      </c>
    </row>
    <row r="74" spans="1:12">
      <c r="A74" s="14" t="s">
        <v>63</v>
      </c>
      <c r="B74" s="42">
        <v>-348.79500000000002</v>
      </c>
      <c r="C74" s="42" t="e">
        <f>+#REF!</f>
        <v>#REF!</v>
      </c>
      <c r="D74" s="42"/>
      <c r="E74" s="42">
        <v>117.10099999999989</v>
      </c>
      <c r="F74" s="45"/>
      <c r="G74" s="14" t="s">
        <v>63</v>
      </c>
      <c r="H74" s="42">
        <v>-208.44400000000007</v>
      </c>
      <c r="I74" s="42">
        <v>212.64099999999999</v>
      </c>
      <c r="J74" s="42"/>
      <c r="K74" s="42">
        <v>-421.08500000000004</v>
      </c>
    </row>
    <row r="75" spans="1:12">
      <c r="A75" s="19" t="s">
        <v>65</v>
      </c>
      <c r="B75" s="11">
        <v>42.31</v>
      </c>
      <c r="C75" s="11"/>
      <c r="D75" s="11"/>
      <c r="E75" s="42">
        <v>42.31</v>
      </c>
      <c r="F75" s="45"/>
      <c r="G75" s="19" t="s">
        <v>65</v>
      </c>
      <c r="H75" s="11">
        <v>3.0009999999999994</v>
      </c>
      <c r="I75" s="11"/>
      <c r="J75" s="11"/>
      <c r="K75" s="42">
        <v>3.0009999999999994</v>
      </c>
    </row>
    <row r="76" spans="1:12">
      <c r="A76" s="14" t="s">
        <v>66</v>
      </c>
      <c r="B76" s="42">
        <v>744.81600000000049</v>
      </c>
      <c r="C76" s="42">
        <v>56.047332396972536</v>
      </c>
      <c r="D76" s="42"/>
      <c r="E76" s="42">
        <v>688.76866760302801</v>
      </c>
      <c r="F76" s="45"/>
      <c r="G76" s="14" t="s">
        <v>66</v>
      </c>
      <c r="H76" s="42">
        <v>-468.88799999999856</v>
      </c>
      <c r="I76" s="42">
        <v>57.996999999999872</v>
      </c>
      <c r="J76" s="42"/>
      <c r="K76" s="42">
        <v>-526.8849999999984</v>
      </c>
    </row>
    <row r="77" spans="1:12">
      <c r="A77" s="2"/>
      <c r="B77" s="11"/>
      <c r="C77" s="11"/>
      <c r="D77" s="11"/>
      <c r="E77" s="11"/>
      <c r="F77" s="11"/>
      <c r="G77" s="2"/>
      <c r="H77" s="11"/>
      <c r="I77" s="11"/>
      <c r="J77" s="11"/>
      <c r="K77" s="11"/>
    </row>
    <row r="78" spans="1:12">
      <c r="A78" s="7" t="s">
        <v>67</v>
      </c>
      <c r="B78" s="45">
        <v>666.11199999999997</v>
      </c>
      <c r="C78" s="45">
        <v>32.92</v>
      </c>
      <c r="D78" s="11"/>
      <c r="E78" s="45">
        <v>633.19200000000001</v>
      </c>
      <c r="F78" s="45"/>
      <c r="G78" s="7" t="s">
        <v>67</v>
      </c>
      <c r="H78" s="45">
        <v>1393.8720000000001</v>
      </c>
      <c r="I78" s="45">
        <v>88.967332396972537</v>
      </c>
      <c r="J78" s="11"/>
      <c r="K78" s="45">
        <v>1304.9046676030275</v>
      </c>
    </row>
    <row r="79" spans="1:12">
      <c r="A79" s="2" t="s">
        <v>68</v>
      </c>
      <c r="B79" s="11">
        <v>1.726</v>
      </c>
      <c r="C79" s="11">
        <v>0</v>
      </c>
      <c r="D79" s="11"/>
      <c r="E79" s="11">
        <v>1.726</v>
      </c>
      <c r="F79" s="11"/>
      <c r="G79" s="2" t="s">
        <v>68</v>
      </c>
      <c r="H79" s="11">
        <v>41.965024299999996</v>
      </c>
      <c r="I79" s="11">
        <v>0</v>
      </c>
      <c r="J79" s="11"/>
      <c r="K79" s="11">
        <v>41.965024299999996</v>
      </c>
    </row>
    <row r="80" spans="1:12">
      <c r="A80" s="2" t="s">
        <v>218</v>
      </c>
      <c r="B80" s="11">
        <v>-18.697999999999979</v>
      </c>
      <c r="C80" s="11"/>
      <c r="D80" s="11"/>
      <c r="E80" s="11">
        <v>-18.697999999999979</v>
      </c>
      <c r="F80" s="11"/>
      <c r="G80" s="2" t="s">
        <v>218</v>
      </c>
      <c r="H80" s="11">
        <v>-233.54399999999998</v>
      </c>
      <c r="I80" s="11"/>
      <c r="J80" s="11"/>
      <c r="K80" s="11">
        <v>-233.54399999999998</v>
      </c>
    </row>
    <row r="81" spans="1:11" ht="15.75" thickBot="1">
      <c r="A81" s="12" t="s">
        <v>69</v>
      </c>
      <c r="B81" s="46">
        <v>1393.9560000000006</v>
      </c>
      <c r="C81" s="46">
        <v>88.967332396972537</v>
      </c>
      <c r="D81" s="46"/>
      <c r="E81" s="46">
        <v>1304.9886676030283</v>
      </c>
      <c r="F81" s="45"/>
      <c r="G81" s="12" t="s">
        <v>69</v>
      </c>
      <c r="H81" s="46">
        <v>733.40502430000151</v>
      </c>
      <c r="I81" s="46">
        <v>146.9643323969724</v>
      </c>
      <c r="J81" s="46"/>
      <c r="K81" s="46">
        <v>586.44069190302912</v>
      </c>
    </row>
    <row r="82" spans="1:11">
      <c r="A82" s="225" t="s">
        <v>244</v>
      </c>
      <c r="B82" s="225"/>
      <c r="C82" s="225"/>
      <c r="D82" s="225"/>
      <c r="E82" s="225"/>
      <c r="F82" s="10"/>
      <c r="G82" s="225" t="s">
        <v>244</v>
      </c>
      <c r="H82" s="225"/>
      <c r="I82" s="225"/>
      <c r="J82" s="225"/>
      <c r="K82" s="225"/>
    </row>
    <row r="83" spans="1:11">
      <c r="A83" s="74" t="s">
        <v>211</v>
      </c>
      <c r="G83" s="74" t="s">
        <v>211</v>
      </c>
    </row>
    <row r="84" spans="1:11">
      <c r="A84" s="3" t="s">
        <v>168</v>
      </c>
      <c r="B84" s="15">
        <v>8.4000000000514774E-2</v>
      </c>
      <c r="C84" s="15">
        <v>3.3239697253861777E-4</v>
      </c>
      <c r="D84" s="15">
        <v>0</v>
      </c>
      <c r="E84" s="15">
        <v>8.3667603028288795E-2</v>
      </c>
      <c r="F84" s="15"/>
      <c r="G84" s="3" t="s">
        <v>168</v>
      </c>
      <c r="H84" s="15">
        <v>0.35802430000148888</v>
      </c>
      <c r="I84" s="15">
        <v>-3.5667603027604855E-2</v>
      </c>
      <c r="J84" s="15" t="e">
        <v>#VALUE!</v>
      </c>
      <c r="K84" s="15">
        <v>-19.117308096970874</v>
      </c>
    </row>
    <row r="88" spans="1:11" ht="15.75" thickBot="1">
      <c r="A88" s="80"/>
      <c r="B88" s="80"/>
      <c r="C88" s="80"/>
      <c r="D88" s="80"/>
      <c r="E88" s="80"/>
      <c r="G88" s="80"/>
      <c r="H88" s="80"/>
      <c r="I88" s="80"/>
      <c r="J88" s="80"/>
      <c r="K88" s="80"/>
    </row>
    <row r="89" spans="1:11" ht="48.75" customHeight="1" thickTop="1" thickBot="1">
      <c r="A89" s="80" t="s">
        <v>72</v>
      </c>
      <c r="B89" s="73" t="s">
        <v>191</v>
      </c>
      <c r="C89" s="73" t="s">
        <v>192</v>
      </c>
      <c r="D89" s="73"/>
      <c r="E89" s="73" t="s">
        <v>193</v>
      </c>
      <c r="G89" s="80" t="s">
        <v>72</v>
      </c>
      <c r="H89" s="73" t="s">
        <v>194</v>
      </c>
      <c r="I89" s="73" t="s">
        <v>200</v>
      </c>
      <c r="J89" s="73"/>
      <c r="K89" s="73" t="s">
        <v>195</v>
      </c>
    </row>
    <row r="90" spans="1:11" ht="15.75" thickTop="1">
      <c r="A90" s="79" t="s">
        <v>73</v>
      </c>
      <c r="B90" s="108">
        <v>2625.0210000000002</v>
      </c>
      <c r="C90" s="108">
        <v>0</v>
      </c>
      <c r="D90" s="108"/>
      <c r="E90" s="108">
        <v>2625.0210000000002</v>
      </c>
      <c r="G90" s="79" t="s">
        <v>73</v>
      </c>
      <c r="H90" s="108">
        <v>3349.2410000000004</v>
      </c>
      <c r="I90" s="108">
        <v>0</v>
      </c>
      <c r="J90" s="108"/>
      <c r="K90" s="108">
        <v>3349.2410000000004</v>
      </c>
    </row>
    <row r="91" spans="1:11">
      <c r="A91" s="79" t="s">
        <v>74</v>
      </c>
      <c r="B91" s="109">
        <v>0</v>
      </c>
      <c r="C91" s="109">
        <v>0</v>
      </c>
      <c r="D91" s="109"/>
      <c r="E91" s="109">
        <v>0</v>
      </c>
      <c r="G91" s="79" t="s">
        <v>74</v>
      </c>
      <c r="H91" s="109">
        <v>0</v>
      </c>
      <c r="I91" s="109">
        <v>0</v>
      </c>
      <c r="J91" s="109"/>
      <c r="K91" s="109">
        <v>0</v>
      </c>
    </row>
    <row r="92" spans="1:11">
      <c r="A92" s="79" t="s">
        <v>118</v>
      </c>
      <c r="B92" s="108">
        <v>0</v>
      </c>
      <c r="C92" s="108">
        <v>1110.431</v>
      </c>
      <c r="D92" s="108"/>
      <c r="E92" s="108">
        <v>0</v>
      </c>
      <c r="G92" s="79" t="s">
        <v>118</v>
      </c>
      <c r="H92" s="108">
        <v>0</v>
      </c>
      <c r="I92" s="108">
        <v>0</v>
      </c>
      <c r="J92" s="108"/>
      <c r="K92" s="108">
        <v>685</v>
      </c>
    </row>
    <row r="93" spans="1:11">
      <c r="A93" s="78" t="s">
        <v>75</v>
      </c>
      <c r="B93" s="110">
        <v>2625.0210000000002</v>
      </c>
      <c r="C93" s="110">
        <v>1110.431</v>
      </c>
      <c r="D93" s="110"/>
      <c r="E93" s="110">
        <v>2625.0210000000002</v>
      </c>
      <c r="G93" s="78" t="s">
        <v>75</v>
      </c>
      <c r="H93" s="110">
        <v>3349.2410000000004</v>
      </c>
      <c r="I93" s="110">
        <v>0</v>
      </c>
      <c r="J93" s="110"/>
      <c r="K93" s="110">
        <v>4034.2410000000004</v>
      </c>
    </row>
    <row r="94" spans="1:11">
      <c r="A94" s="79" t="s">
        <v>77</v>
      </c>
      <c r="B94" s="108">
        <v>500</v>
      </c>
      <c r="C94" s="108">
        <v>0</v>
      </c>
      <c r="D94" s="108"/>
      <c r="E94" s="108">
        <v>500</v>
      </c>
      <c r="G94" s="79" t="s">
        <v>77</v>
      </c>
      <c r="H94" s="108">
        <v>500</v>
      </c>
      <c r="I94" s="108">
        <v>0</v>
      </c>
      <c r="J94" s="108"/>
      <c r="K94" s="108">
        <v>500</v>
      </c>
    </row>
    <row r="95" spans="1:11">
      <c r="A95" s="78" t="s">
        <v>78</v>
      </c>
      <c r="B95" s="110">
        <v>3125.0210000000002</v>
      </c>
      <c r="C95" s="110">
        <v>1110.431</v>
      </c>
      <c r="D95" s="110"/>
      <c r="E95" s="110">
        <v>3125.0210000000002</v>
      </c>
      <c r="G95" s="78" t="s">
        <v>78</v>
      </c>
      <c r="H95" s="110">
        <v>3849.2410000000004</v>
      </c>
      <c r="I95" s="110">
        <v>0</v>
      </c>
      <c r="J95" s="110"/>
      <c r="K95" s="110">
        <v>4534.241</v>
      </c>
    </row>
    <row r="96" spans="1:11">
      <c r="A96" s="79" t="s">
        <v>119</v>
      </c>
      <c r="B96" s="108">
        <v>0</v>
      </c>
      <c r="C96" s="108">
        <v>0</v>
      </c>
      <c r="D96" s="108"/>
      <c r="E96" s="108">
        <v>0</v>
      </c>
      <c r="G96" s="79" t="s">
        <v>119</v>
      </c>
      <c r="H96" s="108">
        <v>0</v>
      </c>
      <c r="I96" s="108">
        <v>685</v>
      </c>
      <c r="J96" s="108"/>
      <c r="K96" s="108">
        <v>0</v>
      </c>
    </row>
    <row r="97" spans="1:21">
      <c r="A97" s="79" t="s">
        <v>79</v>
      </c>
      <c r="B97" s="108">
        <v>1393.8720000000001</v>
      </c>
      <c r="C97" s="108">
        <v>88.966999999999999</v>
      </c>
      <c r="D97" s="108"/>
      <c r="E97" s="108">
        <v>1304.905</v>
      </c>
      <c r="G97" s="79" t="s">
        <v>79</v>
      </c>
      <c r="H97" s="108">
        <v>733.04700000000003</v>
      </c>
      <c r="I97" s="108">
        <v>147</v>
      </c>
      <c r="J97" s="108"/>
      <c r="K97" s="108">
        <v>605.55799999999999</v>
      </c>
    </row>
    <row r="98" spans="1:21">
      <c r="A98" s="78" t="s">
        <v>0</v>
      </c>
      <c r="B98" s="110">
        <v>1731.1490000000001</v>
      </c>
      <c r="C98" s="110">
        <v>1021.4640000000001</v>
      </c>
      <c r="D98" s="110"/>
      <c r="E98" s="110">
        <v>1820.1160000000002</v>
      </c>
      <c r="G98" s="78" t="s">
        <v>0</v>
      </c>
      <c r="H98" s="110">
        <v>3116.1940000000004</v>
      </c>
      <c r="I98" s="110">
        <v>-832</v>
      </c>
      <c r="J98" s="110"/>
      <c r="K98" s="110">
        <v>3928.683</v>
      </c>
    </row>
    <row r="99" spans="1:21">
      <c r="A99" s="78"/>
    </row>
    <row r="100" spans="1:21">
      <c r="A100" s="78" t="s">
        <v>35</v>
      </c>
      <c r="B100" s="110">
        <v>6572.0119999999997</v>
      </c>
      <c r="C100" s="110">
        <v>2572.971</v>
      </c>
      <c r="D100" s="110"/>
      <c r="E100" s="110">
        <v>3999.0409999999997</v>
      </c>
      <c r="G100" s="78" t="s">
        <v>35</v>
      </c>
      <c r="H100" s="110">
        <v>6843.15</v>
      </c>
      <c r="I100" s="110">
        <v>5472</v>
      </c>
      <c r="J100" s="110"/>
      <c r="K100" s="110">
        <v>1360.3209999999997</v>
      </c>
    </row>
    <row r="106" spans="1:21">
      <c r="N106" t="s">
        <v>162</v>
      </c>
    </row>
    <row r="107" spans="1:21">
      <c r="N107" s="7" t="s">
        <v>3</v>
      </c>
      <c r="O107">
        <v>1712</v>
      </c>
      <c r="P107">
        <v>1809</v>
      </c>
    </row>
    <row r="108" spans="1:21">
      <c r="N108" s="65" t="s">
        <v>4</v>
      </c>
      <c r="O108" s="66">
        <v>17537.113000000001</v>
      </c>
      <c r="P108" s="75">
        <v>14366.842000000001</v>
      </c>
    </row>
    <row r="109" spans="1:21">
      <c r="N109" s="65" t="s">
        <v>11</v>
      </c>
      <c r="O109" s="66">
        <v>-10970.857</v>
      </c>
      <c r="P109" s="75">
        <v>-8999.3279999999995</v>
      </c>
      <c r="U109" s="7"/>
    </row>
    <row r="110" spans="1:21">
      <c r="N110" s="67" t="s">
        <v>12</v>
      </c>
      <c r="O110" s="68">
        <v>6566.2560000000012</v>
      </c>
      <c r="P110" s="76">
        <v>5367.514000000001</v>
      </c>
      <c r="U110" s="2"/>
    </row>
    <row r="111" spans="1:21">
      <c r="N111" s="65"/>
      <c r="O111" s="66"/>
      <c r="P111" s="75"/>
      <c r="U111" s="2"/>
    </row>
    <row r="112" spans="1:21">
      <c r="N112" s="65" t="s">
        <v>237</v>
      </c>
      <c r="O112" s="66">
        <v>-1638.6289999999999</v>
      </c>
      <c r="P112" s="75">
        <v>-1492.6</v>
      </c>
      <c r="U112" s="7"/>
    </row>
    <row r="113" spans="14:21">
      <c r="N113" s="65" t="s">
        <v>95</v>
      </c>
      <c r="O113" s="66">
        <v>-3706.0280000000002</v>
      </c>
      <c r="P113" s="75">
        <v>-2908.21</v>
      </c>
      <c r="U113" s="2"/>
    </row>
    <row r="114" spans="14:21">
      <c r="N114" s="65" t="s">
        <v>238</v>
      </c>
      <c r="O114" s="66">
        <v>117.15600000000001</v>
      </c>
      <c r="P114" s="75">
        <v>174.96</v>
      </c>
      <c r="U114" s="7"/>
    </row>
    <row r="115" spans="14:21">
      <c r="N115" s="65" t="s">
        <v>96</v>
      </c>
      <c r="O115" s="66">
        <v>-82.903000000000006</v>
      </c>
      <c r="P115" s="75">
        <v>-135.18099999999998</v>
      </c>
      <c r="U115" s="2"/>
    </row>
    <row r="116" spans="14:21">
      <c r="N116" s="65" t="s">
        <v>13</v>
      </c>
      <c r="O116" s="66">
        <v>7.7960000000000003</v>
      </c>
      <c r="P116" s="75">
        <v>-2.7429999999999999</v>
      </c>
      <c r="U116" s="2"/>
    </row>
    <row r="117" spans="14:21">
      <c r="N117" s="65" t="s">
        <v>14</v>
      </c>
      <c r="O117" s="69">
        <v>-340.32300000000004</v>
      </c>
      <c r="P117" s="75">
        <v>-18.143000000000001</v>
      </c>
      <c r="U117" s="2"/>
    </row>
    <row r="118" spans="14:21">
      <c r="N118" s="67" t="s">
        <v>6</v>
      </c>
      <c r="O118" s="68">
        <v>923.32500000000095</v>
      </c>
      <c r="P118" s="76">
        <v>985.597000000001</v>
      </c>
      <c r="U118" s="2"/>
    </row>
    <row r="119" spans="14:21">
      <c r="N119" s="65"/>
      <c r="O119" s="66"/>
      <c r="P119" s="75"/>
      <c r="U119" s="7"/>
    </row>
    <row r="120" spans="14:21">
      <c r="N120" s="65" t="s">
        <v>15</v>
      </c>
      <c r="O120" s="66">
        <v>-24.018000000000001</v>
      </c>
      <c r="P120" s="75">
        <v>-4.7300000000000013</v>
      </c>
      <c r="U120" s="7"/>
    </row>
    <row r="121" spans="14:21">
      <c r="N121" s="65" t="s">
        <v>16</v>
      </c>
      <c r="O121" s="66">
        <v>-40.210999999999999</v>
      </c>
      <c r="P121" s="75">
        <v>-32.298000000000009</v>
      </c>
      <c r="U121" s="2"/>
    </row>
    <row r="122" spans="14:21">
      <c r="N122" s="67" t="s">
        <v>17</v>
      </c>
      <c r="O122" s="68">
        <v>859.09600000000091</v>
      </c>
      <c r="P122" s="76">
        <v>948.56900000000098</v>
      </c>
      <c r="U122" s="7"/>
    </row>
    <row r="123" spans="14:21">
      <c r="N123" s="65"/>
      <c r="O123" s="66"/>
      <c r="P123" s="75"/>
      <c r="U123" s="2"/>
    </row>
    <row r="124" spans="14:21">
      <c r="N124" s="65" t="s">
        <v>18</v>
      </c>
      <c r="O124" s="66">
        <v>-247.292</v>
      </c>
      <c r="P124" s="75">
        <v>-256.01400000000001</v>
      </c>
      <c r="U124" s="2"/>
    </row>
    <row r="125" spans="14:21">
      <c r="N125" s="70" t="s">
        <v>161</v>
      </c>
      <c r="O125" s="66">
        <v>611.80400000000088</v>
      </c>
      <c r="P125" s="75">
        <v>692.55500000000097</v>
      </c>
      <c r="U125" s="2"/>
    </row>
    <row r="126" spans="14:21">
      <c r="Q126" t="s">
        <v>162</v>
      </c>
      <c r="U126" s="2"/>
    </row>
    <row r="127" spans="14:21">
      <c r="Q127" s="7" t="s">
        <v>21</v>
      </c>
      <c r="R127">
        <v>1712</v>
      </c>
      <c r="S127">
        <v>1809</v>
      </c>
      <c r="U127" s="2"/>
    </row>
    <row r="128" spans="14:21">
      <c r="Q128" s="65" t="s">
        <v>22</v>
      </c>
      <c r="R128" s="69">
        <v>6362.9690000000001</v>
      </c>
      <c r="S128" s="66">
        <v>6212.39</v>
      </c>
      <c r="U128" s="7"/>
    </row>
    <row r="129" spans="17:21">
      <c r="Q129" s="65" t="s">
        <v>23</v>
      </c>
      <c r="R129" s="69">
        <v>2521.0070000000005</v>
      </c>
      <c r="S129" s="66">
        <v>2782.7179999999998</v>
      </c>
      <c r="U129" s="7"/>
    </row>
    <row r="130" spans="17:21">
      <c r="Q130" s="67" t="s">
        <v>24</v>
      </c>
      <c r="R130" s="69">
        <v>8883.9760000000006</v>
      </c>
      <c r="S130" s="66">
        <v>8995.1080000000002</v>
      </c>
    </row>
    <row r="131" spans="17:21">
      <c r="Q131" s="65"/>
      <c r="R131" s="69"/>
      <c r="S131" s="66"/>
      <c r="U131" s="7"/>
    </row>
    <row r="132" spans="17:21">
      <c r="Q132" s="67" t="s">
        <v>25</v>
      </c>
      <c r="R132" s="69">
        <v>272.274</v>
      </c>
      <c r="S132" s="66">
        <v>273.13200000000001</v>
      </c>
      <c r="U132" s="2"/>
    </row>
    <row r="133" spans="17:21">
      <c r="Q133" s="65"/>
      <c r="R133" s="69"/>
      <c r="S133" s="66"/>
      <c r="U133" s="2"/>
    </row>
    <row r="134" spans="17:21">
      <c r="Q134" s="65" t="s">
        <v>26</v>
      </c>
      <c r="R134" s="69">
        <v>84.721000000000004</v>
      </c>
      <c r="S134" s="66">
        <v>121.184</v>
      </c>
      <c r="U134" s="7"/>
    </row>
    <row r="135" spans="17:21">
      <c r="Q135" s="65" t="s">
        <v>83</v>
      </c>
      <c r="R135" s="69">
        <v>9.8369999999999997</v>
      </c>
      <c r="S135" s="66">
        <v>15.813000000000001</v>
      </c>
      <c r="U135" s="2"/>
    </row>
    <row r="136" spans="17:21">
      <c r="Q136" s="65" t="s">
        <v>27</v>
      </c>
      <c r="R136" s="71">
        <v>412.803</v>
      </c>
      <c r="S136" s="66">
        <v>374.84400000000005</v>
      </c>
      <c r="U136" s="7"/>
    </row>
    <row r="137" spans="17:21">
      <c r="Q137" s="67" t="s">
        <v>28</v>
      </c>
      <c r="R137" s="69">
        <v>507.36099999999999</v>
      </c>
      <c r="S137" s="66">
        <v>511.84100000000001</v>
      </c>
      <c r="U137" s="2"/>
    </row>
    <row r="138" spans="17:21">
      <c r="Q138" s="67" t="s">
        <v>29</v>
      </c>
      <c r="R138" s="69">
        <v>9663.610999999999</v>
      </c>
      <c r="S138" s="66">
        <v>9780.0809999999983</v>
      </c>
      <c r="U138" s="2"/>
    </row>
    <row r="139" spans="17:21">
      <c r="Q139" s="65"/>
      <c r="R139" s="69"/>
      <c r="S139" s="66"/>
      <c r="U139" s="7"/>
    </row>
    <row r="140" spans="17:21">
      <c r="Q140" s="67" t="s">
        <v>30</v>
      </c>
      <c r="R140" s="69"/>
      <c r="S140" s="66"/>
      <c r="U140" s="2"/>
    </row>
    <row r="141" spans="17:21">
      <c r="Q141" s="65" t="s">
        <v>31</v>
      </c>
      <c r="R141" s="69">
        <v>2183.279</v>
      </c>
      <c r="S141" s="66">
        <v>2399.5450000000001</v>
      </c>
      <c r="U141" s="2"/>
    </row>
    <row r="142" spans="17:21">
      <c r="Q142" s="65" t="s">
        <v>84</v>
      </c>
      <c r="R142" s="69">
        <v>1.508</v>
      </c>
      <c r="S142" s="66">
        <v>1E-3</v>
      </c>
      <c r="U142" s="2"/>
    </row>
    <row r="143" spans="17:21">
      <c r="Q143" s="65" t="s">
        <v>85</v>
      </c>
      <c r="R143" s="71">
        <v>6026.8850000000002</v>
      </c>
      <c r="S143" s="77">
        <v>6083.4529999999995</v>
      </c>
      <c r="U143" s="2"/>
    </row>
    <row r="144" spans="17:21">
      <c r="Q144" s="65" t="s">
        <v>32</v>
      </c>
      <c r="R144" s="69">
        <v>1393.8720000000001</v>
      </c>
      <c r="S144" s="77">
        <v>733.04700000000003</v>
      </c>
      <c r="U144" s="7"/>
    </row>
    <row r="145" spans="17:23">
      <c r="Q145" s="65" t="s">
        <v>239</v>
      </c>
      <c r="R145" s="69">
        <v>16.238</v>
      </c>
      <c r="S145" s="77">
        <v>840.48099999999999</v>
      </c>
      <c r="U145" s="7"/>
    </row>
    <row r="146" spans="17:23">
      <c r="Q146" s="67" t="s">
        <v>33</v>
      </c>
      <c r="R146" s="69">
        <v>9621.7819999999992</v>
      </c>
      <c r="S146" s="66">
        <v>10056.527</v>
      </c>
      <c r="U146" s="7"/>
    </row>
    <row r="147" spans="17:23">
      <c r="Q147" s="67" t="s">
        <v>34</v>
      </c>
      <c r="R147" s="69">
        <v>19285.392999999996</v>
      </c>
      <c r="S147" s="66">
        <v>19836.608</v>
      </c>
      <c r="U147" s="7"/>
    </row>
    <row r="148" spans="17:23">
      <c r="R148" s="18"/>
      <c r="S148" s="18"/>
      <c r="U148" s="2"/>
    </row>
    <row r="149" spans="17:23">
      <c r="Q149" s="67" t="s">
        <v>35</v>
      </c>
      <c r="R149" s="69"/>
      <c r="S149" s="75"/>
      <c r="U149" s="2"/>
    </row>
    <row r="150" spans="17:23">
      <c r="Q150" s="65" t="s">
        <v>36</v>
      </c>
      <c r="R150" s="69">
        <v>5179.4139999999998</v>
      </c>
      <c r="S150" s="75">
        <v>5291.2550000000001</v>
      </c>
      <c r="U150" s="2"/>
    </row>
    <row r="151" spans="17:23">
      <c r="Q151" s="65" t="s">
        <v>19</v>
      </c>
      <c r="R151" s="69">
        <v>1392.598</v>
      </c>
      <c r="S151" s="75">
        <v>1551.895</v>
      </c>
      <c r="U151" s="2"/>
    </row>
    <row r="152" spans="17:23">
      <c r="Q152" s="67" t="s">
        <v>37</v>
      </c>
      <c r="R152" s="69">
        <v>6572.0119999999997</v>
      </c>
      <c r="S152" s="75">
        <v>6843.15</v>
      </c>
      <c r="U152" s="2"/>
    </row>
    <row r="153" spans="17:23">
      <c r="Q153" s="65"/>
      <c r="R153" s="69"/>
      <c r="S153" s="75"/>
      <c r="U153" s="7"/>
    </row>
    <row r="154" spans="17:23">
      <c r="Q154" s="67" t="s">
        <v>38</v>
      </c>
      <c r="R154" s="69"/>
      <c r="S154" s="75"/>
      <c r="U154" s="7"/>
    </row>
    <row r="155" spans="17:23">
      <c r="Q155" s="65" t="s">
        <v>76</v>
      </c>
      <c r="R155" s="69">
        <v>500</v>
      </c>
      <c r="S155" s="75">
        <v>500</v>
      </c>
      <c r="U155" s="7"/>
    </row>
    <row r="156" spans="17:23">
      <c r="Q156" s="65" t="s">
        <v>39</v>
      </c>
      <c r="R156" s="69">
        <v>95.378000000000043</v>
      </c>
      <c r="S156" s="75">
        <v>-5.3999999999973625E-2</v>
      </c>
    </row>
    <row r="157" spans="17:23">
      <c r="Q157" s="67" t="s">
        <v>40</v>
      </c>
      <c r="R157" s="69">
        <v>595.37800000000004</v>
      </c>
      <c r="S157" s="75">
        <v>499.94600000000003</v>
      </c>
      <c r="U157" t="s">
        <v>162</v>
      </c>
      <c r="V157">
        <v>1712</v>
      </c>
      <c r="W157">
        <v>1809</v>
      </c>
    </row>
    <row r="158" spans="17:23">
      <c r="Q158" s="65"/>
      <c r="R158" s="69"/>
      <c r="S158" s="75"/>
      <c r="U158" s="87" t="s">
        <v>8</v>
      </c>
      <c r="V158" s="88">
        <v>1311.1320000000001</v>
      </c>
      <c r="W158" s="88">
        <v>1028.2080000000003</v>
      </c>
    </row>
    <row r="159" spans="17:23">
      <c r="Q159" s="65" t="s">
        <v>41</v>
      </c>
      <c r="R159" s="69">
        <v>1174.769</v>
      </c>
      <c r="S159" s="75">
        <v>1187.6010000000001</v>
      </c>
      <c r="U159" s="87" t="s">
        <v>53</v>
      </c>
      <c r="V159" s="88">
        <v>-724.70300000000009</v>
      </c>
      <c r="W159" s="88">
        <v>-660.60599999999999</v>
      </c>
    </row>
    <row r="160" spans="17:23">
      <c r="Q160" s="65" t="s">
        <v>42</v>
      </c>
      <c r="R160" s="69">
        <v>829.34100000000001</v>
      </c>
      <c r="S160" s="75">
        <v>417.14400000000001</v>
      </c>
      <c r="U160" s="90" t="s">
        <v>54</v>
      </c>
      <c r="V160" s="91">
        <v>586.42899999999997</v>
      </c>
      <c r="W160" s="91">
        <v>367.60200000000032</v>
      </c>
    </row>
    <row r="161" spans="17:23">
      <c r="Q161" s="65" t="s">
        <v>43</v>
      </c>
      <c r="R161" s="69">
        <v>48.231999999999999</v>
      </c>
      <c r="S161" s="75">
        <v>32.045999999999992</v>
      </c>
      <c r="U161" s="87"/>
      <c r="V161" s="88"/>
      <c r="W161" s="88"/>
    </row>
    <row r="162" spans="17:23">
      <c r="Q162" s="67" t="s">
        <v>44</v>
      </c>
      <c r="R162" s="69">
        <v>2052.3420000000001</v>
      </c>
      <c r="S162" s="75">
        <v>1636.7910000000002</v>
      </c>
      <c r="U162" s="87" t="s">
        <v>55</v>
      </c>
      <c r="V162" s="88">
        <v>2013.1509999999998</v>
      </c>
      <c r="W162" s="88">
        <v>296.79899999999998</v>
      </c>
    </row>
    <row r="163" spans="17:23">
      <c r="Q163" s="67" t="s">
        <v>45</v>
      </c>
      <c r="R163" s="69">
        <v>2647.72</v>
      </c>
      <c r="S163" s="75">
        <v>2136.7369999999996</v>
      </c>
      <c r="U163" s="87" t="s">
        <v>56</v>
      </c>
      <c r="V163" s="88">
        <v>-1250.279</v>
      </c>
      <c r="W163" s="88">
        <v>-235.01399999999998</v>
      </c>
    </row>
    <row r="164" spans="17:23">
      <c r="Q164" s="67"/>
      <c r="R164" s="69"/>
      <c r="S164" s="75"/>
      <c r="U164" s="87" t="s">
        <v>57</v>
      </c>
      <c r="V164" s="88">
        <v>-329.96500000000003</v>
      </c>
      <c r="W164" s="88">
        <v>-668.17700000000002</v>
      </c>
    </row>
    <row r="165" spans="17:23">
      <c r="Q165" s="67" t="s">
        <v>46</v>
      </c>
      <c r="R165" s="69"/>
      <c r="S165" s="75"/>
      <c r="U165" s="87" t="s">
        <v>58</v>
      </c>
      <c r="V165" s="88">
        <v>31.992999999999974</v>
      </c>
      <c r="W165" s="88">
        <v>-25.002000000000024</v>
      </c>
    </row>
    <row r="166" spans="17:23">
      <c r="Q166" s="65" t="s">
        <v>47</v>
      </c>
      <c r="R166" s="69">
        <v>175.79</v>
      </c>
      <c r="S166" s="75">
        <v>42.39</v>
      </c>
      <c r="U166" s="90" t="s">
        <v>59</v>
      </c>
      <c r="V166" s="91">
        <v>464.89999999999981</v>
      </c>
      <c r="W166" s="91">
        <v>-631.39400000000012</v>
      </c>
    </row>
    <row r="167" spans="17:23">
      <c r="Q167" s="65" t="s">
        <v>73</v>
      </c>
      <c r="R167" s="69">
        <v>2625.0210000000002</v>
      </c>
      <c r="S167" s="75">
        <v>3349.2410000000004</v>
      </c>
      <c r="U167" s="87"/>
      <c r="V167" s="88"/>
      <c r="W167" s="88"/>
    </row>
    <row r="168" spans="17:23">
      <c r="Q168" s="65" t="s">
        <v>49</v>
      </c>
      <c r="R168" s="69">
        <v>7244.2749999999996</v>
      </c>
      <c r="S168" s="75">
        <v>0.16099999999960346</v>
      </c>
      <c r="U168" s="87" t="s">
        <v>60</v>
      </c>
      <c r="V168" s="88">
        <v>227.47299999999996</v>
      </c>
      <c r="W168" s="88">
        <v>622.75900000000001</v>
      </c>
    </row>
    <row r="169" spans="17:23">
      <c r="Q169" s="65" t="s">
        <v>48</v>
      </c>
      <c r="R169" s="69">
        <v>2.8809999999998581</v>
      </c>
      <c r="S169" s="75">
        <v>7110.1660000000002</v>
      </c>
      <c r="U169" s="87" t="s">
        <v>61</v>
      </c>
      <c r="V169" s="88">
        <v>-799.96600000000001</v>
      </c>
      <c r="W169" s="88">
        <v>-834.06500000000005</v>
      </c>
    </row>
    <row r="170" spans="17:23">
      <c r="Q170" s="65" t="s">
        <v>240</v>
      </c>
      <c r="R170" s="69">
        <v>17.699000000000002</v>
      </c>
      <c r="S170" s="75">
        <v>354.76299999999998</v>
      </c>
      <c r="U170" s="87" t="s">
        <v>62</v>
      </c>
      <c r="V170" s="88">
        <v>223.69800000000004</v>
      </c>
      <c r="W170" s="88">
        <v>2.8619999999999521</v>
      </c>
    </row>
    <row r="171" spans="17:23">
      <c r="Q171" s="67" t="s">
        <v>50</v>
      </c>
      <c r="R171" s="69">
        <v>10065.666000000001</v>
      </c>
      <c r="S171" s="75">
        <v>10856.721000000001</v>
      </c>
      <c r="U171" s="87"/>
      <c r="V171" s="88"/>
      <c r="W171" s="88"/>
    </row>
    <row r="172" spans="17:23">
      <c r="Q172" s="67" t="s">
        <v>51</v>
      </c>
      <c r="R172" s="69">
        <v>12713.386</v>
      </c>
      <c r="S172" s="75">
        <v>12993.458000000001</v>
      </c>
      <c r="U172" s="87"/>
      <c r="V172" s="88"/>
      <c r="W172" s="88"/>
    </row>
    <row r="173" spans="17:23">
      <c r="Q173" s="67" t="s">
        <v>52</v>
      </c>
      <c r="R173" s="69">
        <v>19285.398000000001</v>
      </c>
      <c r="S173" s="75">
        <v>19836.608</v>
      </c>
      <c r="U173" s="90" t="s">
        <v>63</v>
      </c>
      <c r="V173" s="91">
        <v>-348.79500000000002</v>
      </c>
      <c r="W173" s="91">
        <v>-208.44400000000007</v>
      </c>
    </row>
    <row r="174" spans="17:23">
      <c r="U174" s="90"/>
      <c r="V174" s="88"/>
      <c r="W174" s="88"/>
    </row>
    <row r="175" spans="17:23">
      <c r="U175" s="92" t="s">
        <v>64</v>
      </c>
      <c r="V175" s="91">
        <v>702.53399999999965</v>
      </c>
      <c r="W175" s="91">
        <v>-472.24699999999967</v>
      </c>
    </row>
    <row r="176" spans="17:23">
      <c r="U176" s="92"/>
      <c r="V176" s="91"/>
      <c r="W176" s="91"/>
    </row>
    <row r="177" spans="21:23">
      <c r="U177" s="92" t="s">
        <v>65</v>
      </c>
      <c r="V177" s="91">
        <v>42.31</v>
      </c>
      <c r="W177" s="91">
        <v>3.0009999999999994</v>
      </c>
    </row>
    <row r="178" spans="21:23">
      <c r="U178" s="90"/>
      <c r="V178" s="88"/>
      <c r="W178" s="88"/>
    </row>
    <row r="179" spans="21:23">
      <c r="U179" s="90" t="s">
        <v>66</v>
      </c>
      <c r="V179" s="91">
        <v>744.8439999999996</v>
      </c>
      <c r="W179" s="91">
        <v>-469.2459999999997</v>
      </c>
    </row>
    <row r="180" spans="21:23">
      <c r="U180" s="87"/>
      <c r="V180" s="88"/>
      <c r="W180" s="88"/>
    </row>
    <row r="181" spans="21:23">
      <c r="U181" s="90" t="s">
        <v>67</v>
      </c>
      <c r="V181" s="91">
        <v>666.11199999999997</v>
      </c>
      <c r="W181" s="91">
        <v>1393.8720000000001</v>
      </c>
    </row>
    <row r="182" spans="21:23">
      <c r="U182" s="87" t="s">
        <v>68</v>
      </c>
      <c r="V182" s="88">
        <v>1.726</v>
      </c>
      <c r="W182" s="88">
        <v>41.965024299999996</v>
      </c>
    </row>
    <row r="183" spans="21:23">
      <c r="U183" s="87" t="s">
        <v>97</v>
      </c>
      <c r="V183" s="88">
        <v>-18.697999999999979</v>
      </c>
      <c r="W183" s="88">
        <v>-233.54399999999998</v>
      </c>
    </row>
    <row r="184" spans="21:23">
      <c r="U184" s="89"/>
      <c r="V184" s="91">
        <v>1393.8720000000001</v>
      </c>
      <c r="W184" s="91">
        <v>733.04700000000003</v>
      </c>
    </row>
  </sheetData>
  <mergeCells count="14">
    <mergeCell ref="A82:E82"/>
    <mergeCell ref="G82:K82"/>
    <mergeCell ref="A55:E55"/>
    <mergeCell ref="G55:K55"/>
    <mergeCell ref="A56:E56"/>
    <mergeCell ref="G56:K56"/>
    <mergeCell ref="A17:E17"/>
    <mergeCell ref="A18:E18"/>
    <mergeCell ref="G17:K17"/>
    <mergeCell ref="G18:K18"/>
    <mergeCell ref="A54:E54"/>
    <mergeCell ref="G54:K54"/>
    <mergeCell ref="A19:E19"/>
    <mergeCell ref="G19:K19"/>
  </mergeCells>
  <pageMargins left="0.7" right="0.7" top="0.75" bottom="0.75" header="0.3" footer="0.3"/>
  <pageSetup scale="57" orientation="portrait" verticalDpi="1200" r:id="rId1"/>
  <rowBreaks count="1" manualBreakCount="1">
    <brk id="8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224A-B70A-4D81-8D4F-0A2C94524E72}">
  <sheetPr>
    <pageSetUpPr fitToPage="1"/>
  </sheetPr>
  <dimension ref="A1:P40"/>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heetView>
  </sheetViews>
  <sheetFormatPr defaultColWidth="8.85546875" defaultRowHeight="12.75"/>
  <cols>
    <col min="1" max="1" width="57.5703125" style="122" customWidth="1"/>
    <col min="2" max="14" width="10.42578125" style="122" customWidth="1"/>
    <col min="15" max="16384" width="8.85546875" style="122"/>
  </cols>
  <sheetData>
    <row r="1" spans="1:14">
      <c r="A1" s="133" t="s">
        <v>373</v>
      </c>
    </row>
    <row r="2" spans="1:14" ht="13.5" thickBot="1">
      <c r="A2" s="134" t="s">
        <v>339</v>
      </c>
      <c r="B2" s="134"/>
      <c r="C2" s="134"/>
      <c r="D2" s="134"/>
      <c r="E2" s="134"/>
      <c r="F2" s="134"/>
      <c r="G2" s="134"/>
      <c r="H2" s="134"/>
      <c r="I2" s="134"/>
      <c r="J2" s="134"/>
      <c r="K2" s="134"/>
      <c r="L2" s="134"/>
      <c r="M2" s="134"/>
      <c r="N2" s="134"/>
    </row>
    <row r="3" spans="1:14" ht="14.25" thickTop="1" thickBot="1">
      <c r="A3" s="134" t="s">
        <v>230</v>
      </c>
      <c r="B3" s="135" t="s">
        <v>315</v>
      </c>
      <c r="C3" s="135" t="s">
        <v>340</v>
      </c>
      <c r="D3" s="135" t="s">
        <v>345</v>
      </c>
      <c r="E3" s="135" t="s">
        <v>361</v>
      </c>
      <c r="F3" s="135" t="s">
        <v>363</v>
      </c>
      <c r="G3" s="135" t="s">
        <v>366</v>
      </c>
      <c r="H3" s="135" t="s">
        <v>401</v>
      </c>
      <c r="I3" s="135" t="s">
        <v>441</v>
      </c>
      <c r="J3" s="135" t="s">
        <v>443</v>
      </c>
      <c r="K3" s="135" t="s">
        <v>453</v>
      </c>
      <c r="L3" s="135" t="s">
        <v>476</v>
      </c>
      <c r="M3" s="135" t="s">
        <v>482</v>
      </c>
      <c r="N3" s="135" t="s">
        <v>502</v>
      </c>
    </row>
    <row r="4" spans="1:14" ht="13.5" thickTop="1">
      <c r="A4" s="146" t="s">
        <v>3</v>
      </c>
      <c r="B4" s="145"/>
      <c r="C4" s="145"/>
      <c r="D4" s="145"/>
      <c r="E4" s="145"/>
      <c r="G4" s="145"/>
      <c r="H4" s="145"/>
      <c r="I4" s="145"/>
      <c r="J4" s="145"/>
      <c r="K4" s="145"/>
      <c r="L4" s="145"/>
      <c r="M4" s="145"/>
      <c r="N4" s="145"/>
    </row>
    <row r="5" spans="1:14">
      <c r="A5" s="189" t="s">
        <v>4</v>
      </c>
      <c r="B5" s="161">
        <v>3430</v>
      </c>
      <c r="C5" s="161">
        <v>3565.6000000000004</v>
      </c>
      <c r="D5" s="161">
        <v>3382.6000000000004</v>
      </c>
      <c r="E5" s="161">
        <v>3825.4</v>
      </c>
      <c r="F5" s="161">
        <v>14203.6</v>
      </c>
      <c r="G5" s="161">
        <v>3370.2</v>
      </c>
      <c r="H5" s="161">
        <v>2624</v>
      </c>
      <c r="I5" s="161">
        <v>2828</v>
      </c>
      <c r="J5" s="161">
        <v>3182</v>
      </c>
      <c r="K5" s="161">
        <v>12003</v>
      </c>
      <c r="L5" s="161">
        <v>2982</v>
      </c>
      <c r="M5" s="161">
        <v>3072</v>
      </c>
      <c r="N5" s="161">
        <v>3054</v>
      </c>
    </row>
    <row r="6" spans="1:14">
      <c r="A6" s="189" t="s">
        <v>380</v>
      </c>
      <c r="B6" s="161">
        <v>791.58785773868635</v>
      </c>
      <c r="C6" s="161">
        <v>832.64930019418262</v>
      </c>
      <c r="D6" s="161">
        <v>814.49846868182647</v>
      </c>
      <c r="E6" s="161">
        <v>884.60228130061341</v>
      </c>
      <c r="F6" s="161">
        <v>3323.3379079153087</v>
      </c>
      <c r="G6" s="161">
        <v>887.07349141040038</v>
      </c>
      <c r="H6" s="161">
        <v>798</v>
      </c>
      <c r="I6" s="161">
        <v>957</v>
      </c>
      <c r="J6" s="161">
        <v>983</v>
      </c>
      <c r="K6" s="161">
        <f t="shared" ref="K6:K19" si="0">SUM(G6:J6)</f>
        <v>3625.0734914104005</v>
      </c>
      <c r="L6" s="161">
        <v>1012</v>
      </c>
      <c r="M6" s="161">
        <v>1076</v>
      </c>
      <c r="N6" s="161">
        <v>1100</v>
      </c>
    </row>
    <row r="7" spans="1:14">
      <c r="A7" s="189" t="s">
        <v>425</v>
      </c>
      <c r="B7" s="161">
        <v>1582</v>
      </c>
      <c r="C7" s="161">
        <v>1558.3286998058175</v>
      </c>
      <c r="D7" s="161">
        <v>1586</v>
      </c>
      <c r="E7" s="161">
        <v>1642.399718699387</v>
      </c>
      <c r="F7" s="161">
        <v>6367.4060920846914</v>
      </c>
      <c r="G7" s="161">
        <v>1595.3788457291166</v>
      </c>
      <c r="H7" s="161">
        <v>1033</v>
      </c>
      <c r="I7" s="161">
        <v>1030</v>
      </c>
      <c r="J7" s="161">
        <v>999</v>
      </c>
      <c r="K7" s="161">
        <f t="shared" si="0"/>
        <v>4657.3788457291166</v>
      </c>
      <c r="L7" s="161">
        <v>1029</v>
      </c>
      <c r="M7" s="161">
        <v>1009</v>
      </c>
      <c r="N7" s="161">
        <v>1031</v>
      </c>
    </row>
    <row r="8" spans="1:14">
      <c r="A8" s="189" t="s">
        <v>381</v>
      </c>
      <c r="B8" s="161">
        <v>964</v>
      </c>
      <c r="C8" s="161">
        <v>1047</v>
      </c>
      <c r="D8" s="161">
        <v>836</v>
      </c>
      <c r="E8" s="161">
        <v>1160</v>
      </c>
      <c r="F8" s="161">
        <v>4005.8769999999995</v>
      </c>
      <c r="G8" s="161">
        <v>834.68519344651736</v>
      </c>
      <c r="H8" s="161">
        <v>738</v>
      </c>
      <c r="I8" s="161">
        <v>762</v>
      </c>
      <c r="J8" s="161">
        <v>1097</v>
      </c>
      <c r="K8" s="161">
        <v>3433</v>
      </c>
      <c r="L8" s="161">
        <v>859</v>
      </c>
      <c r="M8" s="161">
        <v>941</v>
      </c>
      <c r="N8" s="161">
        <v>837</v>
      </c>
    </row>
    <row r="9" spans="1:14">
      <c r="A9" s="189" t="s">
        <v>428</v>
      </c>
      <c r="B9" s="161">
        <v>93.028999999999996</v>
      </c>
      <c r="C9" s="161">
        <v>127.6220000000003</v>
      </c>
      <c r="D9" s="161">
        <v>147.35300000000097</v>
      </c>
      <c r="E9" s="161">
        <v>138.97499999999991</v>
      </c>
      <c r="F9" s="161">
        <v>506.97900000000118</v>
      </c>
      <c r="G9" s="161">
        <v>53.062469413965118</v>
      </c>
      <c r="H9" s="161">
        <v>55</v>
      </c>
      <c r="I9" s="161">
        <v>78</v>
      </c>
      <c r="J9" s="161">
        <v>103</v>
      </c>
      <c r="K9" s="161">
        <f t="shared" si="0"/>
        <v>289.06246941396512</v>
      </c>
      <c r="L9" s="161">
        <v>82</v>
      </c>
      <c r="M9" s="161">
        <v>47</v>
      </c>
      <c r="N9" s="161">
        <v>87</v>
      </c>
    </row>
    <row r="10" spans="1:14">
      <c r="A10" s="148"/>
      <c r="B10" s="161"/>
      <c r="C10" s="161"/>
      <c r="D10" s="161"/>
      <c r="E10" s="161"/>
      <c r="F10" s="161"/>
      <c r="G10" s="161"/>
      <c r="H10" s="161"/>
      <c r="I10" s="161"/>
      <c r="J10" s="161"/>
      <c r="K10" s="161"/>
      <c r="L10" s="161"/>
      <c r="M10" s="161"/>
      <c r="N10" s="161"/>
    </row>
    <row r="11" spans="1:14">
      <c r="A11" s="189" t="s">
        <v>369</v>
      </c>
      <c r="B11" s="161">
        <v>284</v>
      </c>
      <c r="C11" s="161">
        <v>432.09999999999997</v>
      </c>
      <c r="D11" s="161">
        <v>265</v>
      </c>
      <c r="E11" s="161">
        <v>460</v>
      </c>
      <c r="F11" s="161">
        <v>1440.6</v>
      </c>
      <c r="G11" s="161">
        <v>219</v>
      </c>
      <c r="H11" s="161">
        <v>156</v>
      </c>
      <c r="I11" s="161">
        <v>176</v>
      </c>
      <c r="J11" s="161">
        <v>426</v>
      </c>
      <c r="K11" s="161">
        <v>978</v>
      </c>
      <c r="L11" s="161">
        <v>163</v>
      </c>
      <c r="M11" s="161">
        <v>244</v>
      </c>
      <c r="N11" s="161">
        <v>80</v>
      </c>
    </row>
    <row r="12" spans="1:14">
      <c r="A12" s="189" t="s">
        <v>403</v>
      </c>
      <c r="B12" s="161">
        <v>0.3</v>
      </c>
      <c r="C12" s="161">
        <v>1.7</v>
      </c>
      <c r="D12" s="161">
        <v>0.39999999999999991</v>
      </c>
      <c r="E12" s="161">
        <v>2.3000000000000003</v>
      </c>
      <c r="F12" s="161">
        <v>4.7</v>
      </c>
      <c r="G12" s="161">
        <v>0.2</v>
      </c>
      <c r="H12" s="161">
        <v>54</v>
      </c>
      <c r="I12" s="161">
        <v>80</v>
      </c>
      <c r="J12" s="161">
        <v>-35</v>
      </c>
      <c r="K12" s="161">
        <v>100</v>
      </c>
      <c r="L12" s="161">
        <v>47</v>
      </c>
      <c r="M12" s="161">
        <v>9</v>
      </c>
      <c r="N12" s="161">
        <v>34</v>
      </c>
    </row>
    <row r="13" spans="1:14">
      <c r="A13" s="189" t="s">
        <v>177</v>
      </c>
      <c r="B13" s="161">
        <v>284.3</v>
      </c>
      <c r="C13" s="161">
        <v>433.79999999999995</v>
      </c>
      <c r="D13" s="161">
        <v>265</v>
      </c>
      <c r="E13" s="161">
        <v>462</v>
      </c>
      <c r="F13" s="161">
        <v>1445.3</v>
      </c>
      <c r="G13" s="161">
        <v>219.2</v>
      </c>
      <c r="H13" s="161">
        <v>210</v>
      </c>
      <c r="I13" s="161">
        <v>256</v>
      </c>
      <c r="J13" s="161">
        <v>392</v>
      </c>
      <c r="K13" s="161">
        <f t="shared" si="0"/>
        <v>1077.2</v>
      </c>
      <c r="L13" s="161">
        <v>210</v>
      </c>
      <c r="M13" s="161">
        <v>253</v>
      </c>
      <c r="N13" s="161">
        <v>114</v>
      </c>
    </row>
    <row r="14" spans="1:14">
      <c r="A14" s="189" t="s">
        <v>14</v>
      </c>
      <c r="B14" s="161">
        <v>-56.2</v>
      </c>
      <c r="C14" s="161">
        <v>0</v>
      </c>
      <c r="D14" s="161">
        <v>0</v>
      </c>
      <c r="E14" s="161">
        <v>-699</v>
      </c>
      <c r="F14" s="161">
        <v>-755.4</v>
      </c>
      <c r="G14" s="161">
        <v>0</v>
      </c>
      <c r="H14" s="161">
        <v>2383</v>
      </c>
      <c r="I14" s="161">
        <v>0</v>
      </c>
      <c r="J14" s="161">
        <v>-275</v>
      </c>
      <c r="K14" s="161">
        <v>2109</v>
      </c>
      <c r="L14" s="161">
        <v>0</v>
      </c>
      <c r="M14" s="161">
        <v>-74</v>
      </c>
      <c r="N14" s="161">
        <v>0</v>
      </c>
    </row>
    <row r="15" spans="1:14">
      <c r="A15" s="189" t="s">
        <v>6</v>
      </c>
      <c r="B15" s="161">
        <v>228.10000000000002</v>
      </c>
      <c r="C15" s="161">
        <v>433.79999999999995</v>
      </c>
      <c r="D15" s="161">
        <v>265.10000000000002</v>
      </c>
      <c r="E15" s="161">
        <v>-237.10000000000002</v>
      </c>
      <c r="F15" s="161">
        <v>689.9</v>
      </c>
      <c r="G15" s="161">
        <v>219.2</v>
      </c>
      <c r="H15" s="161">
        <v>2594</v>
      </c>
      <c r="I15" s="161">
        <v>256</v>
      </c>
      <c r="J15" s="161">
        <v>117</v>
      </c>
      <c r="K15" s="161">
        <f t="shared" si="0"/>
        <v>3186.2</v>
      </c>
      <c r="L15" s="161">
        <v>210</v>
      </c>
      <c r="M15" s="161">
        <v>179</v>
      </c>
      <c r="N15" s="161">
        <v>114</v>
      </c>
    </row>
    <row r="16" spans="1:14">
      <c r="A16" s="189" t="s">
        <v>385</v>
      </c>
      <c r="B16" s="161">
        <v>166.6</v>
      </c>
      <c r="C16" s="161">
        <v>348.4</v>
      </c>
      <c r="D16" s="161">
        <v>233.29999999999998</v>
      </c>
      <c r="E16" s="161">
        <v>-158.69999999999996</v>
      </c>
      <c r="F16" s="161">
        <v>589.6</v>
      </c>
      <c r="G16" s="161">
        <v>156.6</v>
      </c>
      <c r="H16" s="161">
        <v>2515</v>
      </c>
      <c r="I16" s="161">
        <v>188</v>
      </c>
      <c r="J16" s="161">
        <v>-633</v>
      </c>
      <c r="K16" s="161">
        <v>2226</v>
      </c>
      <c r="L16" s="161">
        <v>145</v>
      </c>
      <c r="M16" s="161">
        <v>92</v>
      </c>
      <c r="N16" s="161">
        <v>55</v>
      </c>
    </row>
    <row r="17" spans="1:16">
      <c r="A17" s="189" t="s">
        <v>389</v>
      </c>
      <c r="B17" s="188">
        <v>2.48</v>
      </c>
      <c r="C17" s="188">
        <v>5.17</v>
      </c>
      <c r="D17" s="188">
        <v>3.46</v>
      </c>
      <c r="E17" s="188">
        <v>-2.36</v>
      </c>
      <c r="F17" s="188">
        <v>8.77</v>
      </c>
      <c r="G17" s="188">
        <v>2.33</v>
      </c>
      <c r="H17" s="188">
        <v>37.340000000000003</v>
      </c>
      <c r="I17" s="188">
        <v>2.79</v>
      </c>
      <c r="J17" s="188">
        <v>-9.4</v>
      </c>
      <c r="K17" s="188">
        <f>SUM(G17:J17)</f>
        <v>33.06</v>
      </c>
      <c r="L17" s="188">
        <v>1.99</v>
      </c>
      <c r="M17" s="188">
        <v>1.18</v>
      </c>
      <c r="N17" s="188">
        <v>0.71</v>
      </c>
    </row>
    <row r="18" spans="1:16">
      <c r="A18" s="189" t="s">
        <v>404</v>
      </c>
      <c r="B18" s="137">
        <v>218</v>
      </c>
      <c r="C18" s="137">
        <v>333</v>
      </c>
      <c r="D18" s="137">
        <v>206</v>
      </c>
      <c r="E18" s="137">
        <v>389</v>
      </c>
      <c r="F18" s="125">
        <v>1145</v>
      </c>
      <c r="G18" s="137">
        <v>158</v>
      </c>
      <c r="H18" s="137">
        <v>148</v>
      </c>
      <c r="I18" s="137">
        <v>218.63850600000001</v>
      </c>
      <c r="J18" s="137">
        <v>432</v>
      </c>
      <c r="K18" s="161">
        <f t="shared" si="0"/>
        <v>956.63850600000001</v>
      </c>
      <c r="L18" s="161">
        <v>231</v>
      </c>
      <c r="M18" s="161">
        <v>266</v>
      </c>
      <c r="N18" s="161">
        <v>179</v>
      </c>
    </row>
    <row r="19" spans="1:16">
      <c r="A19" s="189" t="s">
        <v>423</v>
      </c>
      <c r="B19" s="151">
        <v>3.25</v>
      </c>
      <c r="C19" s="151">
        <v>4.9400000000000004</v>
      </c>
      <c r="D19" s="151">
        <v>3.06</v>
      </c>
      <c r="E19" s="151">
        <v>5.78</v>
      </c>
      <c r="F19" s="122">
        <v>17.02</v>
      </c>
      <c r="G19" s="151">
        <v>2.35</v>
      </c>
      <c r="H19" s="151">
        <v>2.2000000000000002</v>
      </c>
      <c r="I19" s="151">
        <v>3.2464222368019873</v>
      </c>
      <c r="J19" s="151">
        <v>6.41</v>
      </c>
      <c r="K19" s="188">
        <f t="shared" si="0"/>
        <v>14.206422236801988</v>
      </c>
      <c r="L19" s="188">
        <v>3.1643463119415882</v>
      </c>
      <c r="M19" s="188">
        <v>3.41</v>
      </c>
      <c r="N19" s="188">
        <v>2.2999999999999998</v>
      </c>
    </row>
    <row r="20" spans="1:16">
      <c r="A20" s="148"/>
      <c r="B20" s="161"/>
      <c r="C20" s="188"/>
      <c r="D20" s="161"/>
      <c r="E20" s="188"/>
      <c r="F20" s="161"/>
      <c r="G20" s="161"/>
      <c r="H20" s="161"/>
      <c r="I20" s="161"/>
      <c r="J20" s="161"/>
      <c r="K20" s="161"/>
      <c r="L20" s="161"/>
      <c r="M20" s="161"/>
      <c r="N20" s="161"/>
    </row>
    <row r="21" spans="1:16" ht="14.25">
      <c r="A21" s="189" t="s">
        <v>427</v>
      </c>
      <c r="B21" s="138">
        <v>0.08</v>
      </c>
      <c r="C21" s="138">
        <v>6.9000000000000006E-2</v>
      </c>
      <c r="D21" s="138">
        <v>0.105</v>
      </c>
      <c r="E21" s="138">
        <v>5.2999999999999999E-2</v>
      </c>
      <c r="F21" s="138">
        <v>7.5999999999999998E-2</v>
      </c>
      <c r="G21" s="138">
        <v>-1.7000000000000001E-2</v>
      </c>
      <c r="H21" s="138">
        <v>-0.26400000000000001</v>
      </c>
      <c r="I21" s="138">
        <v>-0.16400000000000001</v>
      </c>
      <c r="J21" s="138">
        <v>-0.16819156166675384</v>
      </c>
      <c r="K21" s="138">
        <v>-0.15493255231068181</v>
      </c>
      <c r="L21" s="138">
        <v>-0.115</v>
      </c>
      <c r="M21" s="138">
        <v>0.17073170731707318</v>
      </c>
      <c r="N21" s="138">
        <v>0.08</v>
      </c>
    </row>
    <row r="22" spans="1:16" ht="15">
      <c r="A22" s="189" t="s">
        <v>465</v>
      </c>
      <c r="B22" s="138">
        <v>5.6000000000000001E-2</v>
      </c>
      <c r="C22" s="138">
        <v>5.5E-2</v>
      </c>
      <c r="D22" s="138">
        <v>9.5000000000000001E-2</v>
      </c>
      <c r="E22" s="138">
        <v>4.2000000000000003E-2</v>
      </c>
      <c r="F22" s="138">
        <v>6.0999999999999999E-2</v>
      </c>
      <c r="G22" s="138">
        <v>-1.7999999999999999E-2</v>
      </c>
      <c r="H22" s="138">
        <v>-0.126</v>
      </c>
      <c r="I22" s="138">
        <v>0.104</v>
      </c>
      <c r="J22" s="138">
        <v>6.0999999999999999E-2</v>
      </c>
      <c r="K22" s="138">
        <v>1E-3</v>
      </c>
      <c r="L22" s="138">
        <v>0.159</v>
      </c>
      <c r="M22" s="138">
        <v>0.313</v>
      </c>
      <c r="N22" s="138">
        <v>9.9000000000000005E-2</v>
      </c>
    </row>
    <row r="23" spans="1:16">
      <c r="A23" s="189" t="s">
        <v>429</v>
      </c>
      <c r="B23" s="138">
        <v>8.2798833819241982E-2</v>
      </c>
      <c r="C23" s="138">
        <v>0.12118577518510207</v>
      </c>
      <c r="D23" s="138">
        <v>7.7691716431147653E-2</v>
      </c>
      <c r="E23" s="138">
        <v>0.12</v>
      </c>
      <c r="F23" s="138">
        <v>0.10142499084739079</v>
      </c>
      <c r="G23" s="138">
        <v>6.498130674737404E-2</v>
      </c>
      <c r="H23" s="138">
        <v>0.06</v>
      </c>
      <c r="I23" s="138">
        <v>6.2E-2</v>
      </c>
      <c r="J23" s="138">
        <f>+J11/J5</f>
        <v>0.13387806411062225</v>
      </c>
      <c r="K23" s="138">
        <f>+K11/K5</f>
        <v>8.1479630092476885E-2</v>
      </c>
      <c r="L23" s="138">
        <v>5.5E-2</v>
      </c>
      <c r="M23" s="138">
        <v>7.9427083333333329E-2</v>
      </c>
      <c r="N23" s="138">
        <v>2.5999999999999999E-2</v>
      </c>
    </row>
    <row r="24" spans="1:16">
      <c r="A24" s="189" t="s">
        <v>288</v>
      </c>
      <c r="B24" s="138">
        <v>6.6501457725947524E-2</v>
      </c>
      <c r="C24" s="138">
        <v>0.12166255328696431</v>
      </c>
      <c r="D24" s="138">
        <v>7.8371666765210193E-2</v>
      </c>
      <c r="E24" s="138">
        <v>-6.1980446489256033E-2</v>
      </c>
      <c r="F24" s="138">
        <v>4.8572192965163762E-2</v>
      </c>
      <c r="G24" s="138">
        <v>6.5040650406504072E-2</v>
      </c>
      <c r="H24" s="138">
        <v>0.98899999999999999</v>
      </c>
      <c r="I24" s="138">
        <v>9.0999999999999998E-2</v>
      </c>
      <c r="J24" s="138">
        <f>+J15/J5</f>
        <v>3.6769327467001886E-2</v>
      </c>
      <c r="K24" s="138">
        <f>+K15/K5</f>
        <v>0.26545030409064402</v>
      </c>
      <c r="L24" s="138">
        <v>7.0999999999999994E-2</v>
      </c>
      <c r="M24" s="138">
        <v>5.8268229166666664E-2</v>
      </c>
      <c r="N24" s="138">
        <v>3.6999999999999998E-2</v>
      </c>
      <c r="O24" s="124"/>
      <c r="P24" s="124"/>
    </row>
    <row r="25" spans="1:16" ht="15">
      <c r="A25" s="189" t="s">
        <v>478</v>
      </c>
      <c r="B25" s="161">
        <v>4189</v>
      </c>
      <c r="C25" s="161">
        <v>4148</v>
      </c>
      <c r="D25" s="161">
        <v>4756</v>
      </c>
      <c r="E25" s="161">
        <v>4139</v>
      </c>
      <c r="F25" s="161">
        <v>4139</v>
      </c>
      <c r="G25" s="161">
        <v>4754</v>
      </c>
      <c r="H25" s="161">
        <v>4189</v>
      </c>
      <c r="I25" s="161">
        <v>3865</v>
      </c>
      <c r="J25" s="161">
        <v>3026</v>
      </c>
      <c r="K25" s="161">
        <v>3026</v>
      </c>
      <c r="L25" s="161">
        <v>-777</v>
      </c>
      <c r="M25" s="161">
        <v>-1697</v>
      </c>
      <c r="N25" s="161">
        <v>-1392</v>
      </c>
      <c r="O25" s="124"/>
      <c r="P25" s="124"/>
    </row>
    <row r="26" spans="1:16">
      <c r="A26" s="189" t="s">
        <v>430</v>
      </c>
      <c r="B26" s="190">
        <v>2.2000000000000002</v>
      </c>
      <c r="C26" s="190">
        <v>2.2000000000000002</v>
      </c>
      <c r="D26" s="190">
        <v>2.5</v>
      </c>
      <c r="E26" s="190">
        <v>2.2004253056884635</v>
      </c>
      <c r="F26" s="191">
        <v>2.2004253056884635</v>
      </c>
      <c r="G26" s="187">
        <v>2.6</v>
      </c>
      <c r="H26" s="187">
        <v>2.6</v>
      </c>
      <c r="I26" s="187">
        <v>2.5</v>
      </c>
      <c r="J26" s="187">
        <v>2.2000000000000002</v>
      </c>
      <c r="K26" s="187">
        <v>2.2000000000000002</v>
      </c>
      <c r="L26" s="187">
        <v>-0.6</v>
      </c>
      <c r="M26" s="187">
        <v>-1.2</v>
      </c>
      <c r="N26" s="187">
        <v>-1.1000000000000001</v>
      </c>
      <c r="O26" s="124"/>
      <c r="P26" s="124"/>
    </row>
    <row r="27" spans="1:16">
      <c r="A27" s="189" t="s">
        <v>431</v>
      </c>
      <c r="B27" s="138">
        <v>0.29901247581145141</v>
      </c>
      <c r="C27" s="138" t="s">
        <v>360</v>
      </c>
      <c r="D27" s="138">
        <v>0.27300000000000002</v>
      </c>
      <c r="E27" s="138">
        <v>0.27103560722165149</v>
      </c>
      <c r="F27" s="138">
        <v>0.27103560722165149</v>
      </c>
      <c r="G27" s="138">
        <v>0.25058886058620372</v>
      </c>
      <c r="H27" s="138">
        <v>0.19400000000000001</v>
      </c>
      <c r="I27" s="138">
        <v>0.17199999999999999</v>
      </c>
      <c r="J27" s="138">
        <v>0.155</v>
      </c>
      <c r="K27" s="138">
        <v>0.155</v>
      </c>
      <c r="L27" s="138">
        <v>0.1454684567965695</v>
      </c>
      <c r="M27" s="138">
        <v>0.15293790804278373</v>
      </c>
      <c r="N27" s="138">
        <v>0.14000000000000001</v>
      </c>
      <c r="O27" s="124"/>
      <c r="P27" s="124"/>
    </row>
    <row r="28" spans="1:16">
      <c r="A28" s="189"/>
      <c r="B28" s="138"/>
      <c r="C28" s="138"/>
      <c r="D28" s="138"/>
      <c r="E28" s="138"/>
      <c r="F28" s="138"/>
      <c r="G28" s="138"/>
      <c r="H28" s="138"/>
      <c r="I28" s="138"/>
      <c r="J28" s="138"/>
      <c r="K28" s="138"/>
      <c r="L28" s="138"/>
      <c r="M28" s="138"/>
      <c r="N28" s="138"/>
      <c r="O28" s="124"/>
      <c r="P28" s="124"/>
    </row>
    <row r="29" spans="1:16">
      <c r="A29" s="189" t="s">
        <v>432</v>
      </c>
      <c r="B29" s="187">
        <v>23.103003829790755</v>
      </c>
      <c r="C29" s="187">
        <v>22.430456089529311</v>
      </c>
      <c r="D29" s="187">
        <v>23.348505008704421</v>
      </c>
      <c r="E29" s="187">
        <v>22.996234063786794</v>
      </c>
      <c r="F29" s="190">
        <v>23</v>
      </c>
      <c r="G29" s="192">
        <v>23.2</v>
      </c>
      <c r="H29" s="192">
        <v>22.4</v>
      </c>
      <c r="I29" s="192">
        <v>22.6</v>
      </c>
      <c r="J29" s="192">
        <v>21.6</v>
      </c>
      <c r="K29" s="192">
        <v>22.5</v>
      </c>
      <c r="L29" s="192">
        <v>22.49</v>
      </c>
      <c r="M29" s="192">
        <v>21.3</v>
      </c>
      <c r="N29" s="192">
        <v>20.2</v>
      </c>
    </row>
    <row r="30" spans="1:16">
      <c r="A30" s="189" t="s">
        <v>433</v>
      </c>
      <c r="B30" s="187">
        <v>16.174559331994605</v>
      </c>
      <c r="C30" s="187">
        <v>14.798025401649495</v>
      </c>
      <c r="D30" s="187">
        <v>15.569078428755178</v>
      </c>
      <c r="E30" s="187">
        <v>16.066917295040398</v>
      </c>
      <c r="F30" s="190">
        <v>15.7</v>
      </c>
      <c r="G30" s="192">
        <v>17.3</v>
      </c>
      <c r="H30" s="192">
        <v>15.3</v>
      </c>
      <c r="I30" s="192">
        <v>12.9</v>
      </c>
      <c r="J30" s="192">
        <v>16.899999999999999</v>
      </c>
      <c r="K30" s="192">
        <v>15.8</v>
      </c>
      <c r="L30" s="192">
        <v>15.29</v>
      </c>
      <c r="M30" s="192">
        <v>15.3</v>
      </c>
      <c r="N30" s="192">
        <v>17</v>
      </c>
    </row>
    <row r="31" spans="1:16">
      <c r="A31" s="189" t="s">
        <v>434</v>
      </c>
      <c r="B31" s="187">
        <v>19.963697347656016</v>
      </c>
      <c r="C31" s="187">
        <v>21.793159819884892</v>
      </c>
      <c r="D31" s="187">
        <v>20.875338549198702</v>
      </c>
      <c r="E31" s="187">
        <v>22.714643359464588</v>
      </c>
      <c r="F31" s="190">
        <v>21.3</v>
      </c>
      <c r="G31" s="192">
        <v>19</v>
      </c>
      <c r="H31" s="192">
        <v>19.899999999999999</v>
      </c>
      <c r="I31" s="192">
        <v>21.7</v>
      </c>
      <c r="J31" s="192">
        <v>20.3</v>
      </c>
      <c r="K31" s="192">
        <v>20.2</v>
      </c>
      <c r="L31" s="192">
        <v>17.760000000000002</v>
      </c>
      <c r="M31" s="192">
        <v>22.7</v>
      </c>
      <c r="N31" s="192">
        <v>19.100000000000001</v>
      </c>
    </row>
    <row r="32" spans="1:16">
      <c r="A32" s="189" t="s">
        <v>435</v>
      </c>
      <c r="B32" s="162">
        <v>45.6</v>
      </c>
      <c r="C32" s="162">
        <v>44.8</v>
      </c>
      <c r="D32" s="162">
        <v>47.599999999999994</v>
      </c>
      <c r="E32" s="162">
        <v>42.3</v>
      </c>
      <c r="F32" s="191">
        <v>45.074999999999996</v>
      </c>
      <c r="G32" s="192">
        <v>39.4</v>
      </c>
      <c r="H32" s="192">
        <v>39.299999999999997</v>
      </c>
      <c r="I32" s="192">
        <v>44.6</v>
      </c>
      <c r="J32" s="192">
        <v>39.4</v>
      </c>
      <c r="K32" s="192">
        <v>40.700000000000003</v>
      </c>
      <c r="L32" s="192">
        <v>39</v>
      </c>
      <c r="M32" s="192">
        <v>39.200000000000003</v>
      </c>
      <c r="N32" s="192">
        <v>40.1</v>
      </c>
    </row>
    <row r="33" spans="1:14">
      <c r="A33" s="189" t="s">
        <v>436</v>
      </c>
      <c r="B33" s="162">
        <v>65.2</v>
      </c>
      <c r="C33" s="162">
        <v>66.400000000000006</v>
      </c>
      <c r="D33" s="162">
        <v>69.099999999999994</v>
      </c>
      <c r="E33" s="162">
        <v>64.7</v>
      </c>
      <c r="F33" s="162">
        <v>66</v>
      </c>
      <c r="G33" s="162">
        <v>66.066666666666706</v>
      </c>
      <c r="H33" s="162">
        <v>66.7</v>
      </c>
      <c r="I33" s="162">
        <v>66.400000000000006</v>
      </c>
      <c r="J33" s="162">
        <v>66.5</v>
      </c>
      <c r="K33" s="162">
        <v>66.400000000000006</v>
      </c>
      <c r="L33" s="162">
        <v>67</v>
      </c>
      <c r="M33" s="162">
        <v>67.400000000000006</v>
      </c>
      <c r="N33" s="162">
        <v>68.2</v>
      </c>
    </row>
    <row r="34" spans="1:14">
      <c r="A34" s="189" t="s">
        <v>424</v>
      </c>
      <c r="B34" s="137">
        <v>2039</v>
      </c>
      <c r="C34" s="137">
        <v>2111</v>
      </c>
      <c r="D34" s="137">
        <v>2151</v>
      </c>
      <c r="E34" s="137">
        <v>2272</v>
      </c>
      <c r="F34" s="198" t="s">
        <v>300</v>
      </c>
      <c r="G34" s="137">
        <v>2510</v>
      </c>
      <c r="H34" s="137">
        <v>2716</v>
      </c>
      <c r="I34" s="137">
        <v>2813</v>
      </c>
      <c r="J34" s="137">
        <v>3020</v>
      </c>
      <c r="K34" s="137"/>
      <c r="L34" s="137">
        <v>3147</v>
      </c>
      <c r="M34" s="137">
        <v>3287</v>
      </c>
      <c r="N34" s="137">
        <v>3608</v>
      </c>
    </row>
    <row r="35" spans="1:14" s="128" customFormat="1">
      <c r="A35" s="220" t="s">
        <v>494</v>
      </c>
      <c r="B35" s="221">
        <v>2039</v>
      </c>
      <c r="C35" s="221">
        <v>2111</v>
      </c>
      <c r="D35" s="221">
        <v>2151</v>
      </c>
      <c r="E35" s="221">
        <v>2272</v>
      </c>
      <c r="F35" s="222" t="s">
        <v>300</v>
      </c>
      <c r="G35" s="221">
        <v>2510</v>
      </c>
      <c r="H35" s="221">
        <v>2716</v>
      </c>
      <c r="I35" s="221">
        <v>2813</v>
      </c>
      <c r="J35" s="221">
        <v>3020</v>
      </c>
      <c r="K35" s="221"/>
      <c r="L35" s="221">
        <v>3147</v>
      </c>
      <c r="M35" s="221">
        <v>3260</v>
      </c>
      <c r="N35" s="221">
        <v>3296</v>
      </c>
    </row>
    <row r="36" spans="1:14" s="128" customFormat="1">
      <c r="A36" s="220" t="s">
        <v>495</v>
      </c>
      <c r="B36" s="222" t="s">
        <v>300</v>
      </c>
      <c r="C36" s="222" t="s">
        <v>300</v>
      </c>
      <c r="D36" s="222" t="s">
        <v>300</v>
      </c>
      <c r="E36" s="222" t="s">
        <v>300</v>
      </c>
      <c r="F36" s="222" t="s">
        <v>300</v>
      </c>
      <c r="G36" s="222" t="s">
        <v>300</v>
      </c>
      <c r="H36" s="222" t="s">
        <v>300</v>
      </c>
      <c r="I36" s="222" t="s">
        <v>300</v>
      </c>
      <c r="J36" s="222" t="s">
        <v>300</v>
      </c>
      <c r="K36" s="222" t="s">
        <v>300</v>
      </c>
      <c r="L36" s="222" t="s">
        <v>300</v>
      </c>
      <c r="M36" s="221">
        <v>27</v>
      </c>
      <c r="N36" s="221">
        <v>313</v>
      </c>
    </row>
    <row r="37" spans="1:14">
      <c r="G37" s="125"/>
      <c r="H37" s="125"/>
      <c r="I37" s="125"/>
      <c r="J37" s="125"/>
      <c r="K37" s="125"/>
      <c r="L37" s="125"/>
      <c r="M37" s="125"/>
      <c r="N37" s="125"/>
    </row>
    <row r="38" spans="1:14">
      <c r="A38" s="227" t="s">
        <v>426</v>
      </c>
      <c r="B38" s="227"/>
      <c r="C38" s="227"/>
      <c r="D38" s="227"/>
      <c r="E38" s="227"/>
      <c r="F38" s="227"/>
      <c r="G38" s="227"/>
    </row>
    <row r="39" spans="1:14">
      <c r="A39" s="227" t="s">
        <v>466</v>
      </c>
      <c r="B39" s="227"/>
      <c r="C39" s="227"/>
      <c r="D39" s="227"/>
      <c r="E39" s="227"/>
      <c r="F39" s="227"/>
      <c r="G39" s="227"/>
    </row>
    <row r="40" spans="1:14" ht="12.95" customHeight="1">
      <c r="A40" s="227" t="s">
        <v>479</v>
      </c>
      <c r="B40" s="227"/>
      <c r="C40" s="227"/>
      <c r="D40" s="227"/>
      <c r="E40" s="227"/>
      <c r="F40" s="227"/>
      <c r="G40" s="227"/>
    </row>
  </sheetData>
  <mergeCells count="3">
    <mergeCell ref="A38:G38"/>
    <mergeCell ref="A39:G39"/>
    <mergeCell ref="A40:G40"/>
  </mergeCells>
  <pageMargins left="0.7" right="0.7" top="0.75" bottom="0.75" header="0.3" footer="0.3"/>
  <pageSetup scale="46" fitToHeight="0" orientation="portrait" r:id="rId1"/>
  <ignoredErrors>
    <ignoredError sqref="K6:K9 K13 K15 K18:K1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82E3-DABA-4293-8F80-ABA3DF7A9CD6}">
  <sheetPr>
    <pageSetUpPr fitToPage="1"/>
  </sheetPr>
  <dimension ref="A1:Q82"/>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heetView>
  </sheetViews>
  <sheetFormatPr defaultColWidth="8.85546875" defaultRowHeight="12.75"/>
  <cols>
    <col min="1" max="1" width="57.5703125" style="122" customWidth="1"/>
    <col min="2" max="5" width="10.42578125" style="122" hidden="1" customWidth="1"/>
    <col min="6" max="17" width="10.7109375" style="122" customWidth="1"/>
    <col min="18" max="16384" width="8.85546875" style="122"/>
  </cols>
  <sheetData>
    <row r="1" spans="1:17">
      <c r="A1" s="133" t="s">
        <v>0</v>
      </c>
      <c r="B1" s="133"/>
      <c r="C1" s="133"/>
      <c r="D1" s="133"/>
      <c r="E1" s="133"/>
      <c r="F1" s="133"/>
    </row>
    <row r="2" spans="1:17" ht="13.5" thickBot="1">
      <c r="A2" s="134" t="s">
        <v>275</v>
      </c>
      <c r="B2" s="134"/>
      <c r="C2" s="134"/>
      <c r="D2" s="134"/>
      <c r="E2" s="134"/>
      <c r="F2" s="134"/>
      <c r="G2" s="134"/>
      <c r="H2" s="134"/>
      <c r="I2" s="134"/>
      <c r="J2" s="134"/>
      <c r="K2" s="134"/>
      <c r="L2" s="134"/>
      <c r="M2" s="134"/>
      <c r="N2" s="134"/>
      <c r="O2" s="134"/>
      <c r="P2" s="134"/>
      <c r="Q2" s="134"/>
    </row>
    <row r="3" spans="1:17" ht="27" thickTop="1" thickBot="1">
      <c r="A3" s="134" t="s">
        <v>230</v>
      </c>
      <c r="B3" s="152" t="s">
        <v>318</v>
      </c>
      <c r="C3" s="152" t="s">
        <v>394</v>
      </c>
      <c r="D3" s="152" t="s">
        <v>395</v>
      </c>
      <c r="E3" s="152" t="s">
        <v>396</v>
      </c>
      <c r="F3" s="152" t="s">
        <v>319</v>
      </c>
      <c r="G3" s="152" t="s">
        <v>397</v>
      </c>
      <c r="H3" s="152" t="s">
        <v>398</v>
      </c>
      <c r="I3" s="152" t="s">
        <v>399</v>
      </c>
      <c r="J3" s="152" t="s">
        <v>362</v>
      </c>
      <c r="K3" s="152" t="s">
        <v>400</v>
      </c>
      <c r="L3" s="152" t="s">
        <v>402</v>
      </c>
      <c r="M3" s="152" t="s">
        <v>442</v>
      </c>
      <c r="N3" s="152" t="s">
        <v>444</v>
      </c>
      <c r="O3" s="152" t="s">
        <v>477</v>
      </c>
      <c r="P3" s="152" t="s">
        <v>483</v>
      </c>
      <c r="Q3" s="152" t="s">
        <v>503</v>
      </c>
    </row>
    <row r="4" spans="1:17" ht="13.5" thickTop="1">
      <c r="A4" s="148" t="s">
        <v>73</v>
      </c>
      <c r="B4" s="156">
        <v>0</v>
      </c>
      <c r="C4" s="156">
        <v>0</v>
      </c>
      <c r="D4" s="156">
        <v>0</v>
      </c>
      <c r="E4" s="156">
        <v>0</v>
      </c>
      <c r="F4" s="156">
        <v>0</v>
      </c>
      <c r="G4" s="156">
        <v>3762</v>
      </c>
      <c r="H4" s="156">
        <v>2865</v>
      </c>
      <c r="I4" s="156">
        <v>2510</v>
      </c>
      <c r="J4" s="156">
        <v>2480</v>
      </c>
      <c r="K4" s="156">
        <v>3660</v>
      </c>
      <c r="L4" s="156">
        <v>2580</v>
      </c>
      <c r="M4" s="156">
        <v>1980</v>
      </c>
      <c r="N4" s="156">
        <v>1260</v>
      </c>
      <c r="O4" s="156">
        <v>50</v>
      </c>
      <c r="P4" s="156">
        <v>800</v>
      </c>
      <c r="Q4" s="156">
        <v>800</v>
      </c>
    </row>
    <row r="5" spans="1:17">
      <c r="A5" s="148" t="s">
        <v>291</v>
      </c>
      <c r="B5" s="156">
        <v>0</v>
      </c>
      <c r="C5" s="156">
        <v>0</v>
      </c>
      <c r="D5" s="156">
        <v>0</v>
      </c>
      <c r="E5" s="156">
        <v>0</v>
      </c>
      <c r="F5" s="156">
        <v>0</v>
      </c>
      <c r="G5" s="156">
        <v>0</v>
      </c>
      <c r="H5" s="156">
        <v>0</v>
      </c>
      <c r="I5" s="156">
        <v>0</v>
      </c>
      <c r="J5" s="156">
        <v>500</v>
      </c>
      <c r="K5" s="156">
        <v>0</v>
      </c>
      <c r="L5" s="156">
        <v>0</v>
      </c>
      <c r="M5" s="156">
        <v>0</v>
      </c>
      <c r="N5" s="156">
        <v>0</v>
      </c>
      <c r="O5" s="156">
        <v>0</v>
      </c>
      <c r="P5" s="156">
        <v>0</v>
      </c>
      <c r="Q5" s="156">
        <v>0</v>
      </c>
    </row>
    <row r="6" spans="1:17">
      <c r="A6" s="148" t="s">
        <v>118</v>
      </c>
      <c r="B6" s="156">
        <v>1110.431</v>
      </c>
      <c r="C6" s="156">
        <v>1529</v>
      </c>
      <c r="D6" s="156">
        <v>0</v>
      </c>
      <c r="E6" s="156">
        <v>0</v>
      </c>
      <c r="F6" s="156">
        <v>4373</v>
      </c>
      <c r="G6" s="156">
        <v>0</v>
      </c>
      <c r="H6" s="156">
        <v>0</v>
      </c>
      <c r="I6" s="156">
        <v>0</v>
      </c>
      <c r="J6" s="156">
        <v>0</v>
      </c>
      <c r="K6" s="156">
        <v>0</v>
      </c>
      <c r="L6" s="156">
        <v>0</v>
      </c>
      <c r="M6" s="156">
        <v>0</v>
      </c>
      <c r="N6" s="156"/>
      <c r="O6" s="156">
        <v>0</v>
      </c>
      <c r="P6" s="156">
        <v>0</v>
      </c>
      <c r="Q6" s="156">
        <v>0</v>
      </c>
    </row>
    <row r="7" spans="1:17">
      <c r="A7" s="149" t="s">
        <v>75</v>
      </c>
      <c r="B7" s="157">
        <v>1110.431</v>
      </c>
      <c r="C7" s="157">
        <v>1529</v>
      </c>
      <c r="D7" s="157">
        <v>0</v>
      </c>
      <c r="E7" s="157">
        <v>0</v>
      </c>
      <c r="F7" s="157">
        <v>4373</v>
      </c>
      <c r="G7" s="157">
        <v>3762</v>
      </c>
      <c r="H7" s="157">
        <v>2865</v>
      </c>
      <c r="I7" s="157">
        <v>2510</v>
      </c>
      <c r="J7" s="157">
        <v>2980</v>
      </c>
      <c r="K7" s="157">
        <v>3660</v>
      </c>
      <c r="L7" s="157">
        <v>2580</v>
      </c>
      <c r="M7" s="157">
        <v>1980</v>
      </c>
      <c r="N7" s="157">
        <v>1260</v>
      </c>
      <c r="O7" s="157">
        <v>50</v>
      </c>
      <c r="P7" s="157">
        <v>800</v>
      </c>
      <c r="Q7" s="157">
        <v>800</v>
      </c>
    </row>
    <row r="8" spans="1:17">
      <c r="A8" s="148" t="s">
        <v>76</v>
      </c>
      <c r="B8" s="156">
        <v>0</v>
      </c>
      <c r="C8" s="156">
        <v>0</v>
      </c>
      <c r="D8" s="156">
        <v>0</v>
      </c>
      <c r="E8" s="156">
        <v>0</v>
      </c>
      <c r="F8" s="156">
        <v>0</v>
      </c>
      <c r="G8" s="156">
        <v>501</v>
      </c>
      <c r="H8" s="156">
        <v>2000</v>
      </c>
      <c r="I8" s="156">
        <v>2300</v>
      </c>
      <c r="J8" s="156">
        <v>1800</v>
      </c>
      <c r="K8" s="156">
        <v>1800</v>
      </c>
      <c r="L8" s="156">
        <v>2600</v>
      </c>
      <c r="M8" s="156">
        <v>3300</v>
      </c>
      <c r="N8" s="156">
        <v>3300</v>
      </c>
      <c r="O8" s="156">
        <v>3300</v>
      </c>
      <c r="P8" s="156">
        <v>2500</v>
      </c>
      <c r="Q8" s="156">
        <v>2500</v>
      </c>
    </row>
    <row r="9" spans="1:17">
      <c r="A9" s="149" t="s">
        <v>314</v>
      </c>
      <c r="B9" s="157">
        <v>1110.431</v>
      </c>
      <c r="C9" s="157">
        <v>1529</v>
      </c>
      <c r="D9" s="157">
        <v>0</v>
      </c>
      <c r="E9" s="157">
        <v>0</v>
      </c>
      <c r="F9" s="157">
        <v>4373</v>
      </c>
      <c r="G9" s="157">
        <v>4263</v>
      </c>
      <c r="H9" s="157">
        <v>4865</v>
      </c>
      <c r="I9" s="157">
        <v>4810</v>
      </c>
      <c r="J9" s="157">
        <v>4780</v>
      </c>
      <c r="K9" s="157">
        <v>5460</v>
      </c>
      <c r="L9" s="157">
        <v>5180</v>
      </c>
      <c r="M9" s="157">
        <v>5280</v>
      </c>
      <c r="N9" s="157">
        <v>4560</v>
      </c>
      <c r="O9" s="157">
        <v>3350</v>
      </c>
      <c r="P9" s="157">
        <v>3300</v>
      </c>
      <c r="Q9" s="157">
        <v>3300</v>
      </c>
    </row>
    <row r="10" spans="1:17">
      <c r="A10" s="148" t="s">
        <v>496</v>
      </c>
      <c r="B10" s="156">
        <v>0</v>
      </c>
      <c r="C10" s="156">
        <v>0</v>
      </c>
      <c r="D10" s="156">
        <v>994</v>
      </c>
      <c r="E10" s="156">
        <v>685</v>
      </c>
      <c r="F10" s="156">
        <v>0</v>
      </c>
      <c r="G10" s="156">
        <v>0</v>
      </c>
      <c r="H10" s="156">
        <v>0</v>
      </c>
      <c r="I10" s="156">
        <v>0</v>
      </c>
      <c r="J10" s="156">
        <v>0</v>
      </c>
      <c r="K10" s="156">
        <v>0</v>
      </c>
      <c r="L10" s="156">
        <v>0</v>
      </c>
      <c r="M10" s="156">
        <v>0</v>
      </c>
      <c r="N10" s="156">
        <v>0</v>
      </c>
      <c r="O10" s="156">
        <v>0</v>
      </c>
      <c r="P10" s="156">
        <v>40</v>
      </c>
      <c r="Q10" s="156">
        <v>40</v>
      </c>
    </row>
    <row r="11" spans="1:17">
      <c r="A11" s="148" t="s">
        <v>79</v>
      </c>
      <c r="B11" s="156">
        <v>88.966999999999999</v>
      </c>
      <c r="C11" s="156">
        <v>103</v>
      </c>
      <c r="D11" s="156">
        <v>113</v>
      </c>
      <c r="E11" s="156">
        <v>147</v>
      </c>
      <c r="F11" s="156">
        <v>428</v>
      </c>
      <c r="G11" s="156">
        <v>731</v>
      </c>
      <c r="H11" s="156">
        <v>1572</v>
      </c>
      <c r="I11" s="156">
        <v>889</v>
      </c>
      <c r="J11" s="156">
        <v>1238</v>
      </c>
      <c r="K11" s="156">
        <v>1267</v>
      </c>
      <c r="L11" s="156">
        <v>1493</v>
      </c>
      <c r="M11" s="156">
        <v>1912</v>
      </c>
      <c r="N11" s="156">
        <v>2036</v>
      </c>
      <c r="O11" s="156">
        <v>4604</v>
      </c>
      <c r="P11" s="156">
        <v>5415</v>
      </c>
      <c r="Q11" s="156">
        <v>5014</v>
      </c>
    </row>
    <row r="12" spans="1:17">
      <c r="A12" s="148" t="s">
        <v>408</v>
      </c>
      <c r="B12" s="156"/>
      <c r="C12" s="156"/>
      <c r="D12" s="156"/>
      <c r="E12" s="156"/>
      <c r="F12" s="156"/>
      <c r="G12" s="156"/>
      <c r="H12" s="156"/>
      <c r="I12" s="156"/>
      <c r="J12" s="156"/>
      <c r="K12" s="156"/>
      <c r="L12" s="156">
        <v>31</v>
      </c>
      <c r="M12" s="156">
        <v>24</v>
      </c>
      <c r="N12" s="156">
        <v>4</v>
      </c>
      <c r="O12" s="156">
        <v>26</v>
      </c>
      <c r="P12" s="156">
        <v>5</v>
      </c>
      <c r="Q12" s="156">
        <v>0</v>
      </c>
    </row>
    <row r="13" spans="1:17">
      <c r="A13" s="149" t="s">
        <v>317</v>
      </c>
      <c r="B13" s="157">
        <v>1021.4640000000001</v>
      </c>
      <c r="C13" s="157">
        <v>1426</v>
      </c>
      <c r="D13" s="157">
        <v>-1107</v>
      </c>
      <c r="E13" s="157">
        <v>-832</v>
      </c>
      <c r="F13" s="157">
        <v>3944</v>
      </c>
      <c r="G13" s="157">
        <v>3532</v>
      </c>
      <c r="H13" s="157">
        <v>3293</v>
      </c>
      <c r="I13" s="157">
        <v>3921</v>
      </c>
      <c r="J13" s="157">
        <v>3542</v>
      </c>
      <c r="K13" s="157">
        <v>4193</v>
      </c>
      <c r="L13" s="157">
        <v>3656</v>
      </c>
      <c r="M13" s="157">
        <v>3344</v>
      </c>
      <c r="N13" s="157">
        <v>2520</v>
      </c>
      <c r="O13" s="157">
        <v>-1280</v>
      </c>
      <c r="P13" s="157">
        <v>-2160</v>
      </c>
      <c r="Q13" s="157">
        <v>-1754</v>
      </c>
    </row>
    <row r="14" spans="1:17">
      <c r="A14" s="148" t="s">
        <v>325</v>
      </c>
      <c r="B14" s="156">
        <v>0</v>
      </c>
      <c r="C14" s="156">
        <v>0</v>
      </c>
      <c r="D14" s="156">
        <v>0</v>
      </c>
      <c r="E14" s="156">
        <v>0</v>
      </c>
      <c r="F14" s="156">
        <v>0</v>
      </c>
      <c r="G14" s="156">
        <v>897</v>
      </c>
      <c r="H14" s="156">
        <v>865</v>
      </c>
      <c r="I14" s="156">
        <v>845</v>
      </c>
      <c r="J14" s="156">
        <v>823</v>
      </c>
      <c r="K14" s="156">
        <v>783</v>
      </c>
      <c r="L14" s="156">
        <v>608</v>
      </c>
      <c r="M14" s="156">
        <v>597</v>
      </c>
      <c r="N14" s="156">
        <v>566</v>
      </c>
      <c r="O14" s="156">
        <v>569</v>
      </c>
      <c r="P14" s="156">
        <v>539</v>
      </c>
      <c r="Q14" s="156">
        <v>534</v>
      </c>
    </row>
    <row r="15" spans="1:17" ht="25.5">
      <c r="A15" s="148" t="s">
        <v>409</v>
      </c>
      <c r="B15" s="156"/>
      <c r="C15" s="156"/>
      <c r="D15" s="156"/>
      <c r="E15" s="156"/>
      <c r="F15" s="156"/>
      <c r="G15" s="156"/>
      <c r="H15" s="156"/>
      <c r="I15" s="156"/>
      <c r="J15" s="156"/>
      <c r="K15" s="156"/>
      <c r="L15" s="156">
        <v>124</v>
      </c>
      <c r="M15" s="156">
        <v>118</v>
      </c>
      <c r="N15" s="156">
        <v>120</v>
      </c>
      <c r="O15" s="156">
        <v>122</v>
      </c>
      <c r="P15" s="156">
        <v>102</v>
      </c>
      <c r="Q15" s="156">
        <v>0</v>
      </c>
    </row>
    <row r="16" spans="1:17">
      <c r="A16" s="148" t="s">
        <v>326</v>
      </c>
      <c r="B16" s="156">
        <v>0</v>
      </c>
      <c r="C16" s="156">
        <v>0</v>
      </c>
      <c r="D16" s="156">
        <v>0</v>
      </c>
      <c r="E16" s="156">
        <v>0</v>
      </c>
      <c r="F16" s="156">
        <v>0</v>
      </c>
      <c r="G16" s="156">
        <v>240</v>
      </c>
      <c r="H16" s="156">
        <v>229</v>
      </c>
      <c r="I16" s="156">
        <v>228</v>
      </c>
      <c r="J16" s="156">
        <v>225</v>
      </c>
      <c r="K16" s="156">
        <v>223</v>
      </c>
      <c r="L16" s="156">
        <v>199</v>
      </c>
      <c r="M16" s="156">
        <v>194</v>
      </c>
      <c r="N16" s="156">
        <v>181</v>
      </c>
      <c r="O16" s="156">
        <v>188</v>
      </c>
      <c r="P16" s="156">
        <v>178</v>
      </c>
      <c r="Q16" s="156">
        <v>172</v>
      </c>
    </row>
    <row r="17" spans="1:17">
      <c r="A17" s="149" t="s">
        <v>327</v>
      </c>
      <c r="B17" s="157">
        <v>0</v>
      </c>
      <c r="C17" s="157">
        <v>0</v>
      </c>
      <c r="D17" s="157">
        <v>0</v>
      </c>
      <c r="E17" s="157">
        <v>0</v>
      </c>
      <c r="F17" s="157">
        <v>0</v>
      </c>
      <c r="G17" s="157">
        <v>657</v>
      </c>
      <c r="H17" s="157">
        <v>636</v>
      </c>
      <c r="I17" s="157">
        <v>617</v>
      </c>
      <c r="J17" s="157">
        <v>598</v>
      </c>
      <c r="K17" s="157">
        <v>560</v>
      </c>
      <c r="L17" s="157">
        <v>533</v>
      </c>
      <c r="M17" s="157">
        <v>521</v>
      </c>
      <c r="N17" s="157">
        <v>505</v>
      </c>
      <c r="O17" s="157">
        <v>504</v>
      </c>
      <c r="P17" s="157">
        <v>463</v>
      </c>
      <c r="Q17" s="157">
        <v>362</v>
      </c>
    </row>
    <row r="18" spans="1:17">
      <c r="A18" s="148" t="s">
        <v>342</v>
      </c>
      <c r="B18" s="156"/>
      <c r="C18" s="156"/>
      <c r="D18" s="156"/>
      <c r="E18" s="156"/>
      <c r="F18" s="156"/>
      <c r="G18" s="156"/>
      <c r="H18" s="156">
        <v>219</v>
      </c>
      <c r="I18" s="156">
        <v>219</v>
      </c>
      <c r="J18" s="156"/>
      <c r="K18" s="156"/>
      <c r="L18" s="156"/>
      <c r="M18" s="156"/>
      <c r="N18" s="156"/>
      <c r="O18" s="156">
        <v>0</v>
      </c>
      <c r="P18" s="156">
        <v>0</v>
      </c>
      <c r="Q18" s="156">
        <v>0</v>
      </c>
    </row>
    <row r="19" spans="1:17" ht="15">
      <c r="A19" s="149" t="s">
        <v>480</v>
      </c>
      <c r="B19" s="157">
        <v>1021.4640000000001</v>
      </c>
      <c r="C19" s="157">
        <v>1426</v>
      </c>
      <c r="D19" s="157">
        <v>-1107</v>
      </c>
      <c r="E19" s="157">
        <v>-832</v>
      </c>
      <c r="F19" s="157">
        <v>3944</v>
      </c>
      <c r="G19" s="157">
        <v>4189</v>
      </c>
      <c r="H19" s="157">
        <v>4148</v>
      </c>
      <c r="I19" s="157">
        <v>4756</v>
      </c>
      <c r="J19" s="157">
        <v>4139</v>
      </c>
      <c r="K19" s="157">
        <v>4754</v>
      </c>
      <c r="L19" s="157">
        <v>4189</v>
      </c>
      <c r="M19" s="157">
        <v>3865</v>
      </c>
      <c r="N19" s="157">
        <v>3026</v>
      </c>
      <c r="O19" s="157">
        <v>-777</v>
      </c>
      <c r="P19" s="157">
        <v>-1697</v>
      </c>
      <c r="Q19" s="157">
        <v>-1392</v>
      </c>
    </row>
    <row r="20" spans="1:17">
      <c r="A20" s="227" t="s">
        <v>481</v>
      </c>
      <c r="B20" s="227"/>
      <c r="C20" s="227"/>
      <c r="D20" s="227"/>
      <c r="E20" s="227"/>
      <c r="F20" s="227"/>
      <c r="G20" s="227"/>
    </row>
    <row r="21" spans="1:17">
      <c r="A21" s="163"/>
      <c r="B21" s="129"/>
      <c r="C21" s="129"/>
      <c r="D21" s="129"/>
      <c r="E21" s="129"/>
      <c r="F21" s="129"/>
      <c r="G21" s="129"/>
      <c r="H21" s="129"/>
      <c r="I21" s="163"/>
      <c r="J21" s="163"/>
      <c r="K21" s="163"/>
      <c r="L21" s="163"/>
      <c r="M21" s="163"/>
      <c r="N21" s="163"/>
      <c r="O21" s="163"/>
      <c r="P21" s="163"/>
      <c r="Q21" s="163"/>
    </row>
    <row r="22" spans="1:17">
      <c r="A22" s="163"/>
      <c r="B22" s="129"/>
      <c r="C22" s="129"/>
      <c r="D22" s="129"/>
      <c r="E22" s="129"/>
      <c r="F22" s="129"/>
      <c r="G22" s="129"/>
      <c r="H22" s="129"/>
      <c r="I22" s="163"/>
      <c r="J22" s="163"/>
      <c r="K22" s="163"/>
      <c r="L22" s="163"/>
      <c r="M22" s="163"/>
      <c r="N22" s="163"/>
      <c r="O22" s="163"/>
      <c r="P22" s="163"/>
      <c r="Q22" s="163"/>
    </row>
    <row r="23" spans="1:17">
      <c r="A23" s="163"/>
      <c r="B23" s="129"/>
      <c r="C23" s="129"/>
      <c r="D23" s="129"/>
      <c r="E23" s="129"/>
      <c r="F23" s="129"/>
      <c r="G23" s="129"/>
      <c r="H23" s="129"/>
      <c r="I23" s="164"/>
      <c r="J23" s="164"/>
      <c r="K23" s="164"/>
      <c r="L23" s="164"/>
      <c r="M23" s="164"/>
      <c r="N23" s="164"/>
      <c r="O23" s="164"/>
      <c r="P23" s="164"/>
      <c r="Q23" s="164"/>
    </row>
    <row r="24" spans="1:17">
      <c r="A24" s="164"/>
      <c r="B24" s="129"/>
      <c r="C24" s="129"/>
      <c r="D24" s="129"/>
      <c r="E24" s="129"/>
      <c r="F24" s="129"/>
      <c r="G24" s="129"/>
      <c r="H24" s="129"/>
      <c r="I24" s="164"/>
      <c r="J24" s="164"/>
      <c r="K24" s="164"/>
      <c r="L24" s="164"/>
      <c r="M24" s="164"/>
      <c r="N24" s="164"/>
      <c r="O24" s="164"/>
      <c r="P24" s="164"/>
      <c r="Q24" s="164"/>
    </row>
    <row r="25" spans="1:17">
      <c r="A25" s="164"/>
      <c r="B25" s="129"/>
      <c r="C25" s="129"/>
      <c r="D25" s="129"/>
      <c r="E25" s="129"/>
      <c r="F25" s="129"/>
      <c r="G25" s="129"/>
      <c r="H25" s="129"/>
      <c r="I25" s="164"/>
      <c r="J25" s="164"/>
      <c r="K25" s="164"/>
      <c r="L25" s="164"/>
      <c r="M25" s="164"/>
      <c r="N25" s="164"/>
      <c r="O25" s="164"/>
      <c r="P25" s="164"/>
      <c r="Q25" s="164"/>
    </row>
    <row r="26" spans="1:17">
      <c r="A26" s="164"/>
      <c r="B26" s="129"/>
      <c r="C26" s="129"/>
      <c r="D26" s="129"/>
      <c r="E26" s="129"/>
      <c r="F26" s="129"/>
      <c r="G26" s="129"/>
      <c r="H26" s="129"/>
      <c r="I26" s="164"/>
      <c r="J26" s="164"/>
      <c r="K26" s="164"/>
      <c r="L26" s="164"/>
      <c r="M26" s="164"/>
      <c r="N26" s="164"/>
      <c r="O26" s="164"/>
      <c r="P26" s="164"/>
      <c r="Q26" s="164"/>
    </row>
    <row r="27" spans="1:17">
      <c r="A27" s="164"/>
      <c r="B27" s="129"/>
      <c r="C27" s="129"/>
      <c r="D27" s="129"/>
      <c r="E27" s="129"/>
      <c r="F27" s="129"/>
      <c r="G27" s="129"/>
      <c r="H27" s="129"/>
      <c r="I27" s="165"/>
      <c r="J27" s="165"/>
      <c r="K27" s="165"/>
      <c r="L27" s="165"/>
      <c r="M27" s="165"/>
      <c r="N27" s="165"/>
      <c r="O27" s="165"/>
      <c r="P27" s="165"/>
      <c r="Q27" s="165"/>
    </row>
    <row r="28" spans="1:17">
      <c r="A28" s="165"/>
      <c r="B28" s="129"/>
      <c r="C28" s="129"/>
      <c r="D28" s="129"/>
      <c r="E28" s="129"/>
      <c r="F28" s="129"/>
      <c r="G28" s="129"/>
      <c r="H28" s="129"/>
      <c r="I28" s="164"/>
      <c r="J28" s="164"/>
      <c r="K28" s="164"/>
      <c r="L28" s="164"/>
      <c r="M28" s="164"/>
      <c r="N28" s="164"/>
      <c r="O28" s="164"/>
      <c r="P28" s="164"/>
      <c r="Q28" s="164"/>
    </row>
    <row r="29" spans="1:17">
      <c r="A29" s="164"/>
      <c r="B29" s="129"/>
      <c r="C29" s="129"/>
      <c r="D29" s="129"/>
      <c r="E29" s="129"/>
      <c r="F29" s="129"/>
      <c r="G29" s="129"/>
      <c r="H29" s="129"/>
      <c r="I29" s="164"/>
      <c r="J29" s="164"/>
      <c r="K29" s="164"/>
      <c r="L29" s="164"/>
      <c r="M29" s="164"/>
      <c r="N29" s="164"/>
      <c r="O29" s="164"/>
      <c r="P29" s="164"/>
      <c r="Q29" s="164"/>
    </row>
    <row r="30" spans="1:17">
      <c r="A30" s="164"/>
      <c r="B30" s="129"/>
      <c r="C30" s="129"/>
      <c r="D30" s="129"/>
      <c r="E30" s="129"/>
      <c r="F30" s="129"/>
      <c r="G30" s="129"/>
      <c r="H30" s="129"/>
      <c r="I30" s="164"/>
      <c r="J30" s="164"/>
      <c r="K30" s="164"/>
      <c r="L30" s="164"/>
      <c r="M30" s="164"/>
      <c r="N30" s="164"/>
      <c r="O30" s="164"/>
      <c r="P30" s="164"/>
      <c r="Q30" s="164"/>
    </row>
    <row r="31" spans="1:17">
      <c r="A31" s="164"/>
      <c r="B31" s="129"/>
      <c r="C31" s="129"/>
      <c r="D31" s="129"/>
      <c r="E31" s="129"/>
      <c r="F31" s="129"/>
      <c r="G31" s="129"/>
      <c r="H31" s="129"/>
      <c r="I31" s="129"/>
      <c r="J31" s="129"/>
      <c r="K31" s="129"/>
      <c r="L31" s="129"/>
      <c r="M31" s="129"/>
      <c r="N31" s="129"/>
      <c r="O31" s="129"/>
      <c r="P31" s="129"/>
      <c r="Q31" s="129"/>
    </row>
    <row r="32" spans="1:17" ht="15">
      <c r="A32" s="166"/>
      <c r="B32" s="129"/>
      <c r="C32" s="129"/>
      <c r="D32" s="129"/>
      <c r="E32" s="129"/>
      <c r="F32" s="129"/>
      <c r="G32" s="129"/>
      <c r="H32" s="129"/>
      <c r="I32" s="164"/>
      <c r="J32" s="164"/>
      <c r="K32" s="164"/>
      <c r="L32" s="164"/>
      <c r="M32" s="164"/>
      <c r="N32" s="164"/>
      <c r="O32" s="164"/>
      <c r="P32" s="164"/>
      <c r="Q32" s="164"/>
    </row>
    <row r="33" spans="1:17">
      <c r="A33" s="164"/>
      <c r="B33" s="129"/>
      <c r="C33" s="129"/>
      <c r="D33" s="129"/>
      <c r="E33" s="129"/>
      <c r="F33" s="129"/>
      <c r="G33" s="129"/>
      <c r="H33" s="129"/>
      <c r="I33" s="130"/>
      <c r="J33" s="130"/>
      <c r="K33" s="130"/>
      <c r="L33" s="130"/>
      <c r="M33" s="130"/>
      <c r="N33" s="130"/>
      <c r="O33" s="130"/>
      <c r="P33" s="130"/>
      <c r="Q33" s="130"/>
    </row>
    <row r="34" spans="1:17">
      <c r="A34" s="164"/>
      <c r="B34" s="129"/>
      <c r="C34" s="129"/>
      <c r="D34" s="129"/>
      <c r="E34" s="129"/>
      <c r="F34" s="129"/>
      <c r="G34" s="129"/>
      <c r="H34" s="129"/>
      <c r="I34" s="129"/>
      <c r="J34" s="129"/>
      <c r="K34" s="129"/>
      <c r="L34" s="129"/>
      <c r="M34" s="129"/>
      <c r="N34" s="129"/>
      <c r="O34" s="129"/>
      <c r="P34" s="129"/>
      <c r="Q34" s="129"/>
    </row>
    <row r="35" spans="1:17">
      <c r="A35" s="164"/>
      <c r="B35" s="129"/>
      <c r="C35" s="129"/>
      <c r="D35" s="129"/>
      <c r="E35" s="129"/>
      <c r="F35" s="129"/>
      <c r="G35" s="129"/>
      <c r="H35" s="129"/>
      <c r="I35" s="130"/>
      <c r="J35" s="130"/>
      <c r="K35" s="130"/>
      <c r="L35" s="130"/>
      <c r="M35" s="130"/>
      <c r="N35" s="130"/>
      <c r="O35" s="130"/>
      <c r="P35" s="130"/>
      <c r="Q35" s="130"/>
    </row>
    <row r="36" spans="1:17">
      <c r="A36" s="164"/>
      <c r="B36" s="129"/>
      <c r="C36" s="129"/>
      <c r="D36" s="129"/>
      <c r="E36" s="129"/>
      <c r="F36" s="129"/>
      <c r="G36" s="129"/>
      <c r="H36" s="129"/>
      <c r="I36" s="129"/>
      <c r="J36" s="129"/>
      <c r="K36" s="129"/>
      <c r="L36" s="129"/>
      <c r="M36" s="129"/>
      <c r="N36" s="129"/>
      <c r="O36" s="129"/>
      <c r="P36" s="129"/>
      <c r="Q36" s="129"/>
    </row>
    <row r="37" spans="1:17">
      <c r="A37" s="129"/>
      <c r="B37" s="129"/>
      <c r="C37" s="129"/>
      <c r="D37" s="164"/>
      <c r="E37" s="129"/>
      <c r="F37" s="129"/>
      <c r="G37" s="129"/>
      <c r="H37" s="129"/>
      <c r="I37" s="129"/>
      <c r="J37" s="129"/>
      <c r="K37" s="129"/>
      <c r="L37" s="129"/>
      <c r="M37" s="129"/>
      <c r="N37" s="129"/>
      <c r="O37" s="129"/>
      <c r="P37" s="129"/>
      <c r="Q37" s="129"/>
    </row>
    <row r="38" spans="1:17">
      <c r="A38" s="129"/>
      <c r="B38" s="129"/>
      <c r="C38" s="129"/>
      <c r="D38" s="129"/>
      <c r="E38" s="129"/>
      <c r="F38" s="129"/>
      <c r="G38" s="129"/>
      <c r="H38" s="129"/>
      <c r="I38" s="129"/>
      <c r="J38" s="129"/>
      <c r="K38" s="129"/>
      <c r="L38" s="129"/>
      <c r="M38" s="129"/>
      <c r="N38" s="129"/>
      <c r="O38" s="129"/>
      <c r="P38" s="129"/>
      <c r="Q38" s="129"/>
    </row>
    <row r="39" spans="1:17">
      <c r="A39" s="129"/>
      <c r="B39" s="129"/>
      <c r="C39" s="129"/>
      <c r="D39" s="129"/>
      <c r="E39" s="129"/>
      <c r="F39" s="129"/>
      <c r="G39" s="129"/>
      <c r="H39" s="129"/>
      <c r="I39" s="129"/>
      <c r="J39" s="129"/>
      <c r="K39" s="129"/>
      <c r="L39" s="129"/>
      <c r="M39" s="129"/>
      <c r="N39" s="129"/>
      <c r="O39" s="129"/>
      <c r="P39" s="129"/>
      <c r="Q39" s="129"/>
    </row>
    <row r="40" spans="1:17" ht="15">
      <c r="A40" s="129"/>
      <c r="B40" s="129"/>
      <c r="C40" s="129"/>
      <c r="D40" s="164"/>
      <c r="E40" s="167"/>
      <c r="F40" s="167"/>
      <c r="G40" s="167"/>
      <c r="H40" s="129"/>
      <c r="I40" s="129"/>
      <c r="J40" s="129"/>
      <c r="K40" s="129"/>
      <c r="L40" s="129"/>
      <c r="M40" s="129"/>
      <c r="N40" s="129"/>
      <c r="O40" s="129"/>
      <c r="P40" s="129"/>
      <c r="Q40" s="129"/>
    </row>
    <row r="41" spans="1:17">
      <c r="A41" s="129"/>
      <c r="B41" s="129"/>
      <c r="C41" s="129"/>
      <c r="D41" s="129"/>
      <c r="E41" s="129"/>
      <c r="F41" s="129"/>
      <c r="G41" s="129"/>
      <c r="H41" s="129"/>
      <c r="I41" s="129"/>
      <c r="J41" s="129"/>
      <c r="K41" s="129"/>
      <c r="L41" s="129"/>
      <c r="M41" s="129"/>
      <c r="N41" s="129"/>
      <c r="O41" s="129"/>
      <c r="P41" s="129"/>
      <c r="Q41" s="129"/>
    </row>
    <row r="42" spans="1:17">
      <c r="A42" s="129"/>
      <c r="B42" s="129"/>
      <c r="C42" s="129"/>
      <c r="D42" s="129"/>
      <c r="E42" s="129"/>
      <c r="F42" s="129"/>
      <c r="G42" s="129"/>
      <c r="H42" s="129"/>
      <c r="I42" s="129"/>
      <c r="J42" s="129"/>
      <c r="K42" s="129"/>
      <c r="L42" s="129"/>
      <c r="M42" s="129"/>
      <c r="N42" s="129"/>
      <c r="O42" s="129"/>
      <c r="P42" s="129"/>
      <c r="Q42" s="129"/>
    </row>
    <row r="43" spans="1:17">
      <c r="A43" s="129"/>
      <c r="B43" s="129"/>
      <c r="C43" s="129"/>
      <c r="D43" s="129"/>
      <c r="E43" s="129"/>
      <c r="F43" s="129"/>
      <c r="G43" s="129"/>
      <c r="H43" s="129"/>
      <c r="I43" s="129"/>
      <c r="J43" s="129"/>
      <c r="K43" s="129"/>
      <c r="L43" s="129"/>
      <c r="M43" s="129"/>
      <c r="N43" s="129"/>
      <c r="O43" s="129"/>
      <c r="P43" s="129"/>
      <c r="Q43" s="129"/>
    </row>
    <row r="44" spans="1:17">
      <c r="A44" s="129"/>
      <c r="B44" s="129"/>
      <c r="C44" s="129"/>
      <c r="D44" s="129"/>
      <c r="E44" s="129"/>
      <c r="F44" s="129"/>
      <c r="G44" s="129"/>
      <c r="H44" s="129"/>
      <c r="I44" s="129"/>
      <c r="J44" s="129"/>
      <c r="K44" s="129"/>
      <c r="L44" s="129"/>
      <c r="M44" s="129"/>
      <c r="N44" s="129"/>
      <c r="O44" s="129"/>
      <c r="P44" s="129"/>
      <c r="Q44" s="129"/>
    </row>
    <row r="45" spans="1:17">
      <c r="A45" s="129"/>
      <c r="B45" s="129"/>
      <c r="C45" s="129"/>
      <c r="D45" s="129"/>
      <c r="E45" s="129"/>
      <c r="F45" s="129"/>
      <c r="G45" s="129"/>
      <c r="H45" s="129"/>
      <c r="I45" s="129"/>
      <c r="J45" s="129"/>
      <c r="K45" s="129"/>
      <c r="L45" s="129"/>
      <c r="M45" s="129"/>
      <c r="N45" s="129"/>
      <c r="O45" s="129"/>
      <c r="P45" s="129"/>
      <c r="Q45" s="129"/>
    </row>
    <row r="46" spans="1:17">
      <c r="A46" s="129"/>
      <c r="B46" s="129"/>
      <c r="C46" s="129"/>
      <c r="D46" s="129"/>
      <c r="E46" s="129"/>
      <c r="F46" s="129"/>
      <c r="G46" s="129"/>
      <c r="H46" s="129"/>
      <c r="I46" s="129"/>
      <c r="J46" s="129"/>
      <c r="K46" s="129"/>
      <c r="L46" s="129"/>
      <c r="M46" s="129"/>
      <c r="N46" s="129"/>
      <c r="O46" s="129"/>
      <c r="P46" s="129"/>
      <c r="Q46" s="129"/>
    </row>
    <row r="47" spans="1:17">
      <c r="A47" s="129"/>
      <c r="B47" s="129"/>
      <c r="C47" s="129"/>
      <c r="D47" s="129"/>
      <c r="E47" s="129"/>
      <c r="F47" s="129"/>
      <c r="G47" s="129"/>
      <c r="H47" s="129"/>
      <c r="I47" s="129"/>
      <c r="J47" s="129"/>
      <c r="K47" s="129"/>
      <c r="L47" s="129"/>
      <c r="M47" s="129"/>
      <c r="N47" s="129"/>
      <c r="O47" s="129"/>
      <c r="P47" s="129"/>
      <c r="Q47" s="129"/>
    </row>
    <row r="48" spans="1:17">
      <c r="A48" s="129"/>
      <c r="B48" s="129"/>
      <c r="C48" s="129"/>
      <c r="D48" s="129"/>
      <c r="E48" s="129"/>
      <c r="F48" s="129"/>
      <c r="G48" s="129"/>
      <c r="H48" s="129"/>
      <c r="I48" s="129"/>
      <c r="J48" s="129"/>
      <c r="K48" s="129"/>
      <c r="L48" s="129"/>
      <c r="M48" s="129"/>
      <c r="N48" s="129"/>
      <c r="O48" s="129"/>
      <c r="P48" s="129"/>
      <c r="Q48" s="129"/>
    </row>
    <row r="49" spans="1:17">
      <c r="A49" s="129"/>
      <c r="B49" s="129"/>
      <c r="C49" s="129"/>
      <c r="D49" s="129"/>
      <c r="E49" s="129"/>
      <c r="F49" s="129"/>
      <c r="G49" s="129"/>
      <c r="H49" s="129"/>
      <c r="I49" s="129"/>
      <c r="J49" s="129"/>
      <c r="K49" s="129"/>
      <c r="L49" s="129"/>
      <c r="M49" s="129"/>
      <c r="N49" s="129"/>
      <c r="O49" s="129"/>
      <c r="P49" s="129"/>
      <c r="Q49" s="129"/>
    </row>
    <row r="50" spans="1:17">
      <c r="A50" s="129"/>
      <c r="B50" s="129"/>
      <c r="C50" s="129"/>
      <c r="D50" s="129"/>
      <c r="E50" s="129"/>
      <c r="F50" s="129"/>
      <c r="G50" s="129"/>
      <c r="H50" s="129"/>
      <c r="I50" s="129"/>
      <c r="J50" s="129"/>
      <c r="K50" s="129"/>
      <c r="L50" s="129"/>
      <c r="M50" s="129"/>
      <c r="N50" s="129"/>
      <c r="O50" s="129"/>
      <c r="P50" s="129"/>
      <c r="Q50" s="129"/>
    </row>
    <row r="51" spans="1:17">
      <c r="A51" s="129"/>
      <c r="B51" s="129"/>
      <c r="C51" s="129"/>
      <c r="D51" s="129"/>
      <c r="E51" s="129"/>
      <c r="F51" s="129"/>
      <c r="G51" s="129"/>
      <c r="H51" s="129"/>
      <c r="I51" s="129"/>
      <c r="J51" s="129"/>
      <c r="K51" s="129"/>
      <c r="L51" s="129"/>
      <c r="M51" s="129"/>
      <c r="N51" s="129"/>
      <c r="O51" s="129"/>
      <c r="P51" s="129"/>
      <c r="Q51" s="129"/>
    </row>
    <row r="52" spans="1:17">
      <c r="A52" s="129"/>
      <c r="B52" s="129"/>
      <c r="C52" s="129"/>
      <c r="D52" s="129"/>
      <c r="E52" s="129"/>
      <c r="F52" s="129"/>
      <c r="G52" s="129"/>
      <c r="H52" s="129"/>
      <c r="I52" s="129"/>
      <c r="J52" s="129"/>
      <c r="K52" s="129"/>
      <c r="L52" s="129"/>
      <c r="M52" s="129"/>
      <c r="N52" s="129"/>
      <c r="O52" s="129"/>
      <c r="P52" s="129"/>
      <c r="Q52" s="129"/>
    </row>
    <row r="53" spans="1:17">
      <c r="A53" s="129"/>
      <c r="B53" s="129"/>
      <c r="C53" s="129"/>
      <c r="D53" s="129"/>
      <c r="E53" s="129"/>
      <c r="F53" s="129"/>
      <c r="G53" s="129"/>
      <c r="H53" s="129"/>
      <c r="I53" s="129"/>
      <c r="J53" s="129"/>
      <c r="K53" s="129"/>
      <c r="L53" s="129"/>
      <c r="M53" s="129"/>
      <c r="N53" s="129"/>
      <c r="O53" s="129"/>
      <c r="P53" s="129"/>
      <c r="Q53" s="129"/>
    </row>
    <row r="54" spans="1:17">
      <c r="A54" s="129"/>
      <c r="B54" s="129"/>
      <c r="C54" s="129"/>
      <c r="D54" s="129"/>
      <c r="E54" s="129"/>
      <c r="F54" s="129"/>
      <c r="G54" s="129"/>
      <c r="H54" s="129"/>
      <c r="I54" s="129"/>
      <c r="J54" s="129"/>
      <c r="K54" s="129"/>
      <c r="L54" s="129"/>
      <c r="M54" s="129"/>
      <c r="N54" s="129"/>
      <c r="O54" s="129"/>
      <c r="P54" s="129"/>
      <c r="Q54" s="129"/>
    </row>
    <row r="55" spans="1:17">
      <c r="A55" s="129"/>
      <c r="B55" s="129"/>
      <c r="C55" s="129"/>
      <c r="D55" s="129"/>
      <c r="E55" s="129"/>
      <c r="F55" s="129"/>
      <c r="G55" s="129"/>
      <c r="H55" s="129"/>
      <c r="I55" s="129"/>
      <c r="J55" s="129"/>
      <c r="K55" s="129"/>
      <c r="L55" s="129"/>
      <c r="M55" s="129"/>
      <c r="N55" s="129"/>
      <c r="O55" s="129"/>
      <c r="P55" s="129"/>
      <c r="Q55" s="129"/>
    </row>
    <row r="56" spans="1:17">
      <c r="A56" s="129"/>
      <c r="B56" s="129"/>
      <c r="C56" s="129"/>
      <c r="D56" s="129"/>
      <c r="E56" s="129"/>
      <c r="F56" s="129"/>
      <c r="G56" s="129"/>
      <c r="H56" s="129"/>
      <c r="I56" s="129"/>
      <c r="J56" s="129"/>
      <c r="K56" s="129"/>
      <c r="L56" s="129"/>
      <c r="M56" s="129"/>
      <c r="N56" s="129"/>
      <c r="O56" s="129"/>
      <c r="P56" s="129"/>
      <c r="Q56" s="129"/>
    </row>
    <row r="57" spans="1:17">
      <c r="A57" s="129"/>
      <c r="B57" s="129"/>
      <c r="C57" s="129"/>
      <c r="D57" s="129"/>
      <c r="E57" s="129"/>
      <c r="F57" s="129"/>
      <c r="G57" s="129"/>
      <c r="H57" s="129"/>
      <c r="I57" s="129"/>
      <c r="J57" s="129"/>
      <c r="K57" s="129"/>
      <c r="L57" s="129"/>
      <c r="M57" s="129"/>
      <c r="N57" s="129"/>
      <c r="O57" s="129"/>
      <c r="P57" s="129"/>
      <c r="Q57" s="129"/>
    </row>
    <row r="58" spans="1:17">
      <c r="A58" s="129"/>
      <c r="B58" s="129"/>
      <c r="C58" s="129"/>
      <c r="D58" s="129"/>
      <c r="E58" s="129"/>
      <c r="F58" s="129"/>
      <c r="G58" s="129"/>
      <c r="H58" s="129"/>
      <c r="I58" s="129"/>
      <c r="J58" s="129"/>
      <c r="K58" s="129"/>
      <c r="L58" s="129"/>
      <c r="M58" s="129"/>
      <c r="N58" s="129"/>
      <c r="O58" s="129"/>
      <c r="P58" s="129"/>
      <c r="Q58" s="129"/>
    </row>
    <row r="59" spans="1:17">
      <c r="A59" s="129"/>
      <c r="B59" s="129"/>
      <c r="C59" s="129"/>
      <c r="D59" s="129"/>
      <c r="E59" s="129"/>
      <c r="F59" s="129"/>
      <c r="G59" s="129"/>
      <c r="H59" s="129"/>
      <c r="I59" s="129"/>
      <c r="J59" s="129"/>
      <c r="K59" s="129"/>
      <c r="L59" s="129"/>
      <c r="M59" s="129"/>
      <c r="N59" s="129"/>
      <c r="O59" s="129"/>
      <c r="P59" s="129"/>
      <c r="Q59" s="129"/>
    </row>
    <row r="60" spans="1:17">
      <c r="A60" s="129"/>
      <c r="B60" s="129"/>
      <c r="C60" s="129"/>
      <c r="D60" s="129"/>
      <c r="E60" s="129"/>
      <c r="F60" s="129"/>
      <c r="G60" s="129"/>
      <c r="H60" s="129"/>
      <c r="I60" s="129"/>
      <c r="J60" s="129"/>
      <c r="K60" s="129"/>
      <c r="L60" s="129"/>
      <c r="M60" s="129"/>
      <c r="N60" s="129"/>
      <c r="O60" s="129"/>
      <c r="P60" s="129"/>
      <c r="Q60" s="129"/>
    </row>
    <row r="61" spans="1:17">
      <c r="A61" s="129"/>
      <c r="B61" s="129"/>
      <c r="C61" s="129"/>
      <c r="D61" s="129"/>
      <c r="E61" s="129"/>
      <c r="F61" s="129"/>
      <c r="G61" s="129"/>
      <c r="H61" s="129"/>
      <c r="I61" s="129"/>
      <c r="J61" s="129"/>
      <c r="K61" s="129"/>
      <c r="L61" s="129"/>
      <c r="M61" s="129"/>
      <c r="N61" s="129"/>
      <c r="O61" s="129"/>
      <c r="P61" s="129"/>
      <c r="Q61" s="129"/>
    </row>
    <row r="62" spans="1:17">
      <c r="A62" s="129"/>
      <c r="B62" s="129"/>
      <c r="C62" s="129"/>
      <c r="D62" s="129"/>
      <c r="E62" s="129"/>
      <c r="F62" s="129"/>
      <c r="G62" s="129"/>
      <c r="H62" s="129"/>
      <c r="I62" s="129"/>
      <c r="J62" s="129"/>
      <c r="K62" s="129"/>
      <c r="L62" s="129"/>
      <c r="M62" s="129"/>
      <c r="N62" s="129"/>
      <c r="O62" s="129"/>
      <c r="P62" s="129"/>
      <c r="Q62" s="129"/>
    </row>
    <row r="63" spans="1:17">
      <c r="A63" s="129"/>
      <c r="B63" s="129"/>
      <c r="C63" s="129"/>
      <c r="D63" s="129"/>
      <c r="E63" s="129"/>
      <c r="F63" s="129"/>
      <c r="G63" s="129"/>
      <c r="H63" s="129"/>
      <c r="I63" s="129"/>
      <c r="J63" s="129"/>
      <c r="K63" s="129"/>
      <c r="L63" s="129"/>
      <c r="M63" s="129"/>
      <c r="N63" s="129"/>
      <c r="O63" s="129"/>
      <c r="P63" s="129"/>
      <c r="Q63" s="129"/>
    </row>
    <row r="64" spans="1:17">
      <c r="A64" s="129"/>
      <c r="B64" s="129"/>
      <c r="C64" s="129"/>
      <c r="D64" s="129"/>
      <c r="E64" s="129"/>
      <c r="F64" s="129"/>
      <c r="G64" s="129"/>
      <c r="H64" s="129"/>
      <c r="I64" s="129"/>
      <c r="J64" s="129"/>
      <c r="K64" s="129"/>
      <c r="L64" s="129"/>
      <c r="M64" s="129"/>
      <c r="N64" s="129"/>
      <c r="O64" s="129"/>
      <c r="P64" s="129"/>
      <c r="Q64" s="129"/>
    </row>
    <row r="65" spans="1:17">
      <c r="A65" s="129"/>
      <c r="B65" s="129"/>
      <c r="C65" s="129"/>
      <c r="D65" s="129"/>
      <c r="E65" s="129"/>
      <c r="F65" s="129"/>
      <c r="G65" s="129"/>
      <c r="H65" s="129"/>
      <c r="I65" s="129"/>
      <c r="J65" s="129"/>
      <c r="K65" s="129"/>
      <c r="L65" s="129"/>
      <c r="M65" s="129"/>
      <c r="N65" s="129"/>
      <c r="O65" s="129"/>
      <c r="P65" s="129"/>
      <c r="Q65" s="129"/>
    </row>
    <row r="66" spans="1:17">
      <c r="A66" s="129"/>
      <c r="B66" s="129"/>
      <c r="C66" s="129"/>
      <c r="D66" s="129"/>
      <c r="E66" s="129"/>
      <c r="F66" s="129"/>
      <c r="G66" s="129"/>
      <c r="H66" s="129"/>
      <c r="I66" s="129"/>
      <c r="J66" s="129"/>
      <c r="K66" s="129"/>
      <c r="L66" s="129"/>
      <c r="M66" s="129"/>
      <c r="N66" s="129"/>
      <c r="O66" s="129"/>
      <c r="P66" s="129"/>
      <c r="Q66" s="129"/>
    </row>
    <row r="67" spans="1:17">
      <c r="A67" s="129"/>
      <c r="B67" s="129"/>
      <c r="C67" s="129"/>
      <c r="D67" s="129"/>
      <c r="E67" s="129"/>
      <c r="F67" s="129"/>
      <c r="G67" s="129"/>
      <c r="H67" s="129"/>
      <c r="I67" s="129"/>
      <c r="J67" s="129"/>
      <c r="K67" s="129"/>
      <c r="L67" s="129"/>
      <c r="M67" s="129"/>
      <c r="N67" s="129"/>
      <c r="O67" s="129"/>
      <c r="P67" s="129"/>
      <c r="Q67" s="129"/>
    </row>
    <row r="68" spans="1:17">
      <c r="A68" s="129"/>
      <c r="B68" s="129"/>
      <c r="C68" s="129"/>
      <c r="D68" s="129"/>
      <c r="E68" s="129"/>
      <c r="F68" s="129"/>
      <c r="G68" s="129"/>
      <c r="H68" s="129"/>
      <c r="I68" s="129"/>
      <c r="J68" s="129"/>
      <c r="K68" s="129"/>
      <c r="L68" s="129"/>
      <c r="M68" s="129"/>
      <c r="N68" s="129"/>
      <c r="O68" s="129"/>
      <c r="P68" s="129"/>
      <c r="Q68" s="129"/>
    </row>
    <row r="69" spans="1:17">
      <c r="A69" s="129"/>
      <c r="B69" s="129"/>
      <c r="C69" s="129"/>
      <c r="D69" s="129"/>
      <c r="E69" s="129"/>
      <c r="F69" s="129"/>
      <c r="G69" s="129"/>
      <c r="H69" s="129"/>
      <c r="I69" s="129"/>
      <c r="J69" s="129"/>
      <c r="K69" s="129"/>
      <c r="L69" s="129"/>
      <c r="M69" s="129"/>
      <c r="N69" s="129"/>
      <c r="O69" s="129"/>
      <c r="P69" s="129"/>
      <c r="Q69" s="129"/>
    </row>
    <row r="70" spans="1:17">
      <c r="A70" s="129"/>
      <c r="B70" s="129"/>
      <c r="C70" s="129"/>
      <c r="D70" s="129"/>
      <c r="E70" s="129"/>
      <c r="F70" s="129"/>
      <c r="G70" s="129"/>
      <c r="H70" s="129"/>
      <c r="I70" s="129"/>
      <c r="J70" s="129"/>
      <c r="K70" s="129"/>
      <c r="L70" s="129"/>
      <c r="M70" s="129"/>
      <c r="N70" s="129"/>
      <c r="O70" s="129"/>
      <c r="P70" s="129"/>
      <c r="Q70" s="129"/>
    </row>
    <row r="71" spans="1:17">
      <c r="A71" s="129"/>
      <c r="B71" s="129"/>
      <c r="C71" s="129"/>
      <c r="D71" s="129"/>
      <c r="E71" s="129"/>
      <c r="F71" s="129"/>
      <c r="G71" s="129"/>
      <c r="H71" s="129"/>
      <c r="I71" s="129"/>
      <c r="J71" s="129"/>
      <c r="K71" s="129"/>
      <c r="L71" s="129"/>
      <c r="M71" s="129"/>
      <c r="N71" s="129"/>
      <c r="O71" s="129"/>
      <c r="P71" s="129"/>
      <c r="Q71" s="129"/>
    </row>
    <row r="72" spans="1:17">
      <c r="A72" s="129"/>
      <c r="B72" s="129"/>
      <c r="C72" s="129"/>
      <c r="D72" s="129"/>
      <c r="E72" s="129"/>
      <c r="F72" s="129"/>
      <c r="G72" s="129"/>
      <c r="H72" s="129"/>
      <c r="I72" s="129"/>
      <c r="J72" s="129"/>
      <c r="K72" s="129"/>
      <c r="L72" s="129"/>
      <c r="M72" s="129"/>
      <c r="N72" s="129"/>
      <c r="O72" s="129"/>
      <c r="P72" s="129"/>
      <c r="Q72" s="129"/>
    </row>
    <row r="73" spans="1:17">
      <c r="A73" s="129"/>
      <c r="B73" s="129"/>
      <c r="C73" s="129"/>
      <c r="D73" s="129"/>
      <c r="E73" s="129"/>
      <c r="F73" s="129"/>
      <c r="G73" s="129"/>
      <c r="H73" s="129"/>
      <c r="I73" s="129"/>
      <c r="J73" s="129"/>
      <c r="K73" s="129"/>
      <c r="L73" s="129"/>
      <c r="M73" s="129"/>
      <c r="N73" s="129"/>
      <c r="O73" s="129"/>
      <c r="P73" s="129"/>
      <c r="Q73" s="129"/>
    </row>
    <row r="74" spans="1:17">
      <c r="A74" s="129"/>
      <c r="B74" s="129"/>
      <c r="C74" s="129"/>
      <c r="D74" s="129"/>
      <c r="E74" s="129"/>
      <c r="F74" s="129"/>
      <c r="G74" s="129"/>
      <c r="H74" s="129"/>
      <c r="I74" s="129"/>
      <c r="J74" s="129"/>
      <c r="K74" s="129"/>
      <c r="L74" s="129"/>
      <c r="M74" s="129"/>
      <c r="N74" s="129"/>
      <c r="O74" s="129"/>
      <c r="P74" s="129"/>
      <c r="Q74" s="129"/>
    </row>
    <row r="75" spans="1:17">
      <c r="A75" s="129"/>
      <c r="B75" s="129"/>
      <c r="C75" s="129"/>
      <c r="D75" s="129"/>
      <c r="E75" s="129"/>
      <c r="F75" s="129"/>
      <c r="G75" s="129"/>
      <c r="H75" s="129"/>
      <c r="I75" s="129"/>
      <c r="J75" s="129"/>
      <c r="K75" s="129"/>
      <c r="L75" s="129"/>
      <c r="M75" s="129"/>
      <c r="N75" s="129"/>
      <c r="O75" s="129"/>
      <c r="P75" s="129"/>
      <c r="Q75" s="129"/>
    </row>
    <row r="76" spans="1:17">
      <c r="A76" s="129"/>
      <c r="B76" s="129"/>
      <c r="C76" s="129"/>
      <c r="D76" s="129"/>
      <c r="E76" s="129"/>
      <c r="F76" s="129"/>
      <c r="G76" s="129"/>
      <c r="H76" s="129"/>
      <c r="I76" s="129"/>
      <c r="J76" s="129"/>
      <c r="K76" s="129"/>
      <c r="L76" s="129"/>
      <c r="M76" s="129"/>
      <c r="N76" s="129"/>
      <c r="O76" s="129"/>
      <c r="P76" s="129"/>
      <c r="Q76" s="129"/>
    </row>
    <row r="77" spans="1:17">
      <c r="A77" s="129"/>
      <c r="B77" s="129"/>
      <c r="C77" s="129"/>
      <c r="D77" s="129"/>
      <c r="E77" s="129"/>
      <c r="F77" s="129"/>
      <c r="G77" s="129"/>
      <c r="H77" s="129"/>
      <c r="I77" s="129"/>
      <c r="J77" s="129"/>
      <c r="K77" s="129"/>
      <c r="L77" s="129"/>
      <c r="M77" s="129"/>
      <c r="N77" s="129"/>
      <c r="O77" s="129"/>
      <c r="P77" s="129"/>
      <c r="Q77" s="129"/>
    </row>
    <row r="78" spans="1:17">
      <c r="A78" s="129"/>
      <c r="B78" s="129"/>
      <c r="C78" s="129"/>
      <c r="D78" s="129"/>
      <c r="E78" s="129"/>
      <c r="F78" s="129"/>
      <c r="G78" s="129"/>
      <c r="H78" s="129"/>
      <c r="I78" s="129"/>
      <c r="J78" s="129"/>
      <c r="K78" s="129"/>
      <c r="L78" s="129"/>
      <c r="M78" s="129"/>
      <c r="N78" s="129"/>
      <c r="O78" s="129"/>
      <c r="P78" s="129"/>
      <c r="Q78" s="129"/>
    </row>
    <row r="79" spans="1:17">
      <c r="A79" s="129"/>
      <c r="B79" s="129"/>
      <c r="C79" s="129"/>
      <c r="D79" s="129"/>
      <c r="E79" s="129"/>
      <c r="F79" s="129"/>
      <c r="G79" s="129"/>
      <c r="H79" s="129"/>
      <c r="I79" s="129"/>
      <c r="J79" s="129"/>
      <c r="K79" s="129"/>
      <c r="L79" s="129"/>
      <c r="M79" s="129"/>
      <c r="N79" s="129"/>
      <c r="O79" s="129"/>
      <c r="P79" s="129"/>
      <c r="Q79" s="129"/>
    </row>
    <row r="80" spans="1:17">
      <c r="A80" s="129"/>
      <c r="B80" s="129"/>
      <c r="C80" s="129"/>
      <c r="D80" s="129"/>
      <c r="E80" s="129"/>
      <c r="F80" s="129"/>
      <c r="G80" s="129"/>
      <c r="H80" s="129"/>
      <c r="I80" s="129"/>
      <c r="J80" s="129"/>
      <c r="K80" s="129"/>
      <c r="L80" s="129"/>
      <c r="M80" s="129"/>
      <c r="N80" s="129"/>
      <c r="O80" s="129"/>
      <c r="P80" s="129"/>
      <c r="Q80" s="129"/>
    </row>
    <row r="81" spans="1:17">
      <c r="A81" s="129"/>
      <c r="B81" s="129"/>
      <c r="C81" s="129"/>
      <c r="D81" s="129"/>
      <c r="E81" s="129"/>
      <c r="F81" s="129"/>
      <c r="G81" s="129"/>
      <c r="H81" s="129"/>
      <c r="I81" s="129"/>
      <c r="J81" s="129"/>
      <c r="K81" s="129"/>
      <c r="L81" s="129"/>
      <c r="M81" s="129"/>
      <c r="N81" s="129"/>
      <c r="O81" s="129"/>
      <c r="P81" s="129"/>
      <c r="Q81" s="129"/>
    </row>
    <row r="82" spans="1:17">
      <c r="A82" s="129"/>
      <c r="B82" s="129"/>
      <c r="C82" s="129"/>
      <c r="D82" s="129"/>
      <c r="E82" s="129"/>
      <c r="F82" s="129"/>
      <c r="G82" s="129"/>
      <c r="H82" s="129"/>
    </row>
  </sheetData>
  <mergeCells count="1">
    <mergeCell ref="A20:G20"/>
  </mergeCells>
  <pageMargins left="0.7" right="0.7" top="0.75" bottom="0.75" header="0.3" footer="0.3"/>
  <pageSetup scale="4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6FEF-AC99-4DB2-B73F-9E66078A8BA1}">
  <sheetPr>
    <pageSetUpPr fitToPage="1"/>
  </sheetPr>
  <dimension ref="A1:Q31"/>
  <sheetViews>
    <sheetView showGridLines="0" view="pageBreakPreview" zoomScale="80" zoomScaleNormal="80" zoomScaleSheetLayoutView="80" workbookViewId="0">
      <pane xSplit="1" ySplit="3" topLeftCell="F4" activePane="bottomRight" state="frozen"/>
      <selection pane="topRight" activeCell="B1" sqref="B1"/>
      <selection pane="bottomLeft" activeCell="A4" sqref="A4"/>
      <selection pane="bottomRight"/>
    </sheetView>
  </sheetViews>
  <sheetFormatPr defaultColWidth="8.85546875" defaultRowHeight="12.75"/>
  <cols>
    <col min="1" max="1" width="63.85546875" style="122" customWidth="1"/>
    <col min="2" max="5" width="10.5703125" style="122" hidden="1" customWidth="1"/>
    <col min="6" max="17" width="10.7109375" style="122" customWidth="1"/>
    <col min="18" max="16384" width="8.85546875" style="122"/>
  </cols>
  <sheetData>
    <row r="1" spans="1:17">
      <c r="A1" s="133" t="s">
        <v>344</v>
      </c>
      <c r="B1" s="133"/>
      <c r="C1" s="133"/>
      <c r="D1" s="133"/>
      <c r="E1" s="133"/>
      <c r="F1" s="133"/>
    </row>
    <row r="2" spans="1:17" ht="13.5" thickBot="1">
      <c r="A2" s="134"/>
      <c r="B2" s="134"/>
      <c r="C2" s="134"/>
      <c r="D2" s="134"/>
      <c r="E2" s="134"/>
      <c r="F2" s="134"/>
      <c r="G2" s="134"/>
      <c r="H2" s="134"/>
      <c r="I2" s="134"/>
      <c r="J2" s="134"/>
      <c r="K2" s="134"/>
      <c r="L2" s="134"/>
      <c r="M2" s="134"/>
      <c r="N2" s="134"/>
      <c r="O2" s="134"/>
      <c r="P2" s="134"/>
      <c r="Q2" s="134"/>
    </row>
    <row r="3" spans="1:17" ht="27" thickTop="1" thickBot="1">
      <c r="A3" s="196" t="s">
        <v>230</v>
      </c>
      <c r="B3" s="152" t="s">
        <v>318</v>
      </c>
      <c r="C3" s="152" t="s">
        <v>394</v>
      </c>
      <c r="D3" s="152" t="s">
        <v>395</v>
      </c>
      <c r="E3" s="152" t="s">
        <v>396</v>
      </c>
      <c r="F3" s="152" t="s">
        <v>319</v>
      </c>
      <c r="G3" s="152" t="s">
        <v>397</v>
      </c>
      <c r="H3" s="152" t="s">
        <v>398</v>
      </c>
      <c r="I3" s="152" t="s">
        <v>399</v>
      </c>
      <c r="J3" s="152" t="s">
        <v>362</v>
      </c>
      <c r="K3" s="152" t="s">
        <v>400</v>
      </c>
      <c r="L3" s="152" t="s">
        <v>402</v>
      </c>
      <c r="M3" s="152" t="s">
        <v>442</v>
      </c>
      <c r="N3" s="152" t="s">
        <v>444</v>
      </c>
      <c r="O3" s="152" t="s">
        <v>477</v>
      </c>
      <c r="P3" s="152" t="s">
        <v>483</v>
      </c>
      <c r="Q3" s="152" t="s">
        <v>503</v>
      </c>
    </row>
    <row r="4" spans="1:17" ht="13.5" thickTop="1">
      <c r="A4" s="136" t="s">
        <v>336</v>
      </c>
      <c r="B4" s="170">
        <v>2042</v>
      </c>
      <c r="C4" s="170">
        <v>2514</v>
      </c>
      <c r="D4" s="170">
        <v>2278</v>
      </c>
      <c r="E4" s="170">
        <v>2387</v>
      </c>
      <c r="F4" s="170">
        <v>2428</v>
      </c>
      <c r="G4" s="170">
        <v>2916</v>
      </c>
      <c r="H4" s="170">
        <v>2852</v>
      </c>
      <c r="I4" s="170">
        <v>2877</v>
      </c>
      <c r="J4" s="170">
        <v>2551</v>
      </c>
      <c r="K4" s="170">
        <v>2857</v>
      </c>
      <c r="L4" s="170">
        <v>2853</v>
      </c>
      <c r="M4" s="170">
        <v>2708</v>
      </c>
      <c r="N4" s="170">
        <v>2614</v>
      </c>
      <c r="O4" s="170">
        <v>2900</v>
      </c>
      <c r="P4" s="170">
        <v>3009</v>
      </c>
      <c r="Q4" s="170">
        <v>3252</v>
      </c>
    </row>
    <row r="5" spans="1:17">
      <c r="A5" s="136" t="s">
        <v>111</v>
      </c>
      <c r="B5" s="170">
        <v>1017</v>
      </c>
      <c r="C5" s="170">
        <v>1224</v>
      </c>
      <c r="D5" s="170">
        <v>1158</v>
      </c>
      <c r="E5" s="170">
        <v>1187</v>
      </c>
      <c r="F5" s="170">
        <v>1224</v>
      </c>
      <c r="G5" s="170">
        <v>1111</v>
      </c>
      <c r="H5" s="170" t="s">
        <v>346</v>
      </c>
      <c r="I5" s="170" t="s">
        <v>347</v>
      </c>
      <c r="J5" s="170">
        <v>1112</v>
      </c>
      <c r="K5" s="170">
        <v>981</v>
      </c>
      <c r="L5" s="170">
        <v>897</v>
      </c>
      <c r="M5" s="170">
        <v>970</v>
      </c>
      <c r="N5" s="170">
        <v>789</v>
      </c>
      <c r="O5" s="170">
        <v>947</v>
      </c>
      <c r="P5" s="170">
        <v>899</v>
      </c>
      <c r="Q5" s="170">
        <v>1089</v>
      </c>
    </row>
    <row r="6" spans="1:17">
      <c r="A6" s="136" t="s">
        <v>292</v>
      </c>
      <c r="B6" s="170">
        <v>3517</v>
      </c>
      <c r="C6" s="170">
        <v>3380</v>
      </c>
      <c r="D6" s="170">
        <v>3566</v>
      </c>
      <c r="E6" s="170">
        <v>3285</v>
      </c>
      <c r="F6" s="170">
        <v>3951</v>
      </c>
      <c r="G6" s="170">
        <v>3797</v>
      </c>
      <c r="H6" s="170" t="s">
        <v>348</v>
      </c>
      <c r="I6" s="170" t="s">
        <v>349</v>
      </c>
      <c r="J6" s="170">
        <v>4609</v>
      </c>
      <c r="K6" s="170">
        <v>3918</v>
      </c>
      <c r="L6" s="170">
        <v>3910</v>
      </c>
      <c r="M6" s="170">
        <v>4053</v>
      </c>
      <c r="N6" s="170">
        <v>3998</v>
      </c>
      <c r="O6" s="170">
        <v>4076</v>
      </c>
      <c r="P6" s="170">
        <v>4238</v>
      </c>
      <c r="Q6" s="170">
        <v>4196</v>
      </c>
    </row>
    <row r="7" spans="1:17">
      <c r="A7" s="182" t="s">
        <v>313</v>
      </c>
      <c r="B7" s="170">
        <v>422</v>
      </c>
      <c r="C7" s="170">
        <v>420</v>
      </c>
      <c r="D7" s="170">
        <v>799</v>
      </c>
      <c r="E7" s="170">
        <v>590</v>
      </c>
      <c r="F7" s="170">
        <v>468</v>
      </c>
      <c r="G7" s="170">
        <v>732</v>
      </c>
      <c r="H7" s="170" t="s">
        <v>350</v>
      </c>
      <c r="I7" s="170" t="s">
        <v>351</v>
      </c>
      <c r="J7" s="170">
        <v>532</v>
      </c>
      <c r="K7" s="170">
        <v>920</v>
      </c>
      <c r="L7" s="170">
        <v>517</v>
      </c>
      <c r="M7" s="170">
        <v>462</v>
      </c>
      <c r="N7" s="170">
        <v>682</v>
      </c>
      <c r="O7" s="170">
        <v>290</v>
      </c>
      <c r="P7" s="170">
        <v>406</v>
      </c>
      <c r="Q7" s="170">
        <v>261</v>
      </c>
    </row>
    <row r="8" spans="1:17">
      <c r="A8" s="136" t="s">
        <v>293</v>
      </c>
      <c r="B8" s="170">
        <v>-5940</v>
      </c>
      <c r="C8" s="170">
        <v>-5783</v>
      </c>
      <c r="D8" s="170">
        <v>-6287</v>
      </c>
      <c r="E8" s="170">
        <v>-5834</v>
      </c>
      <c r="F8" s="170">
        <v>-6598</v>
      </c>
      <c r="G8" s="170">
        <v>-6616</v>
      </c>
      <c r="H8" s="170" t="s">
        <v>352</v>
      </c>
      <c r="I8" s="170" t="s">
        <v>353</v>
      </c>
      <c r="J8" s="170">
        <v>-6923</v>
      </c>
      <c r="K8" s="170">
        <v>-5885</v>
      </c>
      <c r="L8" s="170">
        <v>-6326</v>
      </c>
      <c r="M8" s="170">
        <v>-6575</v>
      </c>
      <c r="N8" s="170">
        <v>-6124</v>
      </c>
      <c r="O8" s="170">
        <v>-5155</v>
      </c>
      <c r="P8" s="170">
        <v>-6245</v>
      </c>
      <c r="Q8" s="170">
        <v>-5498</v>
      </c>
    </row>
    <row r="9" spans="1:17">
      <c r="A9" s="159" t="s">
        <v>294</v>
      </c>
      <c r="B9" s="169">
        <v>1056</v>
      </c>
      <c r="C9" s="169">
        <v>1756</v>
      </c>
      <c r="D9" s="169">
        <v>1513</v>
      </c>
      <c r="E9" s="169">
        <v>1614</v>
      </c>
      <c r="F9" s="169">
        <v>1471</v>
      </c>
      <c r="G9" s="169">
        <v>1940</v>
      </c>
      <c r="H9" s="169" t="s">
        <v>354</v>
      </c>
      <c r="I9" s="169" t="s">
        <v>355</v>
      </c>
      <c r="J9" s="169">
        <v>1882</v>
      </c>
      <c r="K9" s="169">
        <v>2791</v>
      </c>
      <c r="L9" s="169">
        <v>1853</v>
      </c>
      <c r="M9" s="169">
        <v>1617</v>
      </c>
      <c r="N9" s="169">
        <v>1959</v>
      </c>
      <c r="O9" s="169">
        <v>3057</v>
      </c>
      <c r="P9" s="169">
        <v>2307</v>
      </c>
      <c r="Q9" s="169">
        <v>3300</v>
      </c>
    </row>
    <row r="10" spans="1:17">
      <c r="A10" s="136" t="s">
        <v>295</v>
      </c>
      <c r="B10" s="170">
        <v>3036</v>
      </c>
      <c r="C10" s="170">
        <v>3101</v>
      </c>
      <c r="D10" s="170">
        <v>3128</v>
      </c>
      <c r="E10" s="170">
        <v>3462</v>
      </c>
      <c r="F10" s="170">
        <v>3404</v>
      </c>
      <c r="G10" s="170">
        <v>3434</v>
      </c>
      <c r="H10" s="170">
        <v>3431</v>
      </c>
      <c r="I10" s="170">
        <v>3424</v>
      </c>
      <c r="J10" s="170">
        <v>3384</v>
      </c>
      <c r="K10" s="170">
        <v>3304</v>
      </c>
      <c r="L10" s="170">
        <v>2238</v>
      </c>
      <c r="M10" s="170">
        <v>2257</v>
      </c>
      <c r="N10" s="170">
        <v>1998</v>
      </c>
      <c r="O10" s="170">
        <v>2031</v>
      </c>
      <c r="P10" s="170">
        <v>1998</v>
      </c>
      <c r="Q10" s="170">
        <v>1992</v>
      </c>
    </row>
    <row r="11" spans="1:17">
      <c r="A11" s="136" t="s">
        <v>129</v>
      </c>
      <c r="B11" s="170">
        <v>120</v>
      </c>
      <c r="C11" s="170">
        <v>145</v>
      </c>
      <c r="D11" s="170">
        <v>159</v>
      </c>
      <c r="E11" s="170">
        <v>150</v>
      </c>
      <c r="F11" s="170">
        <v>152</v>
      </c>
      <c r="G11" s="170">
        <v>158</v>
      </c>
      <c r="H11" s="170">
        <v>163</v>
      </c>
      <c r="I11" s="170">
        <v>163</v>
      </c>
      <c r="J11" s="170">
        <v>165</v>
      </c>
      <c r="K11" s="170">
        <v>155</v>
      </c>
      <c r="L11" s="170">
        <v>132</v>
      </c>
      <c r="M11" s="170">
        <v>90</v>
      </c>
      <c r="N11" s="170">
        <v>96</v>
      </c>
      <c r="O11" s="170">
        <v>120</v>
      </c>
      <c r="P11" s="170">
        <v>131</v>
      </c>
      <c r="Q11" s="170">
        <v>148</v>
      </c>
    </row>
    <row r="12" spans="1:17">
      <c r="A12" s="136" t="s">
        <v>320</v>
      </c>
      <c r="B12" s="170">
        <v>0</v>
      </c>
      <c r="C12" s="170">
        <v>0</v>
      </c>
      <c r="D12" s="170">
        <v>0</v>
      </c>
      <c r="E12" s="170">
        <v>0</v>
      </c>
      <c r="F12" s="170">
        <v>0</v>
      </c>
      <c r="G12" s="170">
        <v>631</v>
      </c>
      <c r="H12" s="170">
        <v>611</v>
      </c>
      <c r="I12" s="170">
        <v>588</v>
      </c>
      <c r="J12" s="170">
        <v>566</v>
      </c>
      <c r="K12" s="170">
        <v>527</v>
      </c>
      <c r="L12" s="170">
        <v>383</v>
      </c>
      <c r="M12" s="170">
        <v>375</v>
      </c>
      <c r="N12" s="170">
        <v>360</v>
      </c>
      <c r="O12" s="170">
        <v>350</v>
      </c>
      <c r="P12" s="170">
        <v>330</v>
      </c>
      <c r="Q12" s="170">
        <v>335</v>
      </c>
    </row>
    <row r="13" spans="1:17">
      <c r="A13" s="136" t="s">
        <v>26</v>
      </c>
      <c r="B13" s="170">
        <v>24</v>
      </c>
      <c r="C13" s="170">
        <v>16</v>
      </c>
      <c r="D13" s="170">
        <v>23</v>
      </c>
      <c r="E13" s="170">
        <v>22</v>
      </c>
      <c r="F13" s="170">
        <v>20</v>
      </c>
      <c r="G13" s="170">
        <v>22</v>
      </c>
      <c r="H13" s="170">
        <v>140</v>
      </c>
      <c r="I13" s="170">
        <v>147</v>
      </c>
      <c r="J13" s="170">
        <v>142</v>
      </c>
      <c r="K13" s="170">
        <v>163</v>
      </c>
      <c r="L13" s="170">
        <v>2868</v>
      </c>
      <c r="M13" s="170">
        <v>2948</v>
      </c>
      <c r="N13" s="170">
        <v>1720</v>
      </c>
      <c r="O13" s="170">
        <v>1599</v>
      </c>
      <c r="P13" s="170">
        <v>1577</v>
      </c>
      <c r="Q13" s="170">
        <v>1495</v>
      </c>
    </row>
    <row r="14" spans="1:17">
      <c r="A14" s="136" t="s">
        <v>332</v>
      </c>
      <c r="B14" s="170">
        <v>137</v>
      </c>
      <c r="C14" s="170">
        <v>144</v>
      </c>
      <c r="D14" s="170">
        <v>154</v>
      </c>
      <c r="E14" s="170">
        <v>162</v>
      </c>
      <c r="F14" s="170">
        <v>127</v>
      </c>
      <c r="G14" s="170">
        <v>153</v>
      </c>
      <c r="H14" s="170">
        <v>143</v>
      </c>
      <c r="I14" s="170">
        <v>178</v>
      </c>
      <c r="J14" s="170">
        <v>171</v>
      </c>
      <c r="K14" s="170">
        <v>191</v>
      </c>
      <c r="L14" s="170">
        <v>133</v>
      </c>
      <c r="M14" s="170">
        <v>162</v>
      </c>
      <c r="N14" s="170">
        <v>176</v>
      </c>
      <c r="O14" s="170">
        <v>133</v>
      </c>
      <c r="P14" s="170">
        <v>127</v>
      </c>
      <c r="Q14" s="170">
        <v>115</v>
      </c>
    </row>
    <row r="15" spans="1:17">
      <c r="A15" s="136" t="s">
        <v>115</v>
      </c>
      <c r="B15" s="170">
        <v>-438</v>
      </c>
      <c r="C15" s="170">
        <v>-472</v>
      </c>
      <c r="D15" s="170">
        <v>-474</v>
      </c>
      <c r="E15" s="170">
        <v>-426</v>
      </c>
      <c r="F15" s="170">
        <v>-309</v>
      </c>
      <c r="G15" s="170">
        <v>-305</v>
      </c>
      <c r="H15" s="170">
        <v>-289</v>
      </c>
      <c r="I15" s="170">
        <v>-284</v>
      </c>
      <c r="J15" s="170">
        <v>-414</v>
      </c>
      <c r="K15" s="170">
        <v>-358</v>
      </c>
      <c r="L15" s="170">
        <v>-348</v>
      </c>
      <c r="M15" s="170">
        <v>-349</v>
      </c>
      <c r="N15" s="170">
        <v>-322</v>
      </c>
      <c r="O15" s="170">
        <v>-339</v>
      </c>
      <c r="P15" s="170">
        <v>-351</v>
      </c>
      <c r="Q15" s="170">
        <v>-360</v>
      </c>
    </row>
    <row r="16" spans="1:17">
      <c r="A16" s="136" t="s">
        <v>296</v>
      </c>
      <c r="B16" s="170">
        <v>-342</v>
      </c>
      <c r="C16" s="170">
        <v>-354</v>
      </c>
      <c r="D16" s="170">
        <v>-351</v>
      </c>
      <c r="E16" s="170">
        <v>-342</v>
      </c>
      <c r="F16" s="170">
        <v>-324</v>
      </c>
      <c r="G16" s="170">
        <v>-340</v>
      </c>
      <c r="H16" s="170">
        <v>-334</v>
      </c>
      <c r="I16" s="170">
        <v>-357</v>
      </c>
      <c r="J16" s="170">
        <v>-316</v>
      </c>
      <c r="K16" s="170">
        <v>-336</v>
      </c>
      <c r="L16" s="170">
        <v>-291</v>
      </c>
      <c r="M16" s="170">
        <v>-306</v>
      </c>
      <c r="N16" s="170">
        <v>-360</v>
      </c>
      <c r="O16" s="170">
        <v>-280</v>
      </c>
      <c r="P16" s="170">
        <v>-256</v>
      </c>
      <c r="Q16" s="170">
        <v>-213</v>
      </c>
    </row>
    <row r="17" spans="1:17" ht="15">
      <c r="A17" s="136" t="s">
        <v>386</v>
      </c>
      <c r="B17" s="170"/>
      <c r="C17" s="170"/>
      <c r="D17" s="170"/>
      <c r="E17" s="170"/>
      <c r="F17" s="170"/>
      <c r="G17" s="170"/>
      <c r="H17" s="170"/>
      <c r="I17" s="170"/>
      <c r="J17" s="170"/>
      <c r="K17" s="170">
        <v>-46</v>
      </c>
      <c r="L17" s="170">
        <v>1172</v>
      </c>
      <c r="M17" s="170">
        <v>1154</v>
      </c>
      <c r="N17" s="170">
        <v>635</v>
      </c>
      <c r="O17" s="170">
        <v>614</v>
      </c>
      <c r="P17" s="170">
        <v>498</v>
      </c>
      <c r="Q17" s="170">
        <v>0</v>
      </c>
    </row>
    <row r="18" spans="1:17">
      <c r="A18" s="171" t="s">
        <v>297</v>
      </c>
      <c r="B18" s="172">
        <v>2537</v>
      </c>
      <c r="C18" s="172">
        <v>2581</v>
      </c>
      <c r="D18" s="172">
        <v>2639</v>
      </c>
      <c r="E18" s="172">
        <v>3028</v>
      </c>
      <c r="F18" s="172">
        <v>3071</v>
      </c>
      <c r="G18" s="172">
        <v>3753</v>
      </c>
      <c r="H18" s="172">
        <v>3865</v>
      </c>
      <c r="I18" s="172">
        <v>3859</v>
      </c>
      <c r="J18" s="172">
        <v>3699</v>
      </c>
      <c r="K18" s="172">
        <v>3600</v>
      </c>
      <c r="L18" s="172">
        <v>6288</v>
      </c>
      <c r="M18" s="172">
        <v>6330</v>
      </c>
      <c r="N18" s="172">
        <v>4304</v>
      </c>
      <c r="O18" s="172">
        <v>4227</v>
      </c>
      <c r="P18" s="172">
        <v>4054</v>
      </c>
      <c r="Q18" s="172">
        <v>3512</v>
      </c>
    </row>
    <row r="19" spans="1:17">
      <c r="A19" s="159" t="s">
        <v>214</v>
      </c>
      <c r="B19" s="173">
        <v>3594</v>
      </c>
      <c r="C19" s="173">
        <v>4337</v>
      </c>
      <c r="D19" s="173">
        <v>4151</v>
      </c>
      <c r="E19" s="173">
        <v>4640</v>
      </c>
      <c r="F19" s="173">
        <v>4541</v>
      </c>
      <c r="G19" s="173">
        <v>5693</v>
      </c>
      <c r="H19" s="173" t="s">
        <v>356</v>
      </c>
      <c r="I19" s="173" t="s">
        <v>357</v>
      </c>
      <c r="J19" s="173">
        <v>5581</v>
      </c>
      <c r="K19" s="173">
        <v>6391</v>
      </c>
      <c r="L19" s="173">
        <v>8140</v>
      </c>
      <c r="M19" s="173">
        <v>7947</v>
      </c>
      <c r="N19" s="173">
        <v>6263</v>
      </c>
      <c r="O19" s="173">
        <v>7284</v>
      </c>
      <c r="P19" s="173">
        <v>6361</v>
      </c>
      <c r="Q19" s="173">
        <v>6812</v>
      </c>
    </row>
    <row r="20" spans="1:17">
      <c r="A20" s="174" t="s">
        <v>298</v>
      </c>
      <c r="B20" s="175">
        <v>3143</v>
      </c>
      <c r="C20" s="175">
        <v>3446</v>
      </c>
      <c r="D20" s="175">
        <v>3649</v>
      </c>
      <c r="E20" s="175">
        <v>4015</v>
      </c>
      <c r="F20" s="175">
        <v>4229</v>
      </c>
      <c r="G20" s="175">
        <v>5177</v>
      </c>
      <c r="H20" s="175" t="s">
        <v>358</v>
      </c>
      <c r="I20" s="175" t="s">
        <v>359</v>
      </c>
      <c r="J20" s="175">
        <v>5700</v>
      </c>
      <c r="K20" s="175">
        <v>5944</v>
      </c>
      <c r="L20" s="175">
        <v>6433.6</v>
      </c>
      <c r="M20" s="175">
        <v>6910</v>
      </c>
      <c r="N20" s="175">
        <v>6864</v>
      </c>
      <c r="O20" s="175">
        <v>7205</v>
      </c>
      <c r="P20" s="175">
        <v>7199</v>
      </c>
      <c r="Q20" s="175">
        <v>6933</v>
      </c>
    </row>
    <row r="21" spans="1:17">
      <c r="A21" s="174" t="s">
        <v>411</v>
      </c>
      <c r="B21" s="137">
        <v>1495</v>
      </c>
      <c r="C21" s="137">
        <v>1533</v>
      </c>
      <c r="D21" s="137">
        <v>1539</v>
      </c>
      <c r="E21" s="137">
        <v>1525</v>
      </c>
      <c r="F21" s="137">
        <v>1544</v>
      </c>
      <c r="G21" s="137">
        <v>1572</v>
      </c>
      <c r="H21" s="137">
        <v>1537</v>
      </c>
      <c r="I21" s="137">
        <v>1498</v>
      </c>
      <c r="J21" s="137">
        <v>1445</v>
      </c>
      <c r="K21" s="137">
        <v>1380</v>
      </c>
      <c r="L21" s="137">
        <v>1157</v>
      </c>
      <c r="M21" s="137">
        <v>1148</v>
      </c>
      <c r="N21" s="137">
        <v>1077</v>
      </c>
      <c r="O21" s="137">
        <v>1069</v>
      </c>
      <c r="P21" s="137">
        <v>1111</v>
      </c>
      <c r="Q21" s="137">
        <v>969</v>
      </c>
    </row>
    <row r="22" spans="1:17">
      <c r="A22" s="174" t="s">
        <v>412</v>
      </c>
      <c r="B22" s="137"/>
      <c r="C22" s="137"/>
      <c r="D22" s="137"/>
      <c r="E22" s="137"/>
      <c r="F22" s="137"/>
      <c r="G22" s="137">
        <v>-10</v>
      </c>
      <c r="H22" s="137">
        <v>11.199999999999967</v>
      </c>
      <c r="I22" s="137">
        <v>50.399999999999928</v>
      </c>
      <c r="J22" s="137">
        <v>99.799999999999898</v>
      </c>
      <c r="K22" s="137">
        <v>109</v>
      </c>
      <c r="L22" s="137">
        <v>91</v>
      </c>
      <c r="M22" s="137">
        <v>44</v>
      </c>
      <c r="N22" s="137">
        <v>-12</v>
      </c>
      <c r="O22" s="137">
        <v>-20</v>
      </c>
      <c r="P22" s="137">
        <v>-10</v>
      </c>
      <c r="Q22" s="137">
        <v>2</v>
      </c>
    </row>
    <row r="23" spans="1:17">
      <c r="A23" s="159" t="s">
        <v>410</v>
      </c>
      <c r="B23" s="173"/>
      <c r="C23" s="173">
        <v>1533</v>
      </c>
      <c r="D23" s="173">
        <v>1539</v>
      </c>
      <c r="E23" s="173">
        <v>1525</v>
      </c>
      <c r="F23" s="173">
        <v>1544</v>
      </c>
      <c r="G23" s="173">
        <v>1562</v>
      </c>
      <c r="H23" s="173">
        <v>1549</v>
      </c>
      <c r="I23" s="173">
        <v>1547</v>
      </c>
      <c r="J23" s="173">
        <v>1544.8</v>
      </c>
      <c r="K23" s="173">
        <v>1489.6</v>
      </c>
      <c r="L23" s="173">
        <v>1248</v>
      </c>
      <c r="M23" s="173">
        <v>1192</v>
      </c>
      <c r="N23" s="173">
        <v>1065</v>
      </c>
      <c r="O23" s="173">
        <v>1049</v>
      </c>
      <c r="P23" s="173">
        <v>1101</v>
      </c>
      <c r="Q23" s="173">
        <v>971</v>
      </c>
    </row>
    <row r="24" spans="1:17">
      <c r="A24" s="176" t="s">
        <v>299</v>
      </c>
      <c r="B24" s="177">
        <v>0.47544130971200976</v>
      </c>
      <c r="C24" s="177">
        <v>0.44487494486946011</v>
      </c>
      <c r="D24" s="177">
        <v>0.42172864351351752</v>
      </c>
      <c r="E24" s="177">
        <v>0.38047522883785995</v>
      </c>
      <c r="F24" s="177">
        <v>0.36509814921249228</v>
      </c>
      <c r="G24" s="177">
        <v>0.29901247581145141</v>
      </c>
      <c r="H24" s="177" t="s">
        <v>360</v>
      </c>
      <c r="I24" s="177">
        <v>0.27300000000000002</v>
      </c>
      <c r="J24" s="177">
        <v>0.27103560722165149</v>
      </c>
      <c r="K24" s="177">
        <v>0.25058886058620372</v>
      </c>
      <c r="L24" s="177">
        <v>0.19398159661775677</v>
      </c>
      <c r="M24" s="177">
        <v>0.17247025305162494</v>
      </c>
      <c r="N24" s="177">
        <v>0.155</v>
      </c>
      <c r="O24" s="177">
        <v>0.1454684567965695</v>
      </c>
      <c r="P24" s="177">
        <v>0.15293790804278373</v>
      </c>
      <c r="Q24" s="177">
        <v>0.14000000000000001</v>
      </c>
    </row>
    <row r="26" spans="1:17">
      <c r="A26" s="140" t="s">
        <v>214</v>
      </c>
      <c r="B26" s="175">
        <v>3594</v>
      </c>
      <c r="C26" s="175">
        <v>4337</v>
      </c>
      <c r="D26" s="175">
        <v>4151</v>
      </c>
      <c r="E26" s="175">
        <v>4640</v>
      </c>
      <c r="F26" s="175">
        <v>4541</v>
      </c>
      <c r="G26" s="175">
        <v>5693</v>
      </c>
      <c r="H26" s="175" t="s">
        <v>356</v>
      </c>
      <c r="I26" s="175" t="s">
        <v>357</v>
      </c>
      <c r="J26" s="175">
        <v>5581</v>
      </c>
      <c r="K26" s="175">
        <v>6391</v>
      </c>
      <c r="L26" s="175">
        <v>8140</v>
      </c>
      <c r="M26" s="175">
        <v>7947</v>
      </c>
      <c r="N26" s="175">
        <v>6263</v>
      </c>
      <c r="O26" s="175">
        <v>7284</v>
      </c>
      <c r="P26" s="175">
        <v>6361</v>
      </c>
      <c r="Q26" s="175">
        <v>6812</v>
      </c>
    </row>
    <row r="27" spans="1:17">
      <c r="A27" s="136" t="s">
        <v>0</v>
      </c>
      <c r="B27" s="170">
        <v>1021.4640000000001</v>
      </c>
      <c r="C27" s="170">
        <v>1426</v>
      </c>
      <c r="D27" s="170">
        <v>-1107</v>
      </c>
      <c r="E27" s="170">
        <v>-832</v>
      </c>
      <c r="F27" s="170">
        <v>3944</v>
      </c>
      <c r="G27" s="170">
        <v>4189</v>
      </c>
      <c r="H27" s="170">
        <v>4148</v>
      </c>
      <c r="I27" s="170">
        <v>4756</v>
      </c>
      <c r="J27" s="170">
        <v>4139</v>
      </c>
      <c r="K27" s="170">
        <v>4754</v>
      </c>
      <c r="L27" s="170">
        <v>4189</v>
      </c>
      <c r="M27" s="170">
        <v>3865</v>
      </c>
      <c r="N27" s="170">
        <v>3026</v>
      </c>
      <c r="O27" s="170">
        <v>-777</v>
      </c>
      <c r="P27" s="170">
        <v>-1697</v>
      </c>
      <c r="Q27" s="170">
        <v>-1392</v>
      </c>
    </row>
    <row r="28" spans="1:17">
      <c r="A28" s="136" t="s">
        <v>35</v>
      </c>
      <c r="B28" s="170">
        <v>2573</v>
      </c>
      <c r="C28" s="170">
        <v>2910</v>
      </c>
      <c r="D28" s="170">
        <v>5258</v>
      </c>
      <c r="E28" s="170">
        <v>5473</v>
      </c>
      <c r="F28" s="170">
        <v>597</v>
      </c>
      <c r="G28" s="170">
        <v>1502</v>
      </c>
      <c r="H28" s="170">
        <v>1416</v>
      </c>
      <c r="I28" s="170">
        <v>1735</v>
      </c>
      <c r="J28" s="170">
        <v>1442</v>
      </c>
      <c r="K28" s="170">
        <v>1638</v>
      </c>
      <c r="L28" s="170">
        <v>3951</v>
      </c>
      <c r="M28" s="170">
        <v>4082</v>
      </c>
      <c r="N28" s="170">
        <v>3237</v>
      </c>
      <c r="O28" s="170">
        <v>8061</v>
      </c>
      <c r="P28" s="170">
        <v>8059</v>
      </c>
      <c r="Q28" s="170">
        <v>8204</v>
      </c>
    </row>
    <row r="29" spans="1:17" s="131" customFormat="1">
      <c r="B29" s="178"/>
      <c r="C29" s="178"/>
      <c r="D29" s="178"/>
      <c r="E29" s="178"/>
      <c r="F29" s="178"/>
      <c r="G29" s="178"/>
      <c r="H29" s="178"/>
      <c r="K29" s="199"/>
      <c r="L29" s="199"/>
      <c r="M29" s="199"/>
      <c r="N29" s="199"/>
      <c r="O29" s="199"/>
      <c r="P29" s="199"/>
      <c r="Q29" s="199"/>
    </row>
    <row r="30" spans="1:17" ht="30" customHeight="1">
      <c r="A30" s="227" t="s">
        <v>504</v>
      </c>
      <c r="B30" s="227"/>
      <c r="C30" s="227"/>
      <c r="D30" s="227"/>
      <c r="E30" s="227"/>
      <c r="F30" s="227"/>
      <c r="G30" s="227"/>
      <c r="H30" s="227"/>
      <c r="I30" s="227"/>
      <c r="J30" s="227"/>
      <c r="K30" s="227"/>
      <c r="L30" s="227"/>
    </row>
    <row r="31" spans="1:17">
      <c r="A31" s="2"/>
      <c r="H31" s="125"/>
      <c r="I31" s="125"/>
      <c r="J31" s="125"/>
      <c r="K31" s="125"/>
      <c r="L31" s="125"/>
      <c r="M31" s="125"/>
      <c r="N31" s="125"/>
      <c r="O31" s="125"/>
      <c r="P31" s="125"/>
      <c r="Q31" s="125"/>
    </row>
  </sheetData>
  <mergeCells count="1">
    <mergeCell ref="A30:L30"/>
  </mergeCells>
  <pageMargins left="0.7" right="0.7" top="0.75" bottom="0.75" header="0.3" footer="0.3"/>
  <pageSetup scale="46" fitToHeight="0" orientation="portrait" r:id="rId1"/>
  <ignoredErrors>
    <ignoredError sqref="H5:H6 H7:H8 I5:I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078C8-303B-4A79-AB5E-85D17BA9CE8E}">
  <sheetPr>
    <pageSetUpPr fitToPage="1"/>
  </sheetPr>
  <dimension ref="A1:K7"/>
  <sheetViews>
    <sheetView showGridLines="0" view="pageBreakPreview" zoomScale="80" zoomScaleNormal="80" zoomScaleSheetLayoutView="80" workbookViewId="0"/>
  </sheetViews>
  <sheetFormatPr defaultColWidth="8.85546875" defaultRowHeight="15"/>
  <cols>
    <col min="1" max="1" width="61.42578125" bestFit="1" customWidth="1"/>
    <col min="2" max="2" width="10.85546875" bestFit="1" customWidth="1"/>
  </cols>
  <sheetData>
    <row r="1" spans="1:11" ht="17.100000000000001" customHeight="1">
      <c r="A1" s="133" t="s">
        <v>392</v>
      </c>
      <c r="B1" s="133"/>
      <c r="C1" s="133"/>
      <c r="D1" s="133"/>
      <c r="E1" s="133"/>
      <c r="F1" s="133"/>
      <c r="G1" s="133"/>
      <c r="H1" s="133"/>
    </row>
    <row r="2" spans="1:11" ht="17.100000000000001" customHeight="1" thickBot="1">
      <c r="A2" s="134" t="s">
        <v>339</v>
      </c>
      <c r="B2" s="134"/>
      <c r="C2" s="134"/>
      <c r="D2" s="134"/>
      <c r="E2" s="134"/>
      <c r="F2" s="134"/>
      <c r="G2" s="134"/>
      <c r="H2" s="134"/>
    </row>
    <row r="3" spans="1:11" ht="17.100000000000001" customHeight="1" thickTop="1" thickBot="1">
      <c r="A3" s="134" t="s">
        <v>230</v>
      </c>
      <c r="B3" s="135" t="s">
        <v>315</v>
      </c>
      <c r="C3" s="135" t="s">
        <v>340</v>
      </c>
      <c r="D3" s="135" t="s">
        <v>345</v>
      </c>
      <c r="E3" s="135" t="s">
        <v>361</v>
      </c>
      <c r="F3" s="135" t="s">
        <v>363</v>
      </c>
      <c r="G3" s="135" t="s">
        <v>366</v>
      </c>
      <c r="H3" s="135" t="s">
        <v>401</v>
      </c>
    </row>
    <row r="4" spans="1:11" s="122" customFormat="1" ht="15.95" customHeight="1" thickTop="1">
      <c r="A4" s="189" t="s">
        <v>393</v>
      </c>
      <c r="B4" s="170">
        <v>712.7</v>
      </c>
      <c r="C4" s="170">
        <v>746.9</v>
      </c>
      <c r="D4" s="170">
        <v>735.8</v>
      </c>
      <c r="E4" s="170">
        <v>724.4</v>
      </c>
      <c r="F4" s="170">
        <f>SUM(B4:E4)</f>
        <v>2919.7999999999997</v>
      </c>
      <c r="G4" s="170">
        <v>723</v>
      </c>
      <c r="H4" s="170">
        <v>238</v>
      </c>
      <c r="I4" s="168"/>
      <c r="J4" s="168"/>
      <c r="K4" s="168"/>
    </row>
    <row r="5" spans="1:11" s="122" customFormat="1" ht="15.95" customHeight="1">
      <c r="A5" s="189" t="s">
        <v>177</v>
      </c>
      <c r="B5" s="170">
        <v>116.28358835701501</v>
      </c>
      <c r="C5" s="170">
        <v>125</v>
      </c>
      <c r="D5" s="170">
        <v>117</v>
      </c>
      <c r="E5" s="170">
        <v>111.15978118027201</v>
      </c>
      <c r="F5" s="170">
        <f>SUM(B5:E5)</f>
        <v>469.44336953728703</v>
      </c>
      <c r="G5" s="170">
        <v>96.344955539667694</v>
      </c>
      <c r="H5" s="170">
        <v>33</v>
      </c>
      <c r="I5" s="168"/>
      <c r="J5" s="168"/>
      <c r="K5" s="168"/>
    </row>
    <row r="7" spans="1:11">
      <c r="A7" s="2" t="s">
        <v>438</v>
      </c>
    </row>
  </sheetData>
  <pageMargins left="0.7" right="0.7" top="0.75" bottom="0.75" header="0.3" footer="0.3"/>
  <pageSetup scale="72"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17B0-1CB1-4E79-8983-A1D66DFCB5CB}">
  <dimension ref="A1:N25"/>
  <sheetViews>
    <sheetView showGridLines="0" view="pageBreakPreview" zoomScale="80" zoomScaleNormal="80" zoomScaleSheetLayoutView="80" workbookViewId="0"/>
  </sheetViews>
  <sheetFormatPr defaultColWidth="8.85546875" defaultRowHeight="12.75"/>
  <cols>
    <col min="1" max="1" width="57.5703125" style="122" customWidth="1"/>
    <col min="2" max="14" width="10.5703125" style="122" customWidth="1"/>
    <col min="15" max="16384" width="8.85546875" style="122"/>
  </cols>
  <sheetData>
    <row r="1" spans="1:14">
      <c r="A1" s="133" t="s">
        <v>404</v>
      </c>
    </row>
    <row r="2" spans="1:14" ht="13.5" thickBot="1">
      <c r="A2" s="134"/>
      <c r="B2" s="134"/>
      <c r="C2" s="134"/>
      <c r="D2" s="134"/>
      <c r="E2" s="134"/>
      <c r="F2" s="134"/>
      <c r="G2" s="134"/>
      <c r="H2" s="134"/>
      <c r="I2" s="134"/>
      <c r="J2" s="134"/>
      <c r="K2" s="134"/>
      <c r="L2" s="134"/>
      <c r="M2" s="134"/>
      <c r="N2" s="134"/>
    </row>
    <row r="3" spans="1:14" ht="14.25" thickTop="1" thickBot="1">
      <c r="A3" s="196" t="s">
        <v>230</v>
      </c>
      <c r="B3" s="135" t="s">
        <v>315</v>
      </c>
      <c r="C3" s="135" t="s">
        <v>340</v>
      </c>
      <c r="D3" s="135" t="s">
        <v>345</v>
      </c>
      <c r="E3" s="135" t="s">
        <v>361</v>
      </c>
      <c r="F3" s="135" t="s">
        <v>363</v>
      </c>
      <c r="G3" s="135" t="s">
        <v>366</v>
      </c>
      <c r="H3" s="135" t="s">
        <v>401</v>
      </c>
      <c r="I3" s="135" t="s">
        <v>441</v>
      </c>
      <c r="J3" s="135" t="s">
        <v>443</v>
      </c>
      <c r="K3" s="135" t="s">
        <v>453</v>
      </c>
      <c r="L3" s="135" t="s">
        <v>476</v>
      </c>
      <c r="M3" s="135" t="s">
        <v>482</v>
      </c>
      <c r="N3" s="135" t="s">
        <v>502</v>
      </c>
    </row>
    <row r="4" spans="1:14" ht="13.5" thickTop="1">
      <c r="A4" s="140" t="s">
        <v>413</v>
      </c>
      <c r="B4" s="170"/>
      <c r="C4" s="170"/>
      <c r="D4" s="170"/>
      <c r="E4" s="170"/>
      <c r="F4" s="170"/>
      <c r="G4" s="170"/>
      <c r="H4" s="170"/>
      <c r="I4" s="170"/>
      <c r="J4" s="170"/>
      <c r="K4" s="170"/>
      <c r="L4" s="170"/>
      <c r="M4" s="170"/>
      <c r="N4" s="170"/>
    </row>
    <row r="5" spans="1:14" ht="7.5" customHeight="1">
      <c r="A5" s="189"/>
      <c r="B5" s="170"/>
      <c r="C5" s="170"/>
      <c r="D5" s="170"/>
      <c r="E5" s="170"/>
      <c r="F5" s="170"/>
      <c r="G5" s="170"/>
      <c r="H5" s="170"/>
      <c r="I5" s="170"/>
      <c r="J5" s="170"/>
      <c r="K5" s="170"/>
      <c r="L5" s="170"/>
      <c r="M5" s="170"/>
      <c r="N5" s="170"/>
    </row>
    <row r="6" spans="1:14">
      <c r="A6" s="140" t="s">
        <v>414</v>
      </c>
      <c r="B6" s="170"/>
      <c r="C6" s="170"/>
      <c r="D6" s="170"/>
      <c r="E6" s="170"/>
      <c r="F6" s="170"/>
      <c r="G6" s="170"/>
      <c r="H6" s="170"/>
      <c r="I6" s="170"/>
      <c r="J6" s="170"/>
      <c r="K6" s="170"/>
      <c r="L6" s="170"/>
      <c r="M6" s="170"/>
      <c r="N6" s="170"/>
    </row>
    <row r="7" spans="1:14">
      <c r="A7" s="189" t="s">
        <v>14</v>
      </c>
      <c r="B7" s="161">
        <v>-56</v>
      </c>
      <c r="C7" s="161">
        <v>0</v>
      </c>
      <c r="D7" s="161">
        <v>0</v>
      </c>
      <c r="E7" s="161">
        <v>-699</v>
      </c>
      <c r="F7" s="161">
        <v>-755</v>
      </c>
      <c r="G7" s="161">
        <v>0</v>
      </c>
      <c r="H7" s="161">
        <v>2383</v>
      </c>
      <c r="I7" s="161">
        <v>0</v>
      </c>
      <c r="J7" s="161">
        <v>-275</v>
      </c>
      <c r="K7" s="161">
        <v>2109</v>
      </c>
      <c r="L7" s="161">
        <v>0</v>
      </c>
      <c r="M7" s="161">
        <v>-74</v>
      </c>
      <c r="N7" s="161">
        <v>0</v>
      </c>
    </row>
    <row r="8" spans="1:14">
      <c r="A8" s="189" t="s">
        <v>415</v>
      </c>
      <c r="B8" s="161">
        <v>12</v>
      </c>
      <c r="C8" s="161">
        <v>0</v>
      </c>
      <c r="D8" s="161">
        <v>0</v>
      </c>
      <c r="E8" s="161">
        <v>142</v>
      </c>
      <c r="F8" s="161">
        <v>154</v>
      </c>
      <c r="G8" s="161">
        <v>0</v>
      </c>
      <c r="H8" s="161">
        <v>0</v>
      </c>
      <c r="I8" s="161">
        <v>0</v>
      </c>
      <c r="J8" s="161">
        <v>1</v>
      </c>
      <c r="K8" s="161">
        <v>1</v>
      </c>
      <c r="L8" s="161">
        <v>0</v>
      </c>
      <c r="M8" s="161">
        <v>0</v>
      </c>
      <c r="N8" s="161">
        <v>0</v>
      </c>
    </row>
    <row r="9" spans="1:14">
      <c r="A9" s="189" t="s">
        <v>416</v>
      </c>
      <c r="B9" s="161">
        <v>-2</v>
      </c>
      <c r="C9" s="161">
        <v>-2</v>
      </c>
      <c r="D9" s="161">
        <v>-2</v>
      </c>
      <c r="E9" s="161">
        <v>-2</v>
      </c>
      <c r="F9" s="161">
        <v>-8</v>
      </c>
      <c r="G9" s="161">
        <v>-2</v>
      </c>
      <c r="H9" s="161">
        <v>-2</v>
      </c>
      <c r="I9" s="161">
        <v>-1.9370000000000001</v>
      </c>
      <c r="J9" s="161">
        <v>-2</v>
      </c>
      <c r="K9" s="161">
        <v>-8</v>
      </c>
      <c r="L9" s="161">
        <v>-2</v>
      </c>
      <c r="M9" s="161">
        <v>-2</v>
      </c>
      <c r="N9" s="161">
        <v>-2</v>
      </c>
    </row>
    <row r="10" spans="1:14">
      <c r="A10" s="189" t="s">
        <v>417</v>
      </c>
      <c r="B10" s="161">
        <v>0.4</v>
      </c>
      <c r="C10" s="161">
        <v>0.4</v>
      </c>
      <c r="D10" s="161">
        <v>0.4</v>
      </c>
      <c r="E10" s="161">
        <v>0.4</v>
      </c>
      <c r="F10" s="161">
        <v>1.6</v>
      </c>
      <c r="G10" s="161">
        <v>0</v>
      </c>
      <c r="H10" s="161">
        <v>0</v>
      </c>
      <c r="I10" s="161">
        <v>0</v>
      </c>
      <c r="J10" s="161">
        <v>0</v>
      </c>
      <c r="K10" s="161">
        <v>2</v>
      </c>
      <c r="L10" s="161">
        <v>0</v>
      </c>
      <c r="M10" s="161">
        <v>0</v>
      </c>
      <c r="N10" s="161">
        <v>0</v>
      </c>
    </row>
    <row r="11" spans="1:14" ht="6.95" customHeight="1">
      <c r="A11" s="189"/>
      <c r="B11" s="170"/>
      <c r="C11" s="170"/>
      <c r="D11" s="170"/>
      <c r="E11" s="170"/>
      <c r="F11" s="170"/>
      <c r="G11" s="170"/>
      <c r="H11" s="170"/>
      <c r="I11" s="170"/>
      <c r="J11" s="170"/>
      <c r="K11" s="170"/>
      <c r="L11" s="170"/>
      <c r="M11" s="170"/>
      <c r="N11" s="170"/>
    </row>
    <row r="12" spans="1:14">
      <c r="A12" s="140" t="s">
        <v>437</v>
      </c>
      <c r="B12" s="170"/>
      <c r="C12" s="170"/>
      <c r="D12" s="170"/>
      <c r="E12" s="170"/>
      <c r="F12" s="170"/>
      <c r="G12" s="170"/>
      <c r="H12" s="170"/>
    </row>
    <row r="13" spans="1:14">
      <c r="A13" s="189" t="s">
        <v>14</v>
      </c>
      <c r="B13" s="170">
        <v>0</v>
      </c>
      <c r="C13" s="170">
        <v>0</v>
      </c>
      <c r="D13" s="170">
        <v>0</v>
      </c>
      <c r="E13" s="170">
        <v>0</v>
      </c>
      <c r="F13" s="170">
        <v>0</v>
      </c>
      <c r="G13" s="170">
        <v>0</v>
      </c>
      <c r="H13" s="170">
        <v>-15.5</v>
      </c>
      <c r="I13" s="170">
        <v>-22.521000000000001</v>
      </c>
      <c r="J13" s="170">
        <f>-125*0.5</f>
        <v>-62.5</v>
      </c>
      <c r="K13" s="170">
        <v>-101</v>
      </c>
      <c r="L13" s="170">
        <v>-54</v>
      </c>
      <c r="M13" s="170">
        <v>-89</v>
      </c>
      <c r="N13" s="170">
        <v>-69</v>
      </c>
    </row>
    <row r="14" spans="1:14">
      <c r="A14" s="189" t="s">
        <v>415</v>
      </c>
      <c r="B14" s="170">
        <v>0</v>
      </c>
      <c r="C14" s="170">
        <v>0</v>
      </c>
      <c r="D14" s="170">
        <v>0</v>
      </c>
      <c r="E14" s="170">
        <v>0</v>
      </c>
      <c r="F14" s="170">
        <v>0</v>
      </c>
      <c r="G14" s="170">
        <v>0</v>
      </c>
      <c r="H14" s="170">
        <v>3</v>
      </c>
      <c r="I14" s="170">
        <v>4.8194939999999997</v>
      </c>
      <c r="J14" s="170">
        <v>14</v>
      </c>
      <c r="K14" s="170">
        <v>22</v>
      </c>
      <c r="L14" s="170">
        <v>12</v>
      </c>
      <c r="M14" s="170">
        <v>18.689999999999998</v>
      </c>
      <c r="N14" s="170">
        <v>15</v>
      </c>
    </row>
    <row r="15" spans="1:14">
      <c r="A15" s="182" t="s">
        <v>416</v>
      </c>
      <c r="B15" s="170">
        <v>0</v>
      </c>
      <c r="C15" s="170">
        <v>0</v>
      </c>
      <c r="D15" s="170">
        <v>0</v>
      </c>
      <c r="E15" s="170">
        <v>0</v>
      </c>
      <c r="F15" s="170">
        <v>0</v>
      </c>
      <c r="G15" s="170">
        <v>0</v>
      </c>
      <c r="H15" s="170">
        <v>0</v>
      </c>
      <c r="I15" s="170">
        <v>0</v>
      </c>
      <c r="J15" s="170">
        <v>-145</v>
      </c>
      <c r="K15" s="170">
        <v>-145</v>
      </c>
      <c r="L15" s="170">
        <v>-42</v>
      </c>
      <c r="M15" s="170">
        <v>-42</v>
      </c>
      <c r="N15" s="170">
        <v>-42</v>
      </c>
    </row>
    <row r="16" spans="1:14">
      <c r="A16" s="189" t="s">
        <v>417</v>
      </c>
      <c r="B16" s="170">
        <v>0</v>
      </c>
      <c r="C16" s="170">
        <v>0</v>
      </c>
      <c r="D16" s="170">
        <v>0</v>
      </c>
      <c r="E16" s="170">
        <v>0</v>
      </c>
      <c r="F16" s="170">
        <v>0</v>
      </c>
      <c r="G16" s="170">
        <v>0</v>
      </c>
      <c r="H16" s="170">
        <v>0</v>
      </c>
      <c r="I16" s="170">
        <v>0</v>
      </c>
      <c r="J16" s="170">
        <v>32</v>
      </c>
      <c r="K16" s="170">
        <v>32</v>
      </c>
      <c r="L16" s="170">
        <v>9</v>
      </c>
      <c r="M16" s="170">
        <v>8.82</v>
      </c>
      <c r="N16" s="170">
        <v>8.82</v>
      </c>
    </row>
    <row r="17" spans="1:14">
      <c r="A17" s="189"/>
      <c r="B17" s="170"/>
      <c r="C17" s="170"/>
      <c r="D17" s="170"/>
      <c r="E17" s="170"/>
      <c r="F17" s="170"/>
      <c r="G17" s="170"/>
      <c r="H17" s="170"/>
      <c r="I17" s="170"/>
      <c r="J17" s="170"/>
      <c r="K17" s="170"/>
      <c r="L17" s="170"/>
      <c r="M17" s="170"/>
      <c r="N17" s="170"/>
    </row>
    <row r="18" spans="1:14">
      <c r="A18" s="140" t="s">
        <v>418</v>
      </c>
      <c r="B18" s="175">
        <v>-45.6</v>
      </c>
      <c r="C18" s="175">
        <v>-1.6</v>
      </c>
      <c r="D18" s="175">
        <v>-1.6</v>
      </c>
      <c r="E18" s="175">
        <v>-558.6</v>
      </c>
      <c r="F18" s="175">
        <v>-607.4</v>
      </c>
      <c r="G18" s="175">
        <v>-2</v>
      </c>
      <c r="H18" s="175">
        <v>2368.5</v>
      </c>
      <c r="I18" s="175">
        <v>-20</v>
      </c>
      <c r="J18" s="175">
        <v>-436</v>
      </c>
      <c r="K18" s="175">
        <v>1912</v>
      </c>
      <c r="L18" s="175">
        <v>-76</v>
      </c>
      <c r="M18" s="175">
        <v>-179.49</v>
      </c>
      <c r="N18" s="175">
        <v>-88</v>
      </c>
    </row>
    <row r="19" spans="1:14">
      <c r="B19" s="125"/>
      <c r="C19" s="125"/>
      <c r="D19" s="125"/>
      <c r="E19" s="125"/>
      <c r="F19" s="125"/>
      <c r="G19" s="125"/>
      <c r="H19" s="125"/>
      <c r="I19" s="125"/>
      <c r="J19" s="125"/>
      <c r="K19" s="125"/>
      <c r="L19" s="125"/>
      <c r="M19" s="125"/>
      <c r="N19" s="125"/>
    </row>
    <row r="20" spans="1:14">
      <c r="A20" s="122" t="s">
        <v>374</v>
      </c>
      <c r="B20" s="125">
        <v>172.40000000000003</v>
      </c>
      <c r="C20" s="125">
        <v>331.30000000000007</v>
      </c>
      <c r="D20" s="125">
        <v>203.60000000000031</v>
      </c>
      <c r="E20" s="125">
        <v>-169.89999999999941</v>
      </c>
      <c r="F20" s="125">
        <v>537.400000000001</v>
      </c>
      <c r="G20" s="125">
        <v>155.59999999999991</v>
      </c>
      <c r="H20" s="125">
        <v>2517</v>
      </c>
      <c r="I20" s="125">
        <v>199</v>
      </c>
      <c r="J20" s="125">
        <v>-4</v>
      </c>
      <c r="K20" s="125">
        <v>2869</v>
      </c>
      <c r="L20" s="125">
        <v>155</v>
      </c>
      <c r="M20" s="125">
        <v>87</v>
      </c>
      <c r="N20" s="125">
        <v>91</v>
      </c>
    </row>
    <row r="21" spans="1:14">
      <c r="A21" s="122" t="s">
        <v>419</v>
      </c>
      <c r="B21" s="125">
        <v>45.6</v>
      </c>
      <c r="C21" s="125">
        <v>1.6</v>
      </c>
      <c r="D21" s="125">
        <v>1.6</v>
      </c>
      <c r="E21" s="125">
        <v>558.6</v>
      </c>
      <c r="F21" s="125">
        <v>607.4</v>
      </c>
      <c r="G21" s="125">
        <v>2</v>
      </c>
      <c r="H21" s="125">
        <v>-2368.5</v>
      </c>
      <c r="I21" s="125">
        <v>19.638506000000003</v>
      </c>
      <c r="J21" s="125">
        <v>436</v>
      </c>
      <c r="K21" s="125">
        <v>-1912</v>
      </c>
      <c r="L21" s="125">
        <v>76</v>
      </c>
      <c r="M21" s="125">
        <v>179.49</v>
      </c>
      <c r="N21" s="125">
        <v>88</v>
      </c>
    </row>
    <row r="22" spans="1:14">
      <c r="A22" s="127" t="s">
        <v>404</v>
      </c>
      <c r="B22" s="183">
        <v>218.00000000000003</v>
      </c>
      <c r="C22" s="183">
        <v>332.90000000000009</v>
      </c>
      <c r="D22" s="183">
        <v>206</v>
      </c>
      <c r="E22" s="183">
        <v>388.70000000000061</v>
      </c>
      <c r="F22" s="183">
        <v>1144.8000000000011</v>
      </c>
      <c r="G22" s="183">
        <v>157.59999999999991</v>
      </c>
      <c r="H22" s="183">
        <v>148</v>
      </c>
      <c r="I22" s="183">
        <v>218.63850600000001</v>
      </c>
      <c r="J22" s="183">
        <v>432</v>
      </c>
      <c r="K22" s="183">
        <v>957</v>
      </c>
      <c r="L22" s="183">
        <v>231</v>
      </c>
      <c r="M22" s="183">
        <v>266.49</v>
      </c>
      <c r="N22" s="183">
        <v>179</v>
      </c>
    </row>
    <row r="24" spans="1:14">
      <c r="A24" s="122" t="s">
        <v>420</v>
      </c>
      <c r="B24" s="125">
        <v>67089305</v>
      </c>
      <c r="C24" s="125">
        <v>67342244</v>
      </c>
      <c r="D24" s="125">
        <v>67342244</v>
      </c>
      <c r="E24" s="125">
        <v>67342244</v>
      </c>
      <c r="F24" s="125">
        <v>67279875.380821913</v>
      </c>
      <c r="G24" s="125">
        <v>67342244</v>
      </c>
      <c r="H24" s="125">
        <v>67343579</v>
      </c>
      <c r="I24" s="125">
        <v>67347526</v>
      </c>
      <c r="J24" s="125">
        <v>67347526</v>
      </c>
      <c r="K24" s="125">
        <v>67345231</v>
      </c>
      <c r="L24" s="125">
        <v>73000859.333333328</v>
      </c>
      <c r="M24" s="125">
        <v>77947526</v>
      </c>
      <c r="N24" s="125">
        <v>77947526</v>
      </c>
    </row>
    <row r="25" spans="1:14">
      <c r="A25" s="127" t="s">
        <v>421</v>
      </c>
      <c r="B25" s="200">
        <v>3.2494001838295992</v>
      </c>
      <c r="C25" s="200">
        <v>4.9434052123359615</v>
      </c>
      <c r="D25" s="200">
        <v>3.0590011226831115</v>
      </c>
      <c r="E25" s="200">
        <v>5.78</v>
      </c>
      <c r="F25" s="200">
        <v>17.015489305236219</v>
      </c>
      <c r="G25" s="200">
        <v>2.35</v>
      </c>
      <c r="H25" s="200">
        <v>2.1976853947723805</v>
      </c>
      <c r="I25" s="200">
        <v>3.2464222368019873</v>
      </c>
      <c r="J25" s="200">
        <v>6.41</v>
      </c>
      <c r="K25" s="200">
        <v>14.21</v>
      </c>
      <c r="L25" s="200">
        <v>3.1643463119415882</v>
      </c>
      <c r="M25" s="200">
        <v>3.41</v>
      </c>
      <c r="N25" s="200">
        <v>2.2999999999999998</v>
      </c>
    </row>
  </sheetData>
  <phoneticPr fontId="25" type="noConversion"/>
  <pageMargins left="0.7" right="0.7" top="0.75" bottom="0.75" header="0.3" footer="0.3"/>
  <pageSetup scale="46"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84F9-4DDD-4562-8F03-F44B3626172C}">
  <dimension ref="A1:H82"/>
  <sheetViews>
    <sheetView showGridLines="0" view="pageBreakPreview" zoomScale="80" zoomScaleNormal="80" zoomScaleSheetLayoutView="80" workbookViewId="0"/>
  </sheetViews>
  <sheetFormatPr defaultColWidth="8.85546875" defaultRowHeight="12.75"/>
  <cols>
    <col min="1" max="1" width="38.5703125" style="122" customWidth="1"/>
    <col min="2" max="8" width="10.7109375" style="122" customWidth="1"/>
    <col min="9" max="16384" width="8.85546875" style="122"/>
  </cols>
  <sheetData>
    <row r="1" spans="1:8">
      <c r="A1" s="133" t="s">
        <v>501</v>
      </c>
      <c r="B1" s="133"/>
    </row>
    <row r="2" spans="1:8" ht="13.5" thickBot="1">
      <c r="A2" s="134" t="s">
        <v>339</v>
      </c>
      <c r="B2" s="134"/>
      <c r="C2" s="134"/>
      <c r="D2" s="134"/>
      <c r="E2" s="134"/>
      <c r="F2" s="134"/>
      <c r="G2" s="134"/>
      <c r="H2" s="134"/>
    </row>
    <row r="3" spans="1:8" ht="14.25" thickTop="1" thickBot="1">
      <c r="A3" s="134" t="s">
        <v>230</v>
      </c>
      <c r="B3" s="135" t="s">
        <v>401</v>
      </c>
      <c r="C3" s="135" t="s">
        <v>441</v>
      </c>
      <c r="D3" s="135" t="s">
        <v>443</v>
      </c>
      <c r="E3" s="135" t="s">
        <v>453</v>
      </c>
      <c r="F3" s="135" t="s">
        <v>476</v>
      </c>
      <c r="G3" s="135" t="s">
        <v>482</v>
      </c>
      <c r="H3" s="135" t="s">
        <v>502</v>
      </c>
    </row>
    <row r="4" spans="1:8" ht="13.5" thickTop="1">
      <c r="A4" s="148" t="s">
        <v>4</v>
      </c>
      <c r="B4" s="156">
        <v>1127</v>
      </c>
      <c r="C4" s="156">
        <f>+E4-B4-D4</f>
        <v>1748</v>
      </c>
      <c r="D4" s="156">
        <v>1720</v>
      </c>
      <c r="E4" s="156">
        <v>4595</v>
      </c>
      <c r="F4" s="156">
        <v>1691</v>
      </c>
      <c r="G4" s="156">
        <v>1741</v>
      </c>
      <c r="H4" s="156">
        <v>1702</v>
      </c>
    </row>
    <row r="5" spans="1:8" ht="8.4499999999999993" customHeight="1">
      <c r="A5" s="148"/>
      <c r="B5" s="156"/>
      <c r="C5" s="156"/>
      <c r="D5" s="156"/>
      <c r="E5" s="156"/>
      <c r="F5" s="156"/>
      <c r="G5" s="156"/>
      <c r="H5" s="156"/>
    </row>
    <row r="6" spans="1:8">
      <c r="A6" s="149" t="s">
        <v>176</v>
      </c>
      <c r="B6" s="157">
        <v>166</v>
      </c>
      <c r="C6" s="157">
        <f t="shared" ref="C6:C7" si="0">+E6-B6-D6</f>
        <v>294</v>
      </c>
      <c r="D6" s="157">
        <v>348</v>
      </c>
      <c r="E6" s="157">
        <v>808</v>
      </c>
      <c r="F6" s="157">
        <v>338</v>
      </c>
      <c r="G6" s="157">
        <v>339</v>
      </c>
      <c r="H6" s="157">
        <v>348</v>
      </c>
    </row>
    <row r="7" spans="1:8">
      <c r="A7" s="148" t="s">
        <v>497</v>
      </c>
      <c r="B7" s="156">
        <v>-14</v>
      </c>
      <c r="C7" s="156">
        <f t="shared" si="0"/>
        <v>-28</v>
      </c>
      <c r="D7" s="156">
        <v>-309</v>
      </c>
      <c r="E7" s="156">
        <v>-351</v>
      </c>
      <c r="F7" s="156">
        <v>-109</v>
      </c>
      <c r="G7" s="156">
        <v>-110</v>
      </c>
      <c r="H7" s="156">
        <v>-107</v>
      </c>
    </row>
    <row r="8" spans="1:8">
      <c r="A8" s="149" t="s">
        <v>177</v>
      </c>
      <c r="B8" s="157">
        <f t="shared" ref="B8:C8" si="1">+B7+B6</f>
        <v>152</v>
      </c>
      <c r="C8" s="157">
        <f t="shared" si="1"/>
        <v>266</v>
      </c>
      <c r="D8" s="157">
        <v>40</v>
      </c>
      <c r="E8" s="157">
        <v>458</v>
      </c>
      <c r="F8" s="157">
        <f t="shared" ref="F8" si="2">+F7+F6</f>
        <v>229</v>
      </c>
      <c r="G8" s="157">
        <v>230</v>
      </c>
      <c r="H8" s="157">
        <v>241</v>
      </c>
    </row>
    <row r="9" spans="1:8">
      <c r="A9" s="148" t="s">
        <v>14</v>
      </c>
      <c r="B9" s="156">
        <v>-31</v>
      </c>
      <c r="C9" s="156">
        <v>-45</v>
      </c>
      <c r="D9" s="156">
        <v>-125</v>
      </c>
      <c r="E9" s="156">
        <v>-202</v>
      </c>
      <c r="F9" s="156">
        <v>-107</v>
      </c>
      <c r="G9" s="156">
        <v>-178</v>
      </c>
      <c r="H9" s="156">
        <v>-138</v>
      </c>
    </row>
    <row r="10" spans="1:8">
      <c r="A10" s="149" t="s">
        <v>6</v>
      </c>
      <c r="B10" s="157">
        <f t="shared" ref="B10:C10" si="3">B9+B8</f>
        <v>121</v>
      </c>
      <c r="C10" s="157">
        <f t="shared" si="3"/>
        <v>221</v>
      </c>
      <c r="D10" s="157">
        <v>-86</v>
      </c>
      <c r="E10" s="157">
        <f>E9+E8</f>
        <v>256</v>
      </c>
      <c r="F10" s="157">
        <v>121</v>
      </c>
      <c r="G10" s="157">
        <f t="shared" ref="G10" si="4">G9+G8</f>
        <v>52</v>
      </c>
      <c r="H10" s="157">
        <v>103</v>
      </c>
    </row>
    <row r="11" spans="1:8">
      <c r="A11" s="148" t="s">
        <v>498</v>
      </c>
      <c r="B11" s="156">
        <v>8</v>
      </c>
      <c r="C11" s="156">
        <f t="shared" ref="C11" si="5">+E11-B11-D11</f>
        <v>-1</v>
      </c>
      <c r="D11" s="156">
        <v>-11</v>
      </c>
      <c r="E11" s="156">
        <v>-4</v>
      </c>
      <c r="F11" s="156">
        <v>5</v>
      </c>
      <c r="G11" s="156">
        <v>-29</v>
      </c>
      <c r="H11" s="156">
        <v>-18</v>
      </c>
    </row>
    <row r="12" spans="1:8">
      <c r="A12" s="148" t="s">
        <v>18</v>
      </c>
      <c r="B12" s="156">
        <v>-27</v>
      </c>
      <c r="C12" s="156">
        <v>-48</v>
      </c>
      <c r="D12" s="156">
        <v>20</v>
      </c>
      <c r="E12" s="156">
        <v>-54</v>
      </c>
      <c r="F12" s="156">
        <v>-27</v>
      </c>
      <c r="G12" s="156">
        <v>-4</v>
      </c>
      <c r="H12" s="156">
        <v>-18</v>
      </c>
    </row>
    <row r="13" spans="1:8">
      <c r="A13" s="149" t="s">
        <v>7</v>
      </c>
      <c r="B13" s="157">
        <f t="shared" ref="B13:C13" si="6">+B12+B11+B10</f>
        <v>102</v>
      </c>
      <c r="C13" s="157">
        <f t="shared" si="6"/>
        <v>172</v>
      </c>
      <c r="D13" s="157">
        <v>-76</v>
      </c>
      <c r="E13" s="157">
        <f>+E12+E11+E10</f>
        <v>198</v>
      </c>
      <c r="F13" s="157">
        <v>100</v>
      </c>
      <c r="G13" s="157">
        <f t="shared" ref="G13" si="7">+G12+G11+G10</f>
        <v>19</v>
      </c>
      <c r="H13" s="157">
        <v>67</v>
      </c>
    </row>
    <row r="14" spans="1:8" s="128" customFormat="1">
      <c r="A14" s="223" t="s">
        <v>499</v>
      </c>
      <c r="B14" s="224">
        <f t="shared" ref="B14:D14" si="8">B13*0.5</f>
        <v>51</v>
      </c>
      <c r="C14" s="224">
        <f t="shared" si="8"/>
        <v>86</v>
      </c>
      <c r="D14" s="224">
        <f t="shared" si="8"/>
        <v>-38</v>
      </c>
      <c r="E14" s="224">
        <f>E13*0.5</f>
        <v>99</v>
      </c>
      <c r="F14" s="224">
        <f t="shared" ref="F14" si="9">F13*0.5</f>
        <v>50</v>
      </c>
      <c r="G14" s="224">
        <v>9</v>
      </c>
      <c r="H14" s="224">
        <v>33</v>
      </c>
    </row>
    <row r="15" spans="1:8" ht="8.4499999999999993" customHeight="1">
      <c r="A15" s="148"/>
      <c r="B15" s="156"/>
      <c r="C15" s="156"/>
      <c r="D15" s="156"/>
      <c r="E15" s="156"/>
      <c r="F15" s="156"/>
      <c r="G15" s="156"/>
      <c r="H15" s="156"/>
    </row>
    <row r="16" spans="1:8">
      <c r="A16" s="148" t="s">
        <v>0</v>
      </c>
      <c r="B16" s="156">
        <v>-751</v>
      </c>
      <c r="C16" s="156">
        <v>-945</v>
      </c>
      <c r="D16" s="156">
        <v>1301</v>
      </c>
      <c r="E16" s="156">
        <v>1301</v>
      </c>
      <c r="F16" s="156">
        <v>1541</v>
      </c>
      <c r="G16" s="156">
        <v>1562</v>
      </c>
      <c r="H16" s="156">
        <v>1648</v>
      </c>
    </row>
    <row r="17" spans="1:8">
      <c r="A17" s="148" t="s">
        <v>500</v>
      </c>
      <c r="B17" s="156">
        <v>1179</v>
      </c>
      <c r="C17" s="156">
        <v>1153</v>
      </c>
      <c r="D17" s="156">
        <v>1133</v>
      </c>
      <c r="E17" s="156">
        <v>1133</v>
      </c>
      <c r="F17" s="156">
        <v>1109</v>
      </c>
      <c r="G17" s="156">
        <v>1089</v>
      </c>
      <c r="H17" s="156">
        <v>1068</v>
      </c>
    </row>
    <row r="18" spans="1:8">
      <c r="A18" s="148"/>
      <c r="B18" s="156"/>
      <c r="C18" s="156"/>
      <c r="D18" s="156"/>
      <c r="E18" s="156"/>
      <c r="F18" s="156"/>
      <c r="G18" s="156"/>
      <c r="H18" s="156"/>
    </row>
    <row r="19" spans="1:8">
      <c r="A19" s="149"/>
      <c r="B19" s="157"/>
      <c r="C19" s="157"/>
      <c r="D19" s="157"/>
      <c r="E19" s="157"/>
      <c r="F19" s="157"/>
      <c r="G19" s="157"/>
      <c r="H19" s="157"/>
    </row>
    <row r="20" spans="1:8">
      <c r="A20" s="227"/>
      <c r="B20" s="227"/>
      <c r="C20" s="227"/>
    </row>
    <row r="21" spans="1:8">
      <c r="A21" s="163"/>
      <c r="B21" s="129"/>
      <c r="C21" s="129"/>
      <c r="D21" s="129"/>
      <c r="E21" s="129"/>
      <c r="F21" s="163"/>
      <c r="G21" s="163"/>
      <c r="H21" s="163"/>
    </row>
    <row r="22" spans="1:8">
      <c r="A22" s="163"/>
      <c r="B22" s="129"/>
      <c r="C22" s="129"/>
      <c r="D22" s="129"/>
      <c r="E22" s="129"/>
      <c r="F22" s="163"/>
      <c r="G22" s="163"/>
      <c r="H22" s="163"/>
    </row>
    <row r="23" spans="1:8">
      <c r="A23" s="163"/>
      <c r="B23" s="129"/>
      <c r="C23" s="129"/>
      <c r="D23" s="129"/>
      <c r="E23" s="129"/>
      <c r="F23" s="164"/>
      <c r="G23" s="164"/>
      <c r="H23" s="164"/>
    </row>
    <row r="24" spans="1:8">
      <c r="A24" s="164"/>
      <c r="B24" s="129"/>
      <c r="C24" s="129"/>
      <c r="D24" s="129"/>
      <c r="E24" s="129"/>
      <c r="F24" s="164"/>
      <c r="G24" s="164"/>
      <c r="H24" s="164"/>
    </row>
    <row r="25" spans="1:8">
      <c r="A25" s="164"/>
      <c r="B25" s="129"/>
      <c r="C25" s="129"/>
      <c r="D25" s="129"/>
      <c r="E25" s="129"/>
      <c r="F25" s="164"/>
      <c r="G25" s="164"/>
      <c r="H25" s="164"/>
    </row>
    <row r="26" spans="1:8">
      <c r="A26" s="164"/>
      <c r="B26" s="129"/>
      <c r="C26" s="129"/>
      <c r="D26" s="129"/>
      <c r="E26" s="129"/>
      <c r="F26" s="164"/>
      <c r="G26" s="164"/>
      <c r="H26" s="164"/>
    </row>
    <row r="27" spans="1:8">
      <c r="A27" s="164"/>
      <c r="B27" s="129"/>
      <c r="C27" s="129"/>
      <c r="D27" s="129"/>
      <c r="E27" s="129"/>
      <c r="F27" s="165"/>
      <c r="G27" s="165"/>
      <c r="H27" s="165"/>
    </row>
    <row r="28" spans="1:8">
      <c r="A28" s="165"/>
      <c r="B28" s="129"/>
      <c r="C28" s="129"/>
      <c r="D28" s="129"/>
      <c r="E28" s="129"/>
      <c r="F28" s="164"/>
      <c r="G28" s="164"/>
      <c r="H28" s="164"/>
    </row>
    <row r="29" spans="1:8">
      <c r="A29" s="164"/>
      <c r="B29" s="129"/>
      <c r="C29" s="129"/>
      <c r="D29" s="129"/>
      <c r="E29" s="129"/>
      <c r="F29" s="164"/>
      <c r="G29" s="164"/>
      <c r="H29" s="164"/>
    </row>
    <row r="30" spans="1:8">
      <c r="A30" s="164"/>
      <c r="B30" s="129"/>
      <c r="C30" s="129"/>
      <c r="D30" s="129"/>
      <c r="E30" s="129"/>
      <c r="F30" s="164"/>
      <c r="G30" s="164"/>
      <c r="H30" s="164"/>
    </row>
    <row r="31" spans="1:8">
      <c r="A31" s="164"/>
      <c r="B31" s="129"/>
      <c r="C31" s="129"/>
      <c r="D31" s="129"/>
      <c r="E31" s="129"/>
      <c r="F31" s="129"/>
      <c r="G31" s="129"/>
      <c r="H31" s="129"/>
    </row>
    <row r="32" spans="1:8" ht="15">
      <c r="A32" s="166"/>
      <c r="B32" s="129"/>
      <c r="C32" s="129"/>
      <c r="D32" s="129"/>
      <c r="E32" s="129"/>
      <c r="F32" s="164"/>
      <c r="G32" s="164"/>
      <c r="H32" s="164"/>
    </row>
    <row r="33" spans="1:8">
      <c r="A33" s="164"/>
      <c r="B33" s="129"/>
      <c r="C33" s="129"/>
      <c r="D33" s="129"/>
      <c r="E33" s="129"/>
      <c r="F33" s="130"/>
      <c r="G33" s="130"/>
      <c r="H33" s="130"/>
    </row>
    <row r="34" spans="1:8">
      <c r="A34" s="164"/>
      <c r="B34" s="129"/>
      <c r="C34" s="129"/>
      <c r="D34" s="129"/>
      <c r="E34" s="129"/>
      <c r="F34" s="129"/>
      <c r="G34" s="129"/>
      <c r="H34" s="129"/>
    </row>
    <row r="35" spans="1:8">
      <c r="A35" s="164"/>
      <c r="B35" s="129"/>
      <c r="C35" s="129"/>
      <c r="D35" s="129"/>
      <c r="E35" s="129"/>
      <c r="F35" s="130"/>
      <c r="G35" s="130"/>
      <c r="H35" s="130"/>
    </row>
    <row r="36" spans="1:8">
      <c r="A36" s="164"/>
      <c r="B36" s="129"/>
      <c r="C36" s="129"/>
      <c r="D36" s="129"/>
      <c r="E36" s="129"/>
      <c r="F36" s="129"/>
      <c r="G36" s="129"/>
      <c r="H36" s="129"/>
    </row>
    <row r="37" spans="1:8">
      <c r="A37" s="129"/>
      <c r="B37" s="129"/>
      <c r="C37" s="129"/>
      <c r="D37" s="129"/>
      <c r="E37" s="129"/>
      <c r="F37" s="129"/>
      <c r="G37" s="129"/>
      <c r="H37" s="129"/>
    </row>
    <row r="38" spans="1:8">
      <c r="A38" s="129"/>
      <c r="B38" s="129"/>
      <c r="C38" s="129"/>
      <c r="D38" s="129"/>
      <c r="E38" s="129"/>
      <c r="F38" s="129"/>
      <c r="G38" s="129"/>
      <c r="H38" s="129"/>
    </row>
    <row r="39" spans="1:8">
      <c r="A39" s="129"/>
      <c r="B39" s="129"/>
      <c r="C39" s="129"/>
      <c r="D39" s="129"/>
      <c r="E39" s="129"/>
      <c r="F39" s="129"/>
      <c r="G39" s="129"/>
      <c r="H39" s="129"/>
    </row>
    <row r="40" spans="1:8" ht="15">
      <c r="A40" s="129"/>
      <c r="B40" s="167"/>
      <c r="C40" s="167"/>
      <c r="D40" s="129"/>
      <c r="E40" s="129"/>
      <c r="F40" s="129"/>
      <c r="G40" s="129"/>
      <c r="H40" s="129"/>
    </row>
    <row r="41" spans="1:8">
      <c r="A41" s="129"/>
      <c r="B41" s="129"/>
      <c r="C41" s="129"/>
      <c r="D41" s="129"/>
      <c r="E41" s="129"/>
      <c r="F41" s="129"/>
      <c r="G41" s="129"/>
      <c r="H41" s="129"/>
    </row>
    <row r="42" spans="1:8">
      <c r="A42" s="129"/>
      <c r="B42" s="129"/>
      <c r="C42" s="129"/>
      <c r="D42" s="129"/>
      <c r="E42" s="129"/>
      <c r="F42" s="129"/>
      <c r="G42" s="129"/>
      <c r="H42" s="129"/>
    </row>
    <row r="43" spans="1:8">
      <c r="A43" s="129"/>
      <c r="B43" s="129"/>
      <c r="C43" s="129"/>
      <c r="D43" s="129"/>
      <c r="E43" s="129"/>
      <c r="F43" s="129"/>
      <c r="G43" s="129"/>
      <c r="H43" s="129"/>
    </row>
    <row r="44" spans="1:8">
      <c r="A44" s="129"/>
      <c r="B44" s="129"/>
      <c r="C44" s="129"/>
      <c r="D44" s="129"/>
      <c r="E44" s="129"/>
      <c r="F44" s="129"/>
      <c r="G44" s="129"/>
      <c r="H44" s="129"/>
    </row>
    <row r="45" spans="1:8">
      <c r="A45" s="129"/>
      <c r="B45" s="129"/>
      <c r="C45" s="129"/>
      <c r="D45" s="129"/>
      <c r="E45" s="129"/>
      <c r="F45" s="129"/>
      <c r="G45" s="129"/>
      <c r="H45" s="129"/>
    </row>
    <row r="46" spans="1:8">
      <c r="A46" s="129"/>
      <c r="B46" s="129"/>
      <c r="C46" s="129"/>
      <c r="D46" s="129"/>
      <c r="E46" s="129"/>
      <c r="F46" s="129"/>
      <c r="G46" s="129"/>
      <c r="H46" s="129"/>
    </row>
    <row r="47" spans="1:8">
      <c r="A47" s="129"/>
      <c r="B47" s="129"/>
      <c r="C47" s="129"/>
      <c r="D47" s="129"/>
      <c r="E47" s="129"/>
      <c r="F47" s="129"/>
      <c r="G47" s="129"/>
      <c r="H47" s="129"/>
    </row>
    <row r="48" spans="1:8">
      <c r="A48" s="129"/>
      <c r="B48" s="129"/>
      <c r="C48" s="129"/>
      <c r="D48" s="129"/>
      <c r="E48" s="129"/>
      <c r="F48" s="129"/>
      <c r="G48" s="129"/>
      <c r="H48" s="129"/>
    </row>
    <row r="49" spans="1:8">
      <c r="A49" s="129"/>
      <c r="B49" s="129"/>
      <c r="C49" s="129"/>
      <c r="D49" s="129"/>
      <c r="E49" s="129"/>
      <c r="F49" s="129"/>
      <c r="G49" s="129"/>
      <c r="H49" s="129"/>
    </row>
    <row r="50" spans="1:8">
      <c r="A50" s="129"/>
      <c r="B50" s="129"/>
      <c r="C50" s="129"/>
      <c r="D50" s="129"/>
      <c r="E50" s="129"/>
      <c r="F50" s="129"/>
      <c r="G50" s="129"/>
      <c r="H50" s="129"/>
    </row>
    <row r="51" spans="1:8">
      <c r="A51" s="129"/>
      <c r="B51" s="129"/>
      <c r="C51" s="129"/>
      <c r="D51" s="129"/>
      <c r="E51" s="129"/>
      <c r="F51" s="129"/>
      <c r="G51" s="129"/>
      <c r="H51" s="129"/>
    </row>
    <row r="52" spans="1:8">
      <c r="A52" s="129"/>
      <c r="B52" s="129"/>
      <c r="C52" s="129"/>
      <c r="D52" s="129"/>
      <c r="E52" s="129"/>
      <c r="F52" s="129"/>
      <c r="G52" s="129"/>
      <c r="H52" s="129"/>
    </row>
    <row r="53" spans="1:8">
      <c r="A53" s="129"/>
      <c r="B53" s="129"/>
      <c r="C53" s="129"/>
      <c r="D53" s="129"/>
      <c r="E53" s="129"/>
      <c r="F53" s="129"/>
      <c r="G53" s="129"/>
      <c r="H53" s="129"/>
    </row>
    <row r="54" spans="1:8">
      <c r="A54" s="129"/>
      <c r="B54" s="129"/>
      <c r="C54" s="129"/>
      <c r="D54" s="129"/>
      <c r="E54" s="129"/>
      <c r="F54" s="129"/>
      <c r="G54" s="129"/>
      <c r="H54" s="129"/>
    </row>
    <row r="55" spans="1:8">
      <c r="A55" s="129"/>
      <c r="B55" s="129"/>
      <c r="C55" s="129"/>
      <c r="D55" s="129"/>
      <c r="E55" s="129"/>
      <c r="F55" s="129"/>
      <c r="G55" s="129"/>
      <c r="H55" s="129"/>
    </row>
    <row r="56" spans="1:8">
      <c r="A56" s="129"/>
      <c r="B56" s="129"/>
      <c r="C56" s="129"/>
      <c r="D56" s="129"/>
      <c r="E56" s="129"/>
      <c r="F56" s="129"/>
      <c r="G56" s="129"/>
      <c r="H56" s="129"/>
    </row>
    <row r="57" spans="1:8">
      <c r="A57" s="129"/>
      <c r="B57" s="129"/>
      <c r="C57" s="129"/>
      <c r="D57" s="129"/>
      <c r="E57" s="129"/>
      <c r="F57" s="129"/>
      <c r="G57" s="129"/>
      <c r="H57" s="129"/>
    </row>
    <row r="58" spans="1:8">
      <c r="A58" s="129"/>
      <c r="B58" s="129"/>
      <c r="C58" s="129"/>
      <c r="D58" s="129"/>
      <c r="E58" s="129"/>
      <c r="F58" s="129"/>
      <c r="G58" s="129"/>
      <c r="H58" s="129"/>
    </row>
    <row r="59" spans="1:8">
      <c r="A59" s="129"/>
      <c r="B59" s="129"/>
      <c r="C59" s="129"/>
      <c r="D59" s="129"/>
      <c r="E59" s="129"/>
      <c r="F59" s="129"/>
      <c r="G59" s="129"/>
      <c r="H59" s="129"/>
    </row>
    <row r="60" spans="1:8">
      <c r="A60" s="129"/>
      <c r="B60" s="129"/>
      <c r="C60" s="129"/>
      <c r="D60" s="129"/>
      <c r="E60" s="129"/>
      <c r="F60" s="129"/>
      <c r="G60" s="129"/>
      <c r="H60" s="129"/>
    </row>
    <row r="61" spans="1:8">
      <c r="A61" s="129"/>
      <c r="B61" s="129"/>
      <c r="C61" s="129"/>
      <c r="D61" s="129"/>
      <c r="E61" s="129"/>
      <c r="F61" s="129"/>
      <c r="G61" s="129"/>
      <c r="H61" s="129"/>
    </row>
    <row r="62" spans="1:8">
      <c r="A62" s="129"/>
      <c r="B62" s="129"/>
      <c r="C62" s="129"/>
      <c r="D62" s="129"/>
      <c r="E62" s="129"/>
      <c r="F62" s="129"/>
      <c r="G62" s="129"/>
      <c r="H62" s="129"/>
    </row>
    <row r="63" spans="1:8">
      <c r="A63" s="129"/>
      <c r="B63" s="129"/>
      <c r="C63" s="129"/>
      <c r="D63" s="129"/>
      <c r="E63" s="129"/>
      <c r="F63" s="129"/>
      <c r="G63" s="129"/>
      <c r="H63" s="129"/>
    </row>
    <row r="64" spans="1:8">
      <c r="A64" s="129"/>
      <c r="B64" s="129"/>
      <c r="C64" s="129"/>
      <c r="D64" s="129"/>
      <c r="E64" s="129"/>
      <c r="F64" s="129"/>
      <c r="G64" s="129"/>
      <c r="H64" s="129"/>
    </row>
    <row r="65" spans="1:8">
      <c r="A65" s="129"/>
      <c r="B65" s="129"/>
      <c r="C65" s="129"/>
      <c r="D65" s="129"/>
      <c r="E65" s="129"/>
      <c r="F65" s="129"/>
      <c r="G65" s="129"/>
      <c r="H65" s="129"/>
    </row>
    <row r="66" spans="1:8">
      <c r="A66" s="129"/>
      <c r="B66" s="129"/>
      <c r="C66" s="129"/>
      <c r="D66" s="129"/>
      <c r="E66" s="129"/>
      <c r="F66" s="129"/>
      <c r="G66" s="129"/>
      <c r="H66" s="129"/>
    </row>
    <row r="67" spans="1:8">
      <c r="A67" s="129"/>
      <c r="B67" s="129"/>
      <c r="C67" s="129"/>
      <c r="D67" s="129"/>
      <c r="E67" s="129"/>
      <c r="F67" s="129"/>
      <c r="G67" s="129"/>
      <c r="H67" s="129"/>
    </row>
    <row r="68" spans="1:8">
      <c r="A68" s="129"/>
      <c r="B68" s="129"/>
      <c r="C68" s="129"/>
      <c r="D68" s="129"/>
      <c r="E68" s="129"/>
      <c r="F68" s="129"/>
      <c r="G68" s="129"/>
      <c r="H68" s="129"/>
    </row>
    <row r="69" spans="1:8">
      <c r="A69" s="129"/>
      <c r="B69" s="129"/>
      <c r="C69" s="129"/>
      <c r="D69" s="129"/>
      <c r="E69" s="129"/>
      <c r="F69" s="129"/>
      <c r="G69" s="129"/>
      <c r="H69" s="129"/>
    </row>
    <row r="70" spans="1:8">
      <c r="A70" s="129"/>
      <c r="B70" s="129"/>
      <c r="C70" s="129"/>
      <c r="D70" s="129"/>
      <c r="E70" s="129"/>
      <c r="F70" s="129"/>
      <c r="G70" s="129"/>
      <c r="H70" s="129"/>
    </row>
    <row r="71" spans="1:8">
      <c r="A71" s="129"/>
      <c r="B71" s="129"/>
      <c r="C71" s="129"/>
      <c r="D71" s="129"/>
      <c r="E71" s="129"/>
      <c r="F71" s="129"/>
      <c r="G71" s="129"/>
      <c r="H71" s="129"/>
    </row>
    <row r="72" spans="1:8">
      <c r="A72" s="129"/>
      <c r="B72" s="129"/>
      <c r="C72" s="129"/>
      <c r="D72" s="129"/>
      <c r="E72" s="129"/>
      <c r="F72" s="129"/>
      <c r="G72" s="129"/>
      <c r="H72" s="129"/>
    </row>
    <row r="73" spans="1:8">
      <c r="A73" s="129"/>
      <c r="B73" s="129"/>
      <c r="C73" s="129"/>
      <c r="D73" s="129"/>
      <c r="E73" s="129"/>
      <c r="F73" s="129"/>
      <c r="G73" s="129"/>
      <c r="H73" s="129"/>
    </row>
    <row r="74" spans="1:8">
      <c r="A74" s="129"/>
      <c r="B74" s="129"/>
      <c r="C74" s="129"/>
      <c r="D74" s="129"/>
      <c r="E74" s="129"/>
      <c r="F74" s="129"/>
      <c r="G74" s="129"/>
      <c r="H74" s="129"/>
    </row>
    <row r="75" spans="1:8">
      <c r="A75" s="129"/>
      <c r="B75" s="129"/>
      <c r="C75" s="129"/>
      <c r="D75" s="129"/>
      <c r="E75" s="129"/>
      <c r="F75" s="129"/>
      <c r="G75" s="129"/>
      <c r="H75" s="129"/>
    </row>
    <row r="76" spans="1:8">
      <c r="A76" s="129"/>
      <c r="B76" s="129"/>
      <c r="C76" s="129"/>
      <c r="D76" s="129"/>
      <c r="E76" s="129"/>
      <c r="F76" s="129"/>
      <c r="G76" s="129"/>
      <c r="H76" s="129"/>
    </row>
    <row r="77" spans="1:8">
      <c r="A77" s="129"/>
      <c r="B77" s="129"/>
      <c r="C77" s="129"/>
      <c r="D77" s="129"/>
      <c r="E77" s="129"/>
      <c r="F77" s="129"/>
      <c r="G77" s="129"/>
      <c r="H77" s="129"/>
    </row>
    <row r="78" spans="1:8">
      <c r="A78" s="129"/>
      <c r="B78" s="129"/>
      <c r="C78" s="129"/>
      <c r="D78" s="129"/>
      <c r="E78" s="129"/>
      <c r="F78" s="129"/>
      <c r="G78" s="129"/>
      <c r="H78" s="129"/>
    </row>
    <row r="79" spans="1:8">
      <c r="A79" s="129"/>
      <c r="B79" s="129"/>
      <c r="C79" s="129"/>
      <c r="D79" s="129"/>
      <c r="E79" s="129"/>
      <c r="F79" s="129"/>
      <c r="G79" s="129"/>
      <c r="H79" s="129"/>
    </row>
    <row r="80" spans="1:8">
      <c r="A80" s="129"/>
      <c r="B80" s="129"/>
      <c r="C80" s="129"/>
      <c r="D80" s="129"/>
      <c r="E80" s="129"/>
      <c r="F80" s="129"/>
      <c r="G80" s="129"/>
      <c r="H80" s="129"/>
    </row>
    <row r="81" spans="1:8">
      <c r="A81" s="129"/>
      <c r="B81" s="129"/>
      <c r="C81" s="129"/>
      <c r="D81" s="129"/>
      <c r="E81" s="129"/>
      <c r="F81" s="129"/>
      <c r="G81" s="129"/>
      <c r="H81" s="129"/>
    </row>
    <row r="82" spans="1:8">
      <c r="A82" s="129"/>
      <c r="B82" s="129"/>
      <c r="C82" s="129"/>
      <c r="D82" s="129"/>
      <c r="E82" s="129"/>
    </row>
  </sheetData>
  <mergeCells count="1">
    <mergeCell ref="A20:C20"/>
  </mergeCells>
  <pageMargins left="0.7" right="0.7" top="0.75" bottom="0.75" header="0.3" footer="0.3"/>
  <pageSetup scale="74"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2D5B7-5D97-4B30-A263-79E5F60742DA}">
  <dimension ref="A1"/>
  <sheetViews>
    <sheetView showGridLines="0" workbookViewId="0">
      <selection activeCell="P17" sqref="P17"/>
    </sheetView>
  </sheetViews>
  <sheetFormatPr defaultRowHeight="15"/>
  <sheetData/>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0212-70C2-45E9-9AD7-81F3AB8B391C}">
  <sheetPr>
    <pageSetUpPr fitToPage="1"/>
  </sheetPr>
  <dimension ref="A1:E47"/>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O23" sqref="O23"/>
    </sheetView>
  </sheetViews>
  <sheetFormatPr defaultColWidth="8.85546875" defaultRowHeight="12.75"/>
  <cols>
    <col min="1" max="1" width="57.5703125" style="122" bestFit="1" customWidth="1"/>
    <col min="2" max="3" width="10.5703125" style="122" bestFit="1" customWidth="1"/>
    <col min="4" max="16384" width="8.85546875" style="122"/>
  </cols>
  <sheetData>
    <row r="1" spans="1:5">
      <c r="A1" s="133" t="s">
        <v>269</v>
      </c>
      <c r="B1" s="133"/>
      <c r="C1" s="133"/>
    </row>
    <row r="2" spans="1:5" ht="13.5" thickBot="1">
      <c r="A2" s="134" t="s">
        <v>270</v>
      </c>
      <c r="B2" s="134"/>
      <c r="C2" s="134"/>
    </row>
    <row r="3" spans="1:5" ht="14.25" thickTop="1" thickBot="1">
      <c r="A3" s="134" t="s">
        <v>230</v>
      </c>
      <c r="B3" s="135">
        <v>2019</v>
      </c>
      <c r="C3" s="135">
        <v>2020</v>
      </c>
    </row>
    <row r="4" spans="1:5" ht="13.5" thickTop="1">
      <c r="A4" s="146" t="s">
        <v>451</v>
      </c>
      <c r="B4" s="147"/>
      <c r="C4" s="147"/>
    </row>
    <row r="5" spans="1:5">
      <c r="A5" s="185" t="s">
        <v>4</v>
      </c>
      <c r="B5" s="194">
        <v>14203.6</v>
      </c>
      <c r="C5" s="194">
        <v>12003</v>
      </c>
      <c r="D5" s="125"/>
      <c r="E5" s="125"/>
    </row>
    <row r="6" spans="1:5">
      <c r="A6" s="185" t="s">
        <v>446</v>
      </c>
      <c r="B6" s="194">
        <v>-9891.4</v>
      </c>
      <c r="C6" s="194">
        <v>-8814.6</v>
      </c>
      <c r="D6" s="125"/>
      <c r="E6" s="125"/>
    </row>
    <row r="7" spans="1:5">
      <c r="A7" s="214" t="s">
        <v>12</v>
      </c>
      <c r="B7" s="213">
        <v>4312.2000000000007</v>
      </c>
      <c r="C7" s="213">
        <v>3188</v>
      </c>
      <c r="D7" s="125"/>
      <c r="E7" s="125"/>
    </row>
    <row r="8" spans="1:5">
      <c r="A8" s="185" t="s">
        <v>447</v>
      </c>
      <c r="B8" s="194">
        <v>-984.8</v>
      </c>
      <c r="C8" s="194">
        <v>-821</v>
      </c>
      <c r="D8" s="125"/>
      <c r="E8" s="125"/>
    </row>
    <row r="9" spans="1:5">
      <c r="A9" s="185" t="s">
        <v>456</v>
      </c>
      <c r="B9" s="194">
        <v>-2008.5</v>
      </c>
      <c r="C9" s="194">
        <v>-1541</v>
      </c>
      <c r="D9" s="125"/>
      <c r="E9" s="125"/>
    </row>
    <row r="10" spans="1:5">
      <c r="A10" s="185" t="s">
        <v>455</v>
      </c>
      <c r="B10" s="194">
        <v>120.3</v>
      </c>
      <c r="C10" s="194">
        <v>151</v>
      </c>
      <c r="D10" s="125"/>
      <c r="E10" s="125"/>
    </row>
    <row r="11" spans="1:5">
      <c r="A11" s="185" t="s">
        <v>13</v>
      </c>
      <c r="B11" s="194">
        <v>4.7</v>
      </c>
      <c r="C11" s="194">
        <v>100</v>
      </c>
      <c r="D11" s="125"/>
      <c r="E11" s="125"/>
    </row>
    <row r="12" spans="1:5">
      <c r="A12" s="144" t="s">
        <v>14</v>
      </c>
      <c r="B12" s="194">
        <v>-755.30000000000007</v>
      </c>
      <c r="C12" s="194">
        <v>2109</v>
      </c>
      <c r="D12" s="125"/>
      <c r="E12" s="125"/>
    </row>
    <row r="13" spans="1:5">
      <c r="A13" s="146" t="s">
        <v>6</v>
      </c>
      <c r="B13" s="213">
        <v>689.80000000000052</v>
      </c>
      <c r="C13" s="213">
        <v>3186</v>
      </c>
      <c r="D13" s="125"/>
      <c r="E13" s="125"/>
    </row>
    <row r="14" spans="1:5">
      <c r="A14" s="144" t="s">
        <v>183</v>
      </c>
      <c r="B14" s="145">
        <v>10.5</v>
      </c>
      <c r="C14" s="145">
        <v>3</v>
      </c>
      <c r="D14" s="125"/>
      <c r="E14" s="125"/>
    </row>
    <row r="15" spans="1:5">
      <c r="A15" s="144" t="s">
        <v>338</v>
      </c>
      <c r="B15" s="145">
        <v>-29.6</v>
      </c>
      <c r="C15" s="145">
        <v>-60</v>
      </c>
      <c r="D15" s="125"/>
      <c r="E15" s="125"/>
    </row>
    <row r="16" spans="1:5">
      <c r="A16" s="144" t="s">
        <v>330</v>
      </c>
      <c r="B16" s="145">
        <v>-14.8</v>
      </c>
      <c r="C16" s="145">
        <v>-13</v>
      </c>
      <c r="D16" s="125"/>
      <c r="E16" s="125"/>
    </row>
    <row r="17" spans="1:5">
      <c r="A17" s="144" t="s">
        <v>16</v>
      </c>
      <c r="B17" s="145">
        <v>4.0000000000000009</v>
      </c>
      <c r="C17" s="145">
        <v>-30</v>
      </c>
      <c r="D17" s="125"/>
      <c r="E17" s="125"/>
    </row>
    <row r="18" spans="1:5">
      <c r="A18" s="146" t="s">
        <v>17</v>
      </c>
      <c r="B18" s="147">
        <v>659.90000000000055</v>
      </c>
      <c r="C18" s="147">
        <v>3087</v>
      </c>
      <c r="D18" s="125"/>
      <c r="E18" s="125"/>
    </row>
    <row r="19" spans="1:5">
      <c r="A19" s="144" t="s">
        <v>18</v>
      </c>
      <c r="B19" s="145">
        <v>-122.4</v>
      </c>
      <c r="C19" s="145">
        <v>-218</v>
      </c>
      <c r="D19" s="125"/>
      <c r="E19" s="125"/>
    </row>
    <row r="20" spans="1:5">
      <c r="A20" s="146" t="s">
        <v>374</v>
      </c>
      <c r="B20" s="147">
        <v>537.50000000000057</v>
      </c>
      <c r="C20" s="147">
        <v>2869</v>
      </c>
      <c r="D20" s="125"/>
      <c r="E20" s="125"/>
    </row>
    <row r="21" spans="1:5">
      <c r="A21" s="144" t="s">
        <v>375</v>
      </c>
      <c r="B21" s="145">
        <v>52.000000000000007</v>
      </c>
      <c r="C21" s="145">
        <v>-643</v>
      </c>
      <c r="D21" s="125"/>
      <c r="E21" s="125"/>
    </row>
    <row r="22" spans="1:5">
      <c r="A22" s="146" t="s">
        <v>385</v>
      </c>
      <c r="B22" s="147">
        <v>589.50000000000057</v>
      </c>
      <c r="C22" s="147">
        <v>2226</v>
      </c>
    </row>
    <row r="23" spans="1:5">
      <c r="A23" s="149"/>
      <c r="B23" s="150"/>
      <c r="C23" s="150"/>
    </row>
    <row r="24" spans="1:5">
      <c r="A24" s="146" t="s">
        <v>92</v>
      </c>
      <c r="B24" s="147"/>
      <c r="C24" s="147"/>
      <c r="D24" s="125"/>
      <c r="E24" s="125"/>
    </row>
    <row r="25" spans="1:5">
      <c r="A25" s="144" t="s">
        <v>93</v>
      </c>
      <c r="B25" s="145">
        <v>52</v>
      </c>
      <c r="C25" s="145">
        <v>-161</v>
      </c>
      <c r="D25" s="125"/>
      <c r="E25" s="125"/>
    </row>
    <row r="26" spans="1:5">
      <c r="A26" s="144" t="s">
        <v>94</v>
      </c>
      <c r="B26" s="145">
        <v>13</v>
      </c>
      <c r="C26" s="145">
        <v>-311</v>
      </c>
      <c r="D26" s="125"/>
      <c r="E26" s="125"/>
    </row>
    <row r="27" spans="1:5">
      <c r="A27" s="146" t="s">
        <v>376</v>
      </c>
      <c r="B27" s="147">
        <v>65</v>
      </c>
      <c r="C27" s="147">
        <v>-472</v>
      </c>
      <c r="D27" s="125"/>
      <c r="E27" s="125"/>
    </row>
    <row r="28" spans="1:5">
      <c r="A28" s="146" t="s">
        <v>377</v>
      </c>
      <c r="B28" s="147">
        <v>654.50000000000057</v>
      </c>
      <c r="C28" s="147">
        <v>1754</v>
      </c>
    </row>
    <row r="29" spans="1:5">
      <c r="A29" s="148"/>
      <c r="B29" s="145"/>
      <c r="C29" s="145"/>
    </row>
    <row r="30" spans="1:5">
      <c r="A30" s="146" t="s">
        <v>307</v>
      </c>
      <c r="B30" s="145"/>
      <c r="C30" s="145"/>
      <c r="D30" s="125"/>
      <c r="E30" s="125"/>
    </row>
    <row r="31" spans="1:5">
      <c r="A31" s="144" t="s">
        <v>337</v>
      </c>
      <c r="B31" s="145">
        <v>589</v>
      </c>
      <c r="C31" s="145">
        <v>2236</v>
      </c>
      <c r="D31" s="125"/>
      <c r="E31" s="125"/>
    </row>
    <row r="32" spans="1:5">
      <c r="A32" s="144" t="s">
        <v>19</v>
      </c>
      <c r="B32" s="145">
        <v>1</v>
      </c>
      <c r="C32" s="145">
        <v>-9</v>
      </c>
    </row>
    <row r="33" spans="1:5">
      <c r="A33" s="148"/>
      <c r="B33" s="145"/>
      <c r="C33" s="145"/>
    </row>
    <row r="34" spans="1:5">
      <c r="A34" s="146" t="s">
        <v>189</v>
      </c>
      <c r="B34" s="145"/>
      <c r="C34" s="145"/>
      <c r="D34" s="125"/>
      <c r="E34" s="125"/>
    </row>
    <row r="35" spans="1:5">
      <c r="A35" s="144" t="s">
        <v>337</v>
      </c>
      <c r="B35" s="145">
        <v>654</v>
      </c>
      <c r="C35" s="145">
        <v>1763</v>
      </c>
      <c r="D35" s="125"/>
      <c r="E35" s="125"/>
    </row>
    <row r="36" spans="1:5">
      <c r="A36" s="148" t="s">
        <v>19</v>
      </c>
      <c r="B36" s="145">
        <v>1</v>
      </c>
      <c r="C36" s="145">
        <v>-9</v>
      </c>
    </row>
    <row r="37" spans="1:5">
      <c r="A37" s="144"/>
      <c r="B37" s="145"/>
      <c r="C37" s="145"/>
    </row>
    <row r="38" spans="1:5">
      <c r="A38" s="146" t="s">
        <v>188</v>
      </c>
      <c r="B38" s="147"/>
      <c r="C38" s="147"/>
      <c r="D38" s="126"/>
      <c r="E38" s="126"/>
    </row>
    <row r="39" spans="1:5">
      <c r="A39" s="185" t="s">
        <v>370</v>
      </c>
      <c r="B39" s="151">
        <v>7.9890159866915367</v>
      </c>
      <c r="C39" s="151">
        <v>42.6</v>
      </c>
      <c r="D39" s="126"/>
      <c r="E39" s="126"/>
    </row>
    <row r="40" spans="1:5">
      <c r="A40" s="185" t="s">
        <v>371</v>
      </c>
      <c r="B40" s="151">
        <v>7.97</v>
      </c>
      <c r="C40" s="151">
        <v>42.400000000000006</v>
      </c>
    </row>
    <row r="41" spans="1:5">
      <c r="A41" s="144" t="s">
        <v>9</v>
      </c>
      <c r="B41" s="151">
        <v>8.77</v>
      </c>
      <c r="C41" s="151">
        <v>33.06</v>
      </c>
    </row>
    <row r="42" spans="1:5">
      <c r="A42" s="144" t="s">
        <v>20</v>
      </c>
      <c r="B42" s="151">
        <v>8.74</v>
      </c>
      <c r="C42" s="151">
        <v>32.9</v>
      </c>
      <c r="D42" s="125"/>
      <c r="E42" s="125"/>
    </row>
    <row r="43" spans="1:5">
      <c r="A43" s="144"/>
      <c r="B43" s="145"/>
      <c r="C43" s="145"/>
      <c r="D43" s="125"/>
      <c r="E43" s="125"/>
    </row>
    <row r="44" spans="1:5">
      <c r="A44" s="146" t="s">
        <v>372</v>
      </c>
      <c r="B44" s="147"/>
      <c r="C44" s="147"/>
      <c r="D44" s="125"/>
      <c r="E44" s="125"/>
    </row>
    <row r="45" spans="1:5">
      <c r="A45" s="144" t="s">
        <v>80</v>
      </c>
      <c r="B45" s="145">
        <v>67342244</v>
      </c>
      <c r="C45" s="145">
        <v>67347526</v>
      </c>
    </row>
    <row r="46" spans="1:5">
      <c r="A46" s="144" t="s">
        <v>81</v>
      </c>
      <c r="B46" s="145">
        <v>67279875.380821913</v>
      </c>
      <c r="C46" s="145">
        <v>67345231</v>
      </c>
    </row>
    <row r="47" spans="1:5">
      <c r="A47" s="144" t="s">
        <v>82</v>
      </c>
      <c r="B47" s="145">
        <v>67484564.942465752</v>
      </c>
      <c r="C47" s="145">
        <v>67664386</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9D3F-83A6-48C3-83D3-E4E2B3382A48}">
  <sheetPr>
    <pageSetUpPr fitToPage="1"/>
  </sheetPr>
  <dimension ref="A1:G47"/>
  <sheetViews>
    <sheetView showGridLines="0" view="pageBreakPreview" zoomScale="80" zoomScaleNormal="80" zoomScaleSheetLayoutView="80" workbookViewId="0">
      <pane xSplit="1" ySplit="3" topLeftCell="B4" activePane="bottomRight" state="frozen"/>
      <selection activeCell="J25" sqref="J25"/>
      <selection pane="topRight" activeCell="J25" sqref="J25"/>
      <selection pane="bottomLeft" activeCell="J25" sqref="J25"/>
      <selection pane="bottomRight" activeCell="B4" sqref="B4"/>
    </sheetView>
  </sheetViews>
  <sheetFormatPr defaultColWidth="8.85546875" defaultRowHeight="12.75"/>
  <cols>
    <col min="1" max="1" width="57.5703125" style="122" bestFit="1" customWidth="1"/>
    <col min="2" max="6" width="12.140625" style="122" customWidth="1"/>
    <col min="7" max="16384" width="8.85546875" style="122"/>
  </cols>
  <sheetData>
    <row r="1" spans="1:7">
      <c r="A1" s="133" t="s">
        <v>271</v>
      </c>
      <c r="B1" s="133"/>
      <c r="C1" s="133"/>
      <c r="D1" s="133"/>
      <c r="E1" s="133"/>
      <c r="F1" s="133"/>
    </row>
    <row r="2" spans="1:7" ht="13.5" thickBot="1">
      <c r="A2" s="134" t="s">
        <v>275</v>
      </c>
      <c r="B2" s="134"/>
      <c r="C2" s="134"/>
      <c r="D2" s="134"/>
      <c r="E2" s="134"/>
      <c r="F2" s="134"/>
    </row>
    <row r="3" spans="1:7" ht="14.25" thickTop="1" thickBot="1">
      <c r="A3" s="134" t="s">
        <v>230</v>
      </c>
      <c r="B3" s="153" t="s">
        <v>328</v>
      </c>
      <c r="C3" s="153" t="s">
        <v>318</v>
      </c>
      <c r="D3" s="153" t="s">
        <v>319</v>
      </c>
      <c r="E3" s="153" t="s">
        <v>362</v>
      </c>
      <c r="F3" s="153" t="s">
        <v>444</v>
      </c>
    </row>
    <row r="4" spans="1:7" ht="13.5" thickTop="1">
      <c r="A4" s="146" t="s">
        <v>21</v>
      </c>
      <c r="B4" s="154"/>
      <c r="C4" s="154"/>
      <c r="D4" s="154"/>
      <c r="E4" s="154"/>
      <c r="F4" s="154"/>
    </row>
    <row r="5" spans="1:7">
      <c r="A5" s="189" t="s">
        <v>312</v>
      </c>
      <c r="B5" s="154">
        <v>3029</v>
      </c>
      <c r="C5" s="154">
        <v>3036</v>
      </c>
      <c r="D5" s="154">
        <v>3405</v>
      </c>
      <c r="E5" s="154">
        <v>3384</v>
      </c>
      <c r="F5" s="154">
        <v>1998</v>
      </c>
      <c r="G5" s="125"/>
    </row>
    <row r="6" spans="1:7">
      <c r="A6" s="136" t="s">
        <v>129</v>
      </c>
      <c r="B6" s="154">
        <v>140</v>
      </c>
      <c r="C6" s="154">
        <v>120</v>
      </c>
      <c r="D6" s="154">
        <v>152</v>
      </c>
      <c r="E6" s="154">
        <v>165</v>
      </c>
      <c r="F6" s="154">
        <v>96</v>
      </c>
      <c r="G6" s="125"/>
    </row>
    <row r="7" spans="1:7">
      <c r="A7" s="136" t="s">
        <v>320</v>
      </c>
      <c r="B7" s="154" t="s">
        <v>300</v>
      </c>
      <c r="C7" s="154" t="s">
        <v>300</v>
      </c>
      <c r="D7" s="154" t="s">
        <v>300</v>
      </c>
      <c r="E7" s="154">
        <v>566</v>
      </c>
      <c r="F7" s="154">
        <v>360</v>
      </c>
      <c r="G7" s="125"/>
    </row>
    <row r="8" spans="1:7">
      <c r="A8" s="136" t="s">
        <v>26</v>
      </c>
      <c r="B8" s="154">
        <v>22</v>
      </c>
      <c r="C8" s="154">
        <v>24</v>
      </c>
      <c r="D8" s="154">
        <v>20</v>
      </c>
      <c r="E8" s="154">
        <v>142</v>
      </c>
      <c r="F8" s="154">
        <v>1720</v>
      </c>
      <c r="G8" s="125"/>
    </row>
    <row r="9" spans="1:7">
      <c r="A9" s="136" t="s">
        <v>321</v>
      </c>
      <c r="B9" s="154" t="s">
        <v>300</v>
      </c>
      <c r="C9" s="154" t="s">
        <v>300</v>
      </c>
      <c r="D9" s="154" t="s">
        <v>300</v>
      </c>
      <c r="E9" s="154">
        <v>192</v>
      </c>
      <c r="F9" s="154">
        <v>150</v>
      </c>
      <c r="G9" s="125"/>
    </row>
    <row r="10" spans="1:7">
      <c r="A10" s="189" t="s">
        <v>185</v>
      </c>
      <c r="B10" s="154">
        <v>143</v>
      </c>
      <c r="C10" s="154">
        <v>138</v>
      </c>
      <c r="D10" s="154">
        <v>127</v>
      </c>
      <c r="E10" s="154">
        <v>171</v>
      </c>
      <c r="F10" s="154">
        <v>176</v>
      </c>
      <c r="G10" s="125"/>
    </row>
    <row r="11" spans="1:7">
      <c r="A11" s="140" t="s">
        <v>29</v>
      </c>
      <c r="B11" s="155">
        <v>3334</v>
      </c>
      <c r="C11" s="155">
        <v>3317</v>
      </c>
      <c r="D11" s="155">
        <v>3704</v>
      </c>
      <c r="E11" s="155">
        <v>4621</v>
      </c>
      <c r="F11" s="155">
        <v>4501</v>
      </c>
      <c r="G11" s="125"/>
    </row>
    <row r="12" spans="1:7">
      <c r="A12" s="140"/>
      <c r="B12" s="155"/>
      <c r="C12" s="155"/>
      <c r="D12" s="155"/>
      <c r="E12" s="155"/>
      <c r="F12" s="155"/>
      <c r="G12" s="125"/>
    </row>
    <row r="13" spans="1:7">
      <c r="A13" s="140" t="s">
        <v>30</v>
      </c>
      <c r="B13" s="155"/>
      <c r="C13" s="155"/>
      <c r="D13" s="155"/>
      <c r="E13" s="155"/>
      <c r="F13" s="155"/>
      <c r="G13" s="125"/>
    </row>
    <row r="14" spans="1:7">
      <c r="A14" s="136" t="s">
        <v>405</v>
      </c>
      <c r="B14" s="154">
        <v>1567</v>
      </c>
      <c r="C14" s="154">
        <v>2042</v>
      </c>
      <c r="D14" s="154">
        <v>2428</v>
      </c>
      <c r="E14" s="154">
        <v>2551</v>
      </c>
      <c r="F14" s="154">
        <v>2614</v>
      </c>
      <c r="G14" s="125"/>
    </row>
    <row r="15" spans="1:7">
      <c r="A15" s="136" t="s">
        <v>111</v>
      </c>
      <c r="B15" s="154">
        <v>1055</v>
      </c>
      <c r="C15" s="154">
        <v>1017</v>
      </c>
      <c r="D15" s="154">
        <v>1224</v>
      </c>
      <c r="E15" s="154">
        <v>1112</v>
      </c>
      <c r="F15" s="154">
        <v>789</v>
      </c>
      <c r="G15" s="125"/>
    </row>
    <row r="16" spans="1:7">
      <c r="A16" s="136" t="s">
        <v>321</v>
      </c>
      <c r="B16" s="154" t="s">
        <v>300</v>
      </c>
      <c r="C16" s="154" t="s">
        <v>300</v>
      </c>
      <c r="D16" s="154" t="s">
        <v>300</v>
      </c>
      <c r="E16" s="154">
        <v>34</v>
      </c>
      <c r="F16" s="154">
        <v>30</v>
      </c>
      <c r="G16" s="125"/>
    </row>
    <row r="17" spans="1:7">
      <c r="A17" s="189" t="s">
        <v>112</v>
      </c>
      <c r="B17" s="154">
        <v>3029</v>
      </c>
      <c r="C17" s="154">
        <v>3517</v>
      </c>
      <c r="D17" s="154">
        <v>3951</v>
      </c>
      <c r="E17" s="154">
        <v>4609</v>
      </c>
      <c r="F17" s="154">
        <v>3998</v>
      </c>
      <c r="G17" s="125"/>
    </row>
    <row r="18" spans="1:7">
      <c r="A18" s="144" t="s">
        <v>85</v>
      </c>
      <c r="B18" s="154">
        <v>833</v>
      </c>
      <c r="C18" s="154">
        <v>422</v>
      </c>
      <c r="D18" s="154">
        <v>467</v>
      </c>
      <c r="E18" s="154">
        <v>532</v>
      </c>
      <c r="F18" s="154">
        <v>682</v>
      </c>
      <c r="G18" s="125"/>
    </row>
    <row r="19" spans="1:7">
      <c r="A19" s="144" t="s">
        <v>32</v>
      </c>
      <c r="B19" s="154">
        <v>33</v>
      </c>
      <c r="C19" s="154">
        <v>89</v>
      </c>
      <c r="D19" s="154">
        <v>428</v>
      </c>
      <c r="E19" s="154">
        <v>1238</v>
      </c>
      <c r="F19" s="154">
        <v>2036</v>
      </c>
      <c r="G19" s="125"/>
    </row>
    <row r="20" spans="1:7">
      <c r="A20" s="144" t="s">
        <v>463</v>
      </c>
      <c r="B20" s="154"/>
      <c r="C20" s="154"/>
      <c r="D20" s="154"/>
      <c r="E20" s="154"/>
      <c r="F20" s="154">
        <v>1299</v>
      </c>
      <c r="G20" s="125"/>
    </row>
    <row r="21" spans="1:7">
      <c r="A21" s="146" t="s">
        <v>33</v>
      </c>
      <c r="B21" s="155">
        <v>6517</v>
      </c>
      <c r="C21" s="155">
        <v>7086</v>
      </c>
      <c r="D21" s="155">
        <v>8498</v>
      </c>
      <c r="E21" s="155">
        <v>10077</v>
      </c>
      <c r="F21" s="155">
        <v>11449</v>
      </c>
      <c r="G21" s="125"/>
    </row>
    <row r="22" spans="1:7">
      <c r="A22" s="146" t="s">
        <v>34</v>
      </c>
      <c r="B22" s="155">
        <v>9851</v>
      </c>
      <c r="C22" s="155">
        <v>10403</v>
      </c>
      <c r="D22" s="155">
        <v>12202</v>
      </c>
      <c r="E22" s="155">
        <v>14697</v>
      </c>
      <c r="F22" s="155">
        <v>15949</v>
      </c>
      <c r="G22" s="125"/>
    </row>
    <row r="23" spans="1:7">
      <c r="A23" s="144"/>
      <c r="B23" s="154"/>
      <c r="C23" s="154"/>
      <c r="D23" s="154"/>
      <c r="E23" s="154"/>
      <c r="F23" s="154"/>
      <c r="G23" s="125"/>
    </row>
    <row r="24" spans="1:7">
      <c r="A24" s="146" t="s">
        <v>35</v>
      </c>
      <c r="B24" s="155"/>
      <c r="C24" s="155"/>
      <c r="D24" s="155"/>
      <c r="E24" s="155"/>
      <c r="F24" s="155"/>
      <c r="G24" s="125"/>
    </row>
    <row r="25" spans="1:7">
      <c r="A25" s="144" t="s">
        <v>35</v>
      </c>
      <c r="B25" s="154">
        <v>1967</v>
      </c>
      <c r="C25" s="154">
        <v>2563</v>
      </c>
      <c r="D25" s="154">
        <v>581</v>
      </c>
      <c r="E25" s="154">
        <v>1434</v>
      </c>
      <c r="F25" s="154">
        <v>3236</v>
      </c>
      <c r="G25" s="125"/>
    </row>
    <row r="26" spans="1:7">
      <c r="A26" s="144" t="s">
        <v>19</v>
      </c>
      <c r="B26" s="154">
        <v>3</v>
      </c>
      <c r="C26" s="154">
        <v>10</v>
      </c>
      <c r="D26" s="154">
        <v>16</v>
      </c>
      <c r="E26" s="154">
        <v>7</v>
      </c>
      <c r="F26" s="154">
        <v>1</v>
      </c>
      <c r="G26" s="125"/>
    </row>
    <row r="27" spans="1:7">
      <c r="A27" s="146" t="s">
        <v>37</v>
      </c>
      <c r="B27" s="155">
        <v>1970</v>
      </c>
      <c r="C27" s="155">
        <v>2573</v>
      </c>
      <c r="D27" s="155">
        <v>597</v>
      </c>
      <c r="E27" s="155">
        <v>1442</v>
      </c>
      <c r="F27" s="155">
        <v>3237</v>
      </c>
      <c r="G27" s="125"/>
    </row>
    <row r="28" spans="1:7">
      <c r="A28" s="146" t="s">
        <v>113</v>
      </c>
      <c r="B28" s="155"/>
      <c r="C28" s="155"/>
      <c r="D28" s="155"/>
      <c r="E28" s="155"/>
      <c r="F28" s="155"/>
      <c r="G28" s="125"/>
    </row>
    <row r="29" spans="1:7">
      <c r="A29" s="144" t="s">
        <v>76</v>
      </c>
      <c r="B29" s="154" t="s">
        <v>300</v>
      </c>
      <c r="C29" s="154" t="s">
        <v>300</v>
      </c>
      <c r="D29" s="154" t="s">
        <v>300</v>
      </c>
      <c r="E29" s="154">
        <v>1800</v>
      </c>
      <c r="F29" s="154">
        <v>3300</v>
      </c>
      <c r="G29" s="125"/>
    </row>
    <row r="30" spans="1:7">
      <c r="A30" s="144" t="s">
        <v>322</v>
      </c>
      <c r="B30" s="154" t="s">
        <v>300</v>
      </c>
      <c r="C30" s="154" t="s">
        <v>300</v>
      </c>
      <c r="D30" s="154" t="s">
        <v>300</v>
      </c>
      <c r="E30" s="154">
        <v>691</v>
      </c>
      <c r="F30" s="154">
        <v>462</v>
      </c>
      <c r="G30" s="125"/>
    </row>
    <row r="31" spans="1:7">
      <c r="A31" s="144" t="s">
        <v>115</v>
      </c>
      <c r="B31" s="154">
        <v>288</v>
      </c>
      <c r="C31" s="154">
        <v>268</v>
      </c>
      <c r="D31" s="154">
        <v>171</v>
      </c>
      <c r="E31" s="154">
        <v>275</v>
      </c>
      <c r="F31" s="154">
        <v>137</v>
      </c>
      <c r="G31" s="125"/>
    </row>
    <row r="32" spans="1:7">
      <c r="A32" s="144" t="s">
        <v>117</v>
      </c>
      <c r="B32" s="154">
        <v>468</v>
      </c>
      <c r="C32" s="154">
        <v>342</v>
      </c>
      <c r="D32" s="154">
        <v>324</v>
      </c>
      <c r="E32" s="154">
        <v>316</v>
      </c>
      <c r="F32" s="154">
        <v>360</v>
      </c>
      <c r="G32" s="125"/>
    </row>
    <row r="33" spans="1:7">
      <c r="A33" s="146" t="s">
        <v>45</v>
      </c>
      <c r="B33" s="155">
        <v>755</v>
      </c>
      <c r="C33" s="155">
        <v>609</v>
      </c>
      <c r="D33" s="155">
        <v>495</v>
      </c>
      <c r="E33" s="155">
        <v>3082</v>
      </c>
      <c r="F33" s="155">
        <v>4259</v>
      </c>
      <c r="G33" s="125"/>
    </row>
    <row r="34" spans="1:7">
      <c r="A34" s="146" t="s">
        <v>46</v>
      </c>
      <c r="B34" s="155"/>
      <c r="C34" s="155"/>
      <c r="D34" s="155"/>
      <c r="E34" s="155"/>
      <c r="F34" s="155"/>
      <c r="G34" s="125"/>
    </row>
    <row r="35" spans="1:7">
      <c r="A35" s="144" t="s">
        <v>75</v>
      </c>
      <c r="B35" s="154" t="s">
        <v>300</v>
      </c>
      <c r="C35" s="154" t="s">
        <v>300</v>
      </c>
      <c r="D35" s="154" t="s">
        <v>300</v>
      </c>
      <c r="E35" s="154">
        <v>2980</v>
      </c>
      <c r="F35" s="154">
        <v>1260</v>
      </c>
      <c r="G35" s="125"/>
    </row>
    <row r="36" spans="1:7">
      <c r="A36" s="148" t="s">
        <v>323</v>
      </c>
      <c r="B36" s="154" t="s">
        <v>300</v>
      </c>
      <c r="C36" s="154" t="s">
        <v>300</v>
      </c>
      <c r="D36" s="154" t="s">
        <v>300</v>
      </c>
      <c r="E36" s="154">
        <v>132</v>
      </c>
      <c r="F36" s="154">
        <v>104</v>
      </c>
      <c r="G36" s="125"/>
    </row>
    <row r="37" spans="1:7">
      <c r="A37" s="144" t="s">
        <v>115</v>
      </c>
      <c r="B37" s="154">
        <v>122</v>
      </c>
      <c r="C37" s="154">
        <v>170</v>
      </c>
      <c r="D37" s="154">
        <v>138</v>
      </c>
      <c r="E37" s="154">
        <v>139</v>
      </c>
      <c r="F37" s="154">
        <v>185</v>
      </c>
      <c r="G37" s="125"/>
    </row>
    <row r="38" spans="1:7">
      <c r="A38" s="144" t="s">
        <v>114</v>
      </c>
      <c r="B38" s="154">
        <v>6112</v>
      </c>
      <c r="C38" s="154">
        <v>5942</v>
      </c>
      <c r="D38" s="154">
        <v>6600</v>
      </c>
      <c r="E38" s="154">
        <v>6923</v>
      </c>
      <c r="F38" s="154">
        <v>6124</v>
      </c>
      <c r="G38" s="125"/>
    </row>
    <row r="39" spans="1:7">
      <c r="A39" s="144" t="s">
        <v>116</v>
      </c>
      <c r="B39" s="154">
        <v>892</v>
      </c>
      <c r="C39" s="154">
        <v>1110</v>
      </c>
      <c r="D39" s="154">
        <v>4372</v>
      </c>
      <c r="E39" s="154" t="s">
        <v>300</v>
      </c>
      <c r="F39" s="154" t="s">
        <v>300</v>
      </c>
      <c r="G39" s="125"/>
    </row>
    <row r="40" spans="1:7">
      <c r="A40" s="144" t="s">
        <v>171</v>
      </c>
      <c r="B40" s="154"/>
      <c r="C40" s="154"/>
      <c r="D40" s="154"/>
      <c r="E40" s="154"/>
      <c r="F40" s="154">
        <v>781</v>
      </c>
      <c r="G40" s="125"/>
    </row>
    <row r="41" spans="1:7">
      <c r="A41" s="146" t="s">
        <v>50</v>
      </c>
      <c r="B41" s="155">
        <v>7126</v>
      </c>
      <c r="C41" s="155">
        <v>7221</v>
      </c>
      <c r="D41" s="155">
        <v>11110</v>
      </c>
      <c r="E41" s="155">
        <v>10174</v>
      </c>
      <c r="F41" s="155">
        <v>8454</v>
      </c>
      <c r="G41" s="125"/>
    </row>
    <row r="42" spans="1:7">
      <c r="A42" s="146" t="s">
        <v>51</v>
      </c>
      <c r="B42" s="155">
        <v>7881</v>
      </c>
      <c r="C42" s="155">
        <v>7830</v>
      </c>
      <c r="D42" s="155">
        <v>11605</v>
      </c>
      <c r="E42" s="155">
        <v>13256</v>
      </c>
      <c r="F42" s="155">
        <v>12713</v>
      </c>
      <c r="G42" s="125"/>
    </row>
    <row r="43" spans="1:7">
      <c r="A43" s="146" t="s">
        <v>52</v>
      </c>
      <c r="B43" s="155">
        <v>9851</v>
      </c>
      <c r="C43" s="155">
        <v>10403</v>
      </c>
      <c r="D43" s="155">
        <v>12202</v>
      </c>
      <c r="E43" s="155">
        <v>14697</v>
      </c>
      <c r="F43" s="155">
        <v>15949</v>
      </c>
      <c r="G43" s="125"/>
    </row>
    <row r="45" spans="1:7">
      <c r="A45" s="228"/>
      <c r="B45" s="228"/>
      <c r="C45" s="228"/>
      <c r="D45" s="228"/>
    </row>
    <row r="46" spans="1:7">
      <c r="A46" s="228"/>
      <c r="B46" s="228"/>
      <c r="C46" s="228"/>
      <c r="D46" s="228"/>
    </row>
    <row r="47" spans="1:7">
      <c r="A47" s="228"/>
      <c r="B47" s="228"/>
      <c r="C47" s="228"/>
      <c r="D47" s="228"/>
    </row>
  </sheetData>
  <mergeCells count="1">
    <mergeCell ref="A45:D47"/>
  </mergeCells>
  <phoneticPr fontId="25" type="noConversion"/>
  <pageMargins left="0.7" right="0.7" top="0.75" bottom="0.75" header="0.3" footer="0.3"/>
  <pageSetup scale="7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DE00-0F3B-4C34-8E21-8845410EE52A}">
  <sheetPr>
    <pageSetUpPr fitToPage="1"/>
  </sheetPr>
  <dimension ref="A1:G16"/>
  <sheetViews>
    <sheetView showGridLines="0" view="pageBreakPreview" zoomScale="80" zoomScaleNormal="80" zoomScaleSheetLayoutView="80" workbookViewId="0"/>
  </sheetViews>
  <sheetFormatPr defaultColWidth="8.85546875" defaultRowHeight="12.75"/>
  <cols>
    <col min="1" max="1" width="57.5703125" style="122" customWidth="1"/>
    <col min="2" max="6" width="11.85546875" style="122" customWidth="1"/>
    <col min="7" max="16384" width="8.85546875" style="122"/>
  </cols>
  <sheetData>
    <row r="1" spans="1:7">
      <c r="A1" s="133" t="s">
        <v>273</v>
      </c>
      <c r="B1" s="133"/>
      <c r="C1" s="133"/>
      <c r="D1" s="133"/>
      <c r="E1" s="133"/>
      <c r="F1" s="133"/>
    </row>
    <row r="2" spans="1:7" ht="13.5" thickBot="1">
      <c r="A2" s="134" t="s">
        <v>270</v>
      </c>
      <c r="B2" s="134"/>
      <c r="C2" s="134"/>
      <c r="D2" s="134"/>
      <c r="E2" s="134"/>
      <c r="F2" s="134"/>
    </row>
    <row r="3" spans="1:7" ht="14.25" thickTop="1" thickBot="1">
      <c r="A3" s="134" t="s">
        <v>230</v>
      </c>
      <c r="B3" s="153" t="s">
        <v>328</v>
      </c>
      <c r="C3" s="153" t="s">
        <v>318</v>
      </c>
      <c r="D3" s="153" t="s">
        <v>319</v>
      </c>
      <c r="E3" s="153" t="s">
        <v>362</v>
      </c>
      <c r="F3" s="153" t="s">
        <v>444</v>
      </c>
    </row>
    <row r="4" spans="1:7" ht="13.5" thickTop="1">
      <c r="A4" s="140" t="s">
        <v>301</v>
      </c>
      <c r="B4" s="179">
        <v>1028</v>
      </c>
      <c r="C4" s="180">
        <v>1970</v>
      </c>
      <c r="D4" s="142">
        <v>2573</v>
      </c>
      <c r="E4" s="142">
        <v>597</v>
      </c>
      <c r="F4" s="142">
        <f>+E14</f>
        <v>1442</v>
      </c>
      <c r="G4" s="125"/>
    </row>
    <row r="5" spans="1:7">
      <c r="A5" s="136" t="s">
        <v>99</v>
      </c>
      <c r="B5" s="137">
        <v>931</v>
      </c>
      <c r="C5" s="137">
        <v>1294</v>
      </c>
      <c r="D5" s="137">
        <v>1292</v>
      </c>
      <c r="E5" s="137">
        <v>590</v>
      </c>
      <c r="F5" s="137">
        <v>2226</v>
      </c>
      <c r="G5" s="125"/>
    </row>
    <row r="6" spans="1:7">
      <c r="A6" s="136" t="s">
        <v>289</v>
      </c>
      <c r="B6" s="137">
        <v>-335</v>
      </c>
      <c r="C6" s="137">
        <v>-126</v>
      </c>
      <c r="D6" s="137">
        <v>114</v>
      </c>
      <c r="E6" s="137">
        <v>65</v>
      </c>
      <c r="F6" s="137">
        <v>-472</v>
      </c>
      <c r="G6" s="125"/>
    </row>
    <row r="7" spans="1:7">
      <c r="A7" s="159" t="s">
        <v>290</v>
      </c>
      <c r="B7" s="160">
        <v>596</v>
      </c>
      <c r="C7" s="160">
        <v>1168</v>
      </c>
      <c r="D7" s="160">
        <v>1406</v>
      </c>
      <c r="E7" s="160">
        <v>655</v>
      </c>
      <c r="F7" s="160">
        <v>1754</v>
      </c>
      <c r="G7" s="125"/>
    </row>
    <row r="8" spans="1:7">
      <c r="A8" s="136"/>
      <c r="B8" s="137"/>
      <c r="C8" s="137"/>
      <c r="D8" s="137"/>
      <c r="E8" s="137"/>
      <c r="F8" s="137"/>
      <c r="G8" s="125"/>
    </row>
    <row r="9" spans="1:7">
      <c r="A9" s="136" t="s">
        <v>302</v>
      </c>
      <c r="B9" s="137">
        <v>18</v>
      </c>
      <c r="C9" s="137">
        <v>51</v>
      </c>
      <c r="D9" s="137">
        <v>20</v>
      </c>
      <c r="E9" s="137">
        <v>15</v>
      </c>
      <c r="F9" s="137">
        <v>21</v>
      </c>
      <c r="G9" s="125"/>
    </row>
    <row r="10" spans="1:7">
      <c r="A10" s="136" t="s">
        <v>303</v>
      </c>
      <c r="B10" s="137">
        <v>0</v>
      </c>
      <c r="C10" s="137">
        <v>0</v>
      </c>
      <c r="D10" s="137">
        <v>2000</v>
      </c>
      <c r="E10" s="137">
        <v>620</v>
      </c>
      <c r="F10" s="137">
        <v>0</v>
      </c>
      <c r="G10" s="125"/>
    </row>
    <row r="11" spans="1:7">
      <c r="A11" s="136" t="s">
        <v>461</v>
      </c>
      <c r="B11" s="137">
        <v>327</v>
      </c>
      <c r="C11" s="137">
        <v>-615</v>
      </c>
      <c r="D11" s="137">
        <v>-5400</v>
      </c>
      <c r="E11" s="137">
        <v>-7</v>
      </c>
      <c r="F11" s="137">
        <v>18</v>
      </c>
      <c r="G11" s="125"/>
    </row>
    <row r="12" spans="1:7">
      <c r="A12" s="136" t="s">
        <v>341</v>
      </c>
      <c r="B12" s="137"/>
      <c r="C12" s="137"/>
      <c r="D12" s="137"/>
      <c r="E12" s="137">
        <v>-438</v>
      </c>
      <c r="F12" s="137">
        <v>0</v>
      </c>
      <c r="G12" s="125"/>
    </row>
    <row r="13" spans="1:7">
      <c r="A13" s="136" t="s">
        <v>462</v>
      </c>
      <c r="B13" s="137">
        <v>1</v>
      </c>
      <c r="C13" s="137">
        <v>-1</v>
      </c>
      <c r="D13" s="137">
        <v>-1</v>
      </c>
      <c r="E13" s="137">
        <v>0</v>
      </c>
      <c r="F13" s="137">
        <v>2</v>
      </c>
      <c r="G13" s="125"/>
    </row>
    <row r="14" spans="1:7">
      <c r="A14" s="159" t="s">
        <v>305</v>
      </c>
      <c r="B14" s="160">
        <v>1970</v>
      </c>
      <c r="C14" s="160">
        <v>2573</v>
      </c>
      <c r="D14" s="160">
        <v>597</v>
      </c>
      <c r="E14" s="160">
        <v>1442</v>
      </c>
      <c r="F14" s="160">
        <v>3237</v>
      </c>
      <c r="G14" s="125"/>
    </row>
    <row r="16" spans="1:7">
      <c r="A16" s="136"/>
      <c r="B16" s="125"/>
      <c r="C16" s="125"/>
      <c r="D16" s="125"/>
      <c r="E16" s="125"/>
      <c r="F16" s="125"/>
      <c r="G16" s="125"/>
    </row>
  </sheetData>
  <phoneticPr fontId="25" type="noConversion"/>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46ED-8615-43F5-903A-56E752F6CBC6}">
  <sheetPr>
    <tabColor rgb="FFFFFF00"/>
  </sheetPr>
  <dimension ref="A1:O53"/>
  <sheetViews>
    <sheetView showGridLines="0" zoomScaleNormal="100" workbookViewId="0">
      <selection activeCell="A5" sqref="A5"/>
    </sheetView>
  </sheetViews>
  <sheetFormatPr defaultColWidth="8.85546875" defaultRowHeight="15"/>
  <cols>
    <col min="1" max="1" width="41.42578125" customWidth="1"/>
    <col min="2" max="2" width="8.85546875" customWidth="1"/>
    <col min="4" max="4" width="0" hidden="1" customWidth="1"/>
    <col min="7" max="7" width="13.5703125" style="61" customWidth="1"/>
    <col min="9" max="9" width="10.5703125" customWidth="1"/>
  </cols>
  <sheetData>
    <row r="1" spans="1:5">
      <c r="A1" s="53" t="s">
        <v>210</v>
      </c>
      <c r="B1" s="55"/>
      <c r="C1" s="54"/>
      <c r="D1" s="54"/>
      <c r="E1" s="54"/>
    </row>
    <row r="2" spans="1:5">
      <c r="A2" s="56"/>
      <c r="B2" s="54"/>
      <c r="C2" s="54"/>
      <c r="D2" s="54"/>
      <c r="E2" s="54"/>
    </row>
    <row r="3" spans="1:5" ht="15.75" thickBot="1">
      <c r="A3" s="57"/>
      <c r="B3" s="54"/>
      <c r="C3" s="54"/>
      <c r="D3" s="54"/>
      <c r="E3" s="54"/>
    </row>
    <row r="4" spans="1:5" ht="37.5" thickBot="1">
      <c r="A4" s="6" t="s">
        <v>182</v>
      </c>
      <c r="B4" s="17" t="s">
        <v>201</v>
      </c>
      <c r="C4" s="17" t="s">
        <v>253</v>
      </c>
      <c r="D4" s="17" t="s">
        <v>215</v>
      </c>
      <c r="E4" s="17" t="s">
        <v>252</v>
      </c>
    </row>
    <row r="5" spans="1:5" ht="15.75" thickTop="1">
      <c r="A5" s="58" t="s">
        <v>4</v>
      </c>
      <c r="B5" s="59">
        <v>17537.113000000001</v>
      </c>
      <c r="C5" s="59" t="e">
        <f>+#REF!</f>
        <v>#REF!</v>
      </c>
      <c r="D5" s="59">
        <f>+'IB6-IB8'!D4</f>
        <v>190.49600000000001</v>
      </c>
      <c r="E5" s="59" t="e">
        <f>+B5-C5+D5</f>
        <v>#REF!</v>
      </c>
    </row>
    <row r="6" spans="1:5">
      <c r="A6" s="58" t="s">
        <v>176</v>
      </c>
      <c r="B6" s="59">
        <v>1584</v>
      </c>
      <c r="C6" s="59" t="e">
        <f>+#REF!</f>
        <v>#REF!</v>
      </c>
      <c r="D6" s="59">
        <f>+'IB6-IB8'!D10</f>
        <v>-14.960000000000008</v>
      </c>
      <c r="E6" s="59" t="e">
        <f>+B6-C6+D6</f>
        <v>#REF!</v>
      </c>
    </row>
    <row r="7" spans="1:5">
      <c r="A7" s="58" t="s">
        <v>177</v>
      </c>
      <c r="B7" s="59">
        <v>1263.6489999999999</v>
      </c>
      <c r="C7" s="59" t="e">
        <f>+#REF!</f>
        <v>#REF!</v>
      </c>
      <c r="D7" s="59">
        <f>+D6</f>
        <v>-14.960000000000008</v>
      </c>
      <c r="E7" s="59" t="e">
        <f>+B7-C7+D7</f>
        <v>#REF!</v>
      </c>
    </row>
    <row r="8" spans="1:5" ht="15.75" thickBot="1">
      <c r="A8" s="74" t="s">
        <v>211</v>
      </c>
      <c r="B8" s="60"/>
      <c r="C8" s="60"/>
      <c r="D8" s="60"/>
      <c r="E8" s="60"/>
    </row>
    <row r="9" spans="1:5" ht="47.25" thickBot="1">
      <c r="A9" s="6" t="s">
        <v>182</v>
      </c>
      <c r="B9" s="17" t="s">
        <v>196</v>
      </c>
      <c r="C9" s="17" t="s">
        <v>254</v>
      </c>
      <c r="D9" s="17" t="s">
        <v>215</v>
      </c>
      <c r="E9" s="17" t="s">
        <v>252</v>
      </c>
    </row>
    <row r="10" spans="1:5" ht="15.75" thickTop="1">
      <c r="A10" s="58" t="s">
        <v>4</v>
      </c>
      <c r="B10" s="98">
        <v>14367</v>
      </c>
      <c r="C10" s="59" t="e">
        <f>+#REF!</f>
        <v>#REF!</v>
      </c>
      <c r="D10" s="59">
        <f>+'IB6-IB8'!K4</f>
        <v>65.426999999999992</v>
      </c>
      <c r="E10" s="59" t="e">
        <f>+B10-C10+D10</f>
        <v>#REF!</v>
      </c>
    </row>
    <row r="11" spans="1:5">
      <c r="A11" s="58" t="s">
        <v>176</v>
      </c>
      <c r="B11" s="98">
        <v>1323</v>
      </c>
      <c r="C11" s="59">
        <v>1177</v>
      </c>
      <c r="D11" s="59">
        <f>+'IB6-IB8'!K10</f>
        <v>-8.9040000000000123</v>
      </c>
      <c r="E11" s="59">
        <f>+B11-C11+D11</f>
        <v>137.09599999999998</v>
      </c>
    </row>
    <row r="12" spans="1:5">
      <c r="A12" s="58" t="s">
        <v>177</v>
      </c>
      <c r="B12" s="98">
        <v>1004</v>
      </c>
      <c r="C12" s="59" t="e">
        <f>+#REF!-#REF!</f>
        <v>#REF!</v>
      </c>
      <c r="D12" s="59">
        <f>+'IB6-IB8'!K10</f>
        <v>-8.9040000000000123</v>
      </c>
      <c r="E12" s="59" t="e">
        <f>+B12-C12+D12</f>
        <v>#REF!</v>
      </c>
    </row>
    <row r="13" spans="1:5">
      <c r="A13" s="74" t="s">
        <v>211</v>
      </c>
      <c r="B13" s="60"/>
      <c r="C13" s="60"/>
      <c r="D13" s="60"/>
      <c r="E13" s="60"/>
    </row>
    <row r="14" spans="1:5">
      <c r="A14" s="58"/>
      <c r="B14" s="59"/>
      <c r="C14" s="59"/>
      <c r="D14" s="59"/>
      <c r="E14" s="59"/>
    </row>
    <row r="15" spans="1:5">
      <c r="A15" s="225" t="s">
        <v>241</v>
      </c>
      <c r="B15" s="225"/>
      <c r="C15" s="225"/>
      <c r="D15" s="225"/>
      <c r="E15" s="225"/>
    </row>
    <row r="16" spans="1:5">
      <c r="A16" s="226" t="s">
        <v>243</v>
      </c>
      <c r="B16" s="226"/>
      <c r="C16" s="226"/>
      <c r="D16" s="226"/>
      <c r="E16" s="226"/>
    </row>
    <row r="17" spans="1:5">
      <c r="A17" s="58"/>
      <c r="B17" s="59"/>
      <c r="C17" s="59"/>
      <c r="D17" s="59"/>
      <c r="E17" s="59"/>
    </row>
    <row r="18" spans="1:5">
      <c r="A18" s="58"/>
      <c r="B18" s="59"/>
      <c r="C18" s="59"/>
      <c r="D18" s="59"/>
      <c r="E18" s="59"/>
    </row>
    <row r="19" spans="1:5">
      <c r="A19" s="58"/>
      <c r="B19" s="59"/>
      <c r="C19" s="59"/>
      <c r="D19" s="59"/>
      <c r="E19" s="59"/>
    </row>
    <row r="20" spans="1:5">
      <c r="A20" s="58"/>
      <c r="B20" s="59"/>
      <c r="C20" s="59"/>
      <c r="D20" s="59"/>
      <c r="E20" s="59"/>
    </row>
    <row r="21" spans="1:5">
      <c r="A21" s="58"/>
      <c r="B21" s="59"/>
      <c r="C21" s="59"/>
      <c r="D21" s="59"/>
      <c r="E21" s="59"/>
    </row>
    <row r="22" spans="1:5">
      <c r="A22" s="58"/>
      <c r="B22" s="59"/>
      <c r="C22" s="59"/>
      <c r="D22" s="59"/>
      <c r="E22" s="59"/>
    </row>
    <row r="23" spans="1:5">
      <c r="A23" s="58"/>
      <c r="B23" s="59"/>
      <c r="C23" s="59"/>
      <c r="D23" s="59"/>
      <c r="E23" s="59"/>
    </row>
    <row r="24" spans="1:5">
      <c r="A24" s="58"/>
      <c r="B24" s="59"/>
      <c r="C24" s="59"/>
      <c r="D24" s="59"/>
      <c r="E24" s="59"/>
    </row>
    <row r="25" spans="1:5">
      <c r="A25" s="58"/>
      <c r="B25" s="59"/>
      <c r="C25" s="59"/>
      <c r="D25" s="59"/>
      <c r="E25" s="59"/>
    </row>
    <row r="26" spans="1:5">
      <c r="A26" s="58"/>
      <c r="B26" s="59"/>
      <c r="C26" s="59"/>
      <c r="D26" s="59"/>
      <c r="E26" s="59"/>
    </row>
    <row r="27" spans="1:5">
      <c r="A27" s="58"/>
      <c r="B27" s="59"/>
      <c r="C27" s="59"/>
      <c r="D27" s="59"/>
      <c r="E27" s="59"/>
    </row>
    <row r="28" spans="1:5">
      <c r="A28" s="58"/>
      <c r="B28" s="59"/>
      <c r="C28" s="59"/>
      <c r="D28" s="59"/>
      <c r="E28" s="59"/>
    </row>
    <row r="29" spans="1:5">
      <c r="A29" s="58"/>
      <c r="B29" s="59"/>
      <c r="C29" s="59"/>
      <c r="D29" s="59"/>
      <c r="E29" s="59"/>
    </row>
    <row r="30" spans="1:5">
      <c r="A30" s="58"/>
      <c r="B30" s="59"/>
      <c r="C30" s="59"/>
      <c r="D30" s="59"/>
      <c r="E30" s="59"/>
    </row>
    <row r="31" spans="1:5">
      <c r="A31" s="58"/>
      <c r="B31" s="59"/>
      <c r="C31" s="59"/>
      <c r="D31" s="59"/>
      <c r="E31" s="59"/>
    </row>
    <row r="32" spans="1:5">
      <c r="A32" s="58"/>
      <c r="B32" s="59"/>
      <c r="C32" s="59"/>
      <c r="D32" s="59"/>
      <c r="E32" s="59"/>
    </row>
    <row r="33" spans="1:15">
      <c r="A33" s="58"/>
      <c r="B33" s="60"/>
      <c r="C33" s="60"/>
      <c r="D33" s="60"/>
      <c r="E33" s="60"/>
    </row>
    <row r="34" spans="1:15">
      <c r="A34" s="2"/>
      <c r="B34" s="38"/>
      <c r="C34" s="38"/>
      <c r="D34" s="38"/>
      <c r="E34" s="38"/>
      <c r="G34" s="62"/>
    </row>
    <row r="35" spans="1:15">
      <c r="A35" s="58"/>
      <c r="B35" s="59"/>
      <c r="C35" s="59"/>
      <c r="D35" s="59"/>
      <c r="E35" s="59"/>
      <c r="O35" s="63"/>
    </row>
    <row r="36" spans="1:15">
      <c r="A36" s="58"/>
      <c r="B36" s="59"/>
      <c r="C36" s="59"/>
      <c r="D36" s="59"/>
      <c r="E36" s="59"/>
    </row>
    <row r="37" spans="1:15">
      <c r="A37" s="58"/>
      <c r="B37" s="59"/>
      <c r="C37" s="59"/>
      <c r="D37" s="59"/>
      <c r="E37" s="59"/>
    </row>
    <row r="38" spans="1:15">
      <c r="A38" s="2"/>
      <c r="B38" s="2"/>
      <c r="C38" s="2"/>
      <c r="D38" s="2"/>
      <c r="E38" s="2"/>
    </row>
    <row r="39" spans="1:15">
      <c r="A39" s="2"/>
      <c r="B39" s="38"/>
      <c r="C39" s="38"/>
      <c r="D39" s="38"/>
      <c r="E39" s="38"/>
      <c r="G39" s="62"/>
    </row>
    <row r="40" spans="1:15">
      <c r="A40" s="58"/>
      <c r="B40" s="59"/>
      <c r="C40" s="59"/>
      <c r="D40" s="59"/>
      <c r="E40" s="59"/>
    </row>
    <row r="41" spans="1:15">
      <c r="A41" s="58"/>
      <c r="B41" s="59"/>
      <c r="C41" s="59"/>
      <c r="D41" s="59"/>
      <c r="E41" s="59"/>
    </row>
    <row r="42" spans="1:15">
      <c r="A42" s="58"/>
      <c r="B42" s="59"/>
      <c r="C42" s="59"/>
      <c r="D42" s="59"/>
      <c r="E42" s="59"/>
    </row>
    <row r="43" spans="1:15">
      <c r="A43" s="58"/>
      <c r="B43" s="60"/>
      <c r="C43" s="60"/>
      <c r="D43" s="60"/>
      <c r="E43" s="60"/>
    </row>
    <row r="44" spans="1:15">
      <c r="A44" s="2"/>
      <c r="B44" s="38"/>
      <c r="C44" s="38"/>
      <c r="D44" s="38"/>
      <c r="E44" s="38"/>
      <c r="G44" s="62"/>
    </row>
    <row r="45" spans="1:15">
      <c r="A45" s="58"/>
      <c r="B45" s="59"/>
      <c r="C45" s="59"/>
      <c r="D45" s="59"/>
      <c r="E45" s="59"/>
    </row>
    <row r="46" spans="1:15">
      <c r="A46" s="58"/>
      <c r="B46" s="59"/>
      <c r="C46" s="59"/>
      <c r="D46" s="59"/>
      <c r="E46" s="59"/>
    </row>
    <row r="47" spans="1:15">
      <c r="A47" s="58"/>
      <c r="B47" s="59"/>
      <c r="C47" s="59"/>
      <c r="D47" s="59"/>
      <c r="E47" s="59"/>
    </row>
    <row r="50" spans="1:10">
      <c r="A50" s="2"/>
      <c r="B50" s="38"/>
      <c r="C50" s="38"/>
      <c r="D50" s="38"/>
      <c r="E50" s="38"/>
      <c r="J50" s="1"/>
    </row>
    <row r="51" spans="1:10">
      <c r="A51" s="58"/>
      <c r="B51" s="59"/>
      <c r="C51" s="59"/>
      <c r="D51" s="59"/>
      <c r="E51" s="59"/>
    </row>
    <row r="52" spans="1:10">
      <c r="A52" s="58"/>
      <c r="B52" s="59"/>
      <c r="C52" s="59"/>
      <c r="D52" s="59"/>
      <c r="E52" s="59"/>
    </row>
    <row r="53" spans="1:10">
      <c r="A53" s="58"/>
      <c r="B53" s="59"/>
      <c r="C53" s="59"/>
      <c r="D53" s="59"/>
      <c r="E53" s="59"/>
    </row>
  </sheetData>
  <mergeCells count="2">
    <mergeCell ref="A15:E15"/>
    <mergeCell ref="A16:E1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1A1B-6C3F-40A3-A34F-6EC76C7EC4FF}">
  <sheetPr>
    <pageSetUpPr fitToPage="1"/>
  </sheetPr>
  <dimension ref="A1:H47"/>
  <sheetViews>
    <sheetView showGridLines="0" view="pageBreakPreview" zoomScale="80" zoomScaleNormal="80" zoomScaleSheetLayoutView="80" workbookViewId="0">
      <pane xSplit="1" ySplit="3" topLeftCell="B4" activePane="bottomRight" state="frozen"/>
      <selection activeCell="I18" sqref="I18"/>
      <selection pane="topRight" activeCell="I18" sqref="I18"/>
      <selection pane="bottomLeft" activeCell="I18" sqref="I18"/>
      <selection pane="bottomRight" activeCell="A18" sqref="A18"/>
    </sheetView>
  </sheetViews>
  <sheetFormatPr defaultColWidth="8.85546875" defaultRowHeight="12.75"/>
  <cols>
    <col min="1" max="1" width="57.5703125" style="122" customWidth="1"/>
    <col min="2" max="6" width="10.42578125" style="122" customWidth="1"/>
    <col min="7" max="16384" width="8.85546875" style="122"/>
  </cols>
  <sheetData>
    <row r="1" spans="1:8">
      <c r="A1" s="133" t="s">
        <v>276</v>
      </c>
      <c r="B1" s="133"/>
      <c r="C1" s="133"/>
      <c r="D1" s="133"/>
      <c r="E1" s="133"/>
      <c r="F1" s="133"/>
    </row>
    <row r="2" spans="1:8" ht="13.5" thickBot="1">
      <c r="A2" s="134" t="s">
        <v>270</v>
      </c>
      <c r="B2" s="134"/>
      <c r="C2" s="134"/>
      <c r="D2" s="134"/>
      <c r="E2" s="134"/>
      <c r="F2" s="134"/>
    </row>
    <row r="3" spans="1:8" ht="14.25" thickTop="1" thickBot="1">
      <c r="A3" s="134" t="s">
        <v>230</v>
      </c>
      <c r="B3" s="135">
        <v>2016</v>
      </c>
      <c r="C3" s="135">
        <v>2017</v>
      </c>
      <c r="D3" s="135">
        <v>2018</v>
      </c>
      <c r="E3" s="135">
        <v>2019</v>
      </c>
      <c r="F3" s="135">
        <v>2020</v>
      </c>
    </row>
    <row r="4" spans="1:8" ht="13.5" thickTop="1">
      <c r="A4" s="148" t="s">
        <v>120</v>
      </c>
      <c r="B4" s="156">
        <v>931</v>
      </c>
      <c r="C4" s="156">
        <v>1294</v>
      </c>
      <c r="D4" s="156">
        <v>1292</v>
      </c>
      <c r="E4" s="156">
        <v>590</v>
      </c>
      <c r="F4" s="156">
        <v>2226</v>
      </c>
      <c r="G4" s="125"/>
      <c r="H4" s="125"/>
    </row>
    <row r="5" spans="1:8">
      <c r="A5" s="148" t="s">
        <v>454</v>
      </c>
      <c r="B5" s="156"/>
      <c r="C5" s="156"/>
      <c r="D5" s="156"/>
      <c r="E5" s="156"/>
      <c r="F5" s="156">
        <v>1200</v>
      </c>
      <c r="G5" s="125"/>
      <c r="H5" s="125"/>
    </row>
    <row r="6" spans="1:8">
      <c r="A6" s="148" t="s">
        <v>277</v>
      </c>
      <c r="B6" s="156">
        <v>141</v>
      </c>
      <c r="C6" s="156">
        <v>164</v>
      </c>
      <c r="D6" s="156">
        <v>208</v>
      </c>
      <c r="E6" s="156">
        <v>875</v>
      </c>
      <c r="F6" s="156">
        <v>1201.8609999999999</v>
      </c>
      <c r="G6" s="125"/>
      <c r="H6" s="125"/>
    </row>
    <row r="7" spans="1:8">
      <c r="A7" s="148" t="s">
        <v>125</v>
      </c>
      <c r="B7" s="156">
        <v>-119</v>
      </c>
      <c r="C7" s="156">
        <v>-42</v>
      </c>
      <c r="D7" s="156">
        <v>-5</v>
      </c>
      <c r="E7" s="156">
        <v>-72</v>
      </c>
      <c r="F7" s="156">
        <v>-2428.3760000000002</v>
      </c>
      <c r="G7" s="125"/>
      <c r="H7" s="125"/>
    </row>
    <row r="8" spans="1:8">
      <c r="A8" s="149" t="s">
        <v>8</v>
      </c>
      <c r="B8" s="157">
        <v>953</v>
      </c>
      <c r="C8" s="157">
        <v>1417</v>
      </c>
      <c r="D8" s="157">
        <v>1496</v>
      </c>
      <c r="E8" s="157">
        <v>1393</v>
      </c>
      <c r="F8" s="157">
        <v>2200.4849999999997</v>
      </c>
      <c r="G8" s="125"/>
      <c r="H8" s="125"/>
    </row>
    <row r="9" spans="1:8">
      <c r="A9" s="148" t="s">
        <v>53</v>
      </c>
      <c r="B9" s="156">
        <v>-369</v>
      </c>
      <c r="C9" s="156">
        <v>-695</v>
      </c>
      <c r="D9" s="156">
        <v>-380</v>
      </c>
      <c r="E9" s="156">
        <v>-791</v>
      </c>
      <c r="F9" s="156">
        <v>-673.72799999999984</v>
      </c>
      <c r="G9" s="125"/>
      <c r="H9" s="125"/>
    </row>
    <row r="10" spans="1:8">
      <c r="A10" s="149" t="s">
        <v>278</v>
      </c>
      <c r="B10" s="157">
        <v>584</v>
      </c>
      <c r="C10" s="157">
        <v>722</v>
      </c>
      <c r="D10" s="157">
        <v>1116</v>
      </c>
      <c r="E10" s="157">
        <v>602</v>
      </c>
      <c r="F10" s="157">
        <v>1526.4030000000002</v>
      </c>
      <c r="G10" s="125"/>
      <c r="H10" s="125"/>
    </row>
    <row r="11" spans="1:8">
      <c r="A11" s="148"/>
      <c r="B11" s="156"/>
      <c r="C11" s="156"/>
      <c r="D11" s="156"/>
      <c r="E11" s="156"/>
      <c r="F11" s="156"/>
      <c r="G11" s="125"/>
      <c r="H11" s="125"/>
    </row>
    <row r="12" spans="1:8">
      <c r="A12" s="148" t="s">
        <v>279</v>
      </c>
      <c r="B12" s="156">
        <v>-2</v>
      </c>
      <c r="C12" s="156">
        <v>-62</v>
      </c>
      <c r="D12" s="156">
        <v>-19</v>
      </c>
      <c r="E12" s="156">
        <v>-15</v>
      </c>
      <c r="F12" s="156">
        <v>0</v>
      </c>
      <c r="G12" s="125"/>
      <c r="H12" s="125"/>
    </row>
    <row r="13" spans="1:8">
      <c r="A13" s="148" t="s">
        <v>280</v>
      </c>
      <c r="B13" s="156">
        <v>0</v>
      </c>
      <c r="C13" s="156">
        <v>0</v>
      </c>
      <c r="D13" s="156">
        <v>0</v>
      </c>
      <c r="E13" s="156">
        <v>0</v>
      </c>
      <c r="F13" s="156">
        <v>-222.017</v>
      </c>
      <c r="G13" s="125"/>
      <c r="H13" s="125"/>
    </row>
    <row r="14" spans="1:8">
      <c r="A14" s="148" t="s">
        <v>281</v>
      </c>
      <c r="B14" s="156">
        <v>-180</v>
      </c>
      <c r="C14" s="156">
        <v>-154</v>
      </c>
      <c r="D14" s="156">
        <v>-550</v>
      </c>
      <c r="E14" s="156">
        <v>-176</v>
      </c>
      <c r="F14" s="156">
        <v>-147.398</v>
      </c>
      <c r="G14" s="125"/>
      <c r="H14" s="125"/>
    </row>
    <row r="15" spans="1:8">
      <c r="A15" s="148" t="s">
        <v>122</v>
      </c>
      <c r="B15" s="156">
        <v>23</v>
      </c>
      <c r="C15" s="156">
        <v>16</v>
      </c>
      <c r="D15" s="156">
        <v>2</v>
      </c>
      <c r="E15" s="156">
        <v>-99</v>
      </c>
      <c r="F15" s="156">
        <v>1.7409999999999997</v>
      </c>
      <c r="G15" s="125"/>
      <c r="H15" s="125"/>
    </row>
    <row r="16" spans="1:8">
      <c r="A16" s="149" t="s">
        <v>282</v>
      </c>
      <c r="B16" s="157">
        <v>-159</v>
      </c>
      <c r="C16" s="157">
        <v>-200</v>
      </c>
      <c r="D16" s="157">
        <v>-567</v>
      </c>
      <c r="E16" s="157">
        <v>-290</v>
      </c>
      <c r="F16" s="157">
        <v>-366.67399999999998</v>
      </c>
      <c r="G16" s="125"/>
      <c r="H16" s="125"/>
    </row>
    <row r="17" spans="1:8">
      <c r="A17" s="148"/>
      <c r="B17" s="156"/>
      <c r="C17" s="156"/>
      <c r="D17" s="156"/>
      <c r="E17" s="156"/>
      <c r="F17" s="156"/>
      <c r="G17" s="125"/>
      <c r="H17" s="125"/>
    </row>
    <row r="18" spans="1:8">
      <c r="A18" s="148" t="s">
        <v>493</v>
      </c>
      <c r="B18" s="156">
        <v>0</v>
      </c>
      <c r="C18" s="156">
        <v>0</v>
      </c>
      <c r="D18" s="156">
        <v>0</v>
      </c>
      <c r="E18" s="156">
        <v>2300</v>
      </c>
      <c r="F18" s="156">
        <v>1500.068</v>
      </c>
      <c r="G18" s="125"/>
      <c r="H18" s="125"/>
    </row>
    <row r="19" spans="1:8">
      <c r="A19" s="148" t="s">
        <v>283</v>
      </c>
      <c r="B19" s="156">
        <v>0</v>
      </c>
      <c r="C19" s="156">
        <v>0</v>
      </c>
      <c r="D19" s="156">
        <v>0</v>
      </c>
      <c r="E19" s="156">
        <v>2480</v>
      </c>
      <c r="F19" s="156">
        <v>-1720</v>
      </c>
      <c r="G19" s="125"/>
      <c r="H19" s="125"/>
    </row>
    <row r="20" spans="1:8">
      <c r="A20" s="148" t="s">
        <v>334</v>
      </c>
      <c r="B20" s="156">
        <v>0</v>
      </c>
      <c r="C20" s="156">
        <v>0</v>
      </c>
      <c r="D20" s="156">
        <v>0</v>
      </c>
      <c r="E20" s="156">
        <v>33</v>
      </c>
      <c r="F20" s="156">
        <v>32.400999999999996</v>
      </c>
      <c r="G20" s="125"/>
      <c r="H20" s="125"/>
    </row>
    <row r="21" spans="1:8">
      <c r="A21" s="148" t="s">
        <v>324</v>
      </c>
      <c r="B21" s="156">
        <v>0</v>
      </c>
      <c r="C21" s="156">
        <v>0</v>
      </c>
      <c r="D21" s="156">
        <v>0</v>
      </c>
      <c r="E21" s="156">
        <v>-121</v>
      </c>
      <c r="F21" s="156">
        <v>-135.23000000000002</v>
      </c>
      <c r="G21" s="125"/>
      <c r="H21" s="125"/>
    </row>
    <row r="22" spans="1:8">
      <c r="A22" s="148" t="s">
        <v>284</v>
      </c>
      <c r="B22" s="156">
        <v>-803</v>
      </c>
      <c r="C22" s="156">
        <v>154</v>
      </c>
      <c r="D22" s="156">
        <v>3171</v>
      </c>
      <c r="E22" s="156">
        <v>-4474</v>
      </c>
      <c r="F22" s="156">
        <v>0</v>
      </c>
      <c r="G22" s="125"/>
      <c r="H22" s="125"/>
    </row>
    <row r="23" spans="1:8">
      <c r="A23" s="148" t="s">
        <v>365</v>
      </c>
      <c r="B23" s="156">
        <v>0</v>
      </c>
      <c r="C23" s="156">
        <v>0</v>
      </c>
      <c r="D23" s="156">
        <v>0</v>
      </c>
      <c r="E23" s="156">
        <v>620</v>
      </c>
      <c r="F23" s="156">
        <v>0</v>
      </c>
      <c r="G23" s="125"/>
      <c r="H23" s="125"/>
    </row>
    <row r="24" spans="1:8">
      <c r="A24" s="148" t="s">
        <v>61</v>
      </c>
      <c r="B24" s="156">
        <v>327</v>
      </c>
      <c r="C24" s="156">
        <v>-616</v>
      </c>
      <c r="D24" s="156">
        <v>-3310</v>
      </c>
      <c r="E24" s="156">
        <v>-438</v>
      </c>
      <c r="F24" s="156">
        <v>0</v>
      </c>
      <c r="G24" s="125"/>
      <c r="H24" s="125"/>
    </row>
    <row r="25" spans="1:8">
      <c r="A25" s="148" t="s">
        <v>62</v>
      </c>
      <c r="B25" s="156">
        <v>0</v>
      </c>
      <c r="C25" s="156">
        <v>-4</v>
      </c>
      <c r="D25" s="156">
        <v>-70</v>
      </c>
      <c r="E25" s="156">
        <v>75</v>
      </c>
      <c r="F25" s="156">
        <v>22.009999999999998</v>
      </c>
      <c r="G25" s="125"/>
      <c r="H25" s="125"/>
    </row>
    <row r="26" spans="1:8">
      <c r="A26" s="149" t="s">
        <v>63</v>
      </c>
      <c r="B26" s="157">
        <v>-476</v>
      </c>
      <c r="C26" s="157">
        <v>-466</v>
      </c>
      <c r="D26" s="157">
        <v>-209</v>
      </c>
      <c r="E26" s="157">
        <v>475</v>
      </c>
      <c r="F26" s="157">
        <v>-300.74900000000002</v>
      </c>
      <c r="G26" s="125"/>
      <c r="H26" s="125"/>
    </row>
    <row r="27" spans="1:8">
      <c r="A27" s="148"/>
      <c r="B27" s="156"/>
      <c r="C27" s="156"/>
      <c r="D27" s="156"/>
      <c r="E27" s="156"/>
      <c r="F27" s="156"/>
      <c r="G27" s="125"/>
      <c r="H27" s="125"/>
    </row>
    <row r="28" spans="1:8">
      <c r="A28" s="149" t="s">
        <v>66</v>
      </c>
      <c r="B28" s="157">
        <v>-51</v>
      </c>
      <c r="C28" s="157">
        <v>56</v>
      </c>
      <c r="D28" s="157">
        <v>339</v>
      </c>
      <c r="E28" s="157">
        <v>787</v>
      </c>
      <c r="F28" s="157">
        <v>857.98000000000013</v>
      </c>
      <c r="G28" s="125"/>
      <c r="H28" s="125"/>
    </row>
    <row r="29" spans="1:8">
      <c r="A29" s="148"/>
      <c r="B29" s="156"/>
      <c r="C29" s="156"/>
      <c r="D29" s="156"/>
      <c r="E29" s="156"/>
      <c r="F29" s="156"/>
      <c r="G29" s="125"/>
      <c r="H29" s="125"/>
    </row>
    <row r="30" spans="1:8">
      <c r="A30" s="149" t="s">
        <v>285</v>
      </c>
      <c r="B30" s="157">
        <v>84</v>
      </c>
      <c r="C30" s="157">
        <v>33</v>
      </c>
      <c r="D30" s="157">
        <v>89</v>
      </c>
      <c r="E30" s="157">
        <v>428</v>
      </c>
      <c r="F30" s="157">
        <v>1238</v>
      </c>
      <c r="G30" s="125"/>
      <c r="H30" s="125"/>
    </row>
    <row r="31" spans="1:8">
      <c r="A31" s="148" t="s">
        <v>68</v>
      </c>
      <c r="B31" s="156">
        <v>0</v>
      </c>
      <c r="C31" s="156">
        <v>0</v>
      </c>
      <c r="D31" s="156">
        <v>0</v>
      </c>
      <c r="E31" s="156">
        <v>23</v>
      </c>
      <c r="F31" s="156">
        <f>-60+4</f>
        <v>-56</v>
      </c>
      <c r="G31" s="125"/>
      <c r="H31" s="125"/>
    </row>
    <row r="32" spans="1:8">
      <c r="A32" s="149" t="s">
        <v>286</v>
      </c>
      <c r="B32" s="157">
        <v>33</v>
      </c>
      <c r="C32" s="157">
        <v>89</v>
      </c>
      <c r="D32" s="157">
        <v>428</v>
      </c>
      <c r="E32" s="157">
        <v>1238</v>
      </c>
      <c r="F32" s="157">
        <v>2040</v>
      </c>
      <c r="G32" s="125"/>
      <c r="H32" s="125"/>
    </row>
    <row r="33" spans="1:6">
      <c r="A33" s="148"/>
      <c r="B33" s="145"/>
      <c r="C33" s="145"/>
      <c r="D33" s="145"/>
      <c r="E33" s="145"/>
      <c r="F33" s="145"/>
    </row>
    <row r="34" spans="1:6">
      <c r="A34" s="148"/>
      <c r="B34" s="145"/>
      <c r="C34" s="145"/>
      <c r="D34" s="145"/>
      <c r="E34" s="145"/>
      <c r="F34" s="145"/>
    </row>
    <row r="35" spans="1:6">
      <c r="A35" s="148"/>
      <c r="B35" s="145"/>
      <c r="C35" s="145"/>
      <c r="D35" s="145"/>
      <c r="E35" s="145"/>
      <c r="F35" s="145"/>
    </row>
    <row r="36" spans="1:6">
      <c r="A36" s="148"/>
      <c r="B36" s="145"/>
      <c r="C36" s="145"/>
      <c r="D36" s="145"/>
      <c r="E36" s="145"/>
      <c r="F36" s="145"/>
    </row>
    <row r="37" spans="1:6">
      <c r="A37" s="148"/>
      <c r="B37" s="145"/>
      <c r="C37" s="145"/>
      <c r="D37" s="145"/>
      <c r="E37" s="145"/>
      <c r="F37" s="145"/>
    </row>
    <row r="38" spans="1:6">
      <c r="A38" s="148"/>
      <c r="B38" s="145"/>
      <c r="C38" s="145"/>
      <c r="D38" s="145"/>
      <c r="E38" s="145"/>
      <c r="F38" s="145"/>
    </row>
    <row r="39" spans="1:6">
      <c r="A39" s="144"/>
      <c r="B39" s="145"/>
      <c r="C39" s="145"/>
      <c r="D39" s="145"/>
      <c r="E39" s="145"/>
      <c r="F39" s="145"/>
    </row>
    <row r="40" spans="1:6">
      <c r="A40" s="144"/>
      <c r="B40" s="145"/>
      <c r="C40" s="145"/>
      <c r="D40" s="145"/>
      <c r="E40" s="145"/>
      <c r="F40" s="145"/>
    </row>
    <row r="41" spans="1:6">
      <c r="A41" s="144"/>
      <c r="B41" s="151"/>
      <c r="C41" s="151"/>
      <c r="D41" s="151"/>
      <c r="E41" s="151"/>
      <c r="F41" s="151"/>
    </row>
    <row r="42" spans="1:6">
      <c r="A42" s="144"/>
      <c r="B42" s="151"/>
      <c r="C42" s="151"/>
      <c r="D42" s="151"/>
      <c r="E42" s="151"/>
      <c r="F42" s="151"/>
    </row>
    <row r="43" spans="1:6">
      <c r="A43" s="144"/>
      <c r="B43" s="145"/>
      <c r="C43" s="145"/>
      <c r="D43" s="145"/>
      <c r="E43" s="145"/>
      <c r="F43" s="145"/>
    </row>
    <row r="44" spans="1:6">
      <c r="A44" s="144"/>
      <c r="B44" s="145"/>
      <c r="C44" s="145"/>
      <c r="D44" s="145"/>
      <c r="E44" s="145"/>
      <c r="F44" s="145"/>
    </row>
    <row r="45" spans="1:6">
      <c r="A45" s="144"/>
      <c r="B45" s="145"/>
      <c r="C45" s="145"/>
      <c r="D45" s="145"/>
      <c r="E45" s="145"/>
      <c r="F45" s="145"/>
    </row>
    <row r="46" spans="1:6">
      <c r="A46" s="144"/>
      <c r="B46" s="145"/>
      <c r="C46" s="145"/>
      <c r="D46" s="145"/>
      <c r="E46" s="145"/>
      <c r="F46" s="145"/>
    </row>
    <row r="47" spans="1:6">
      <c r="A47" s="144"/>
      <c r="B47" s="145"/>
      <c r="C47" s="181"/>
      <c r="D47" s="181"/>
      <c r="E47" s="181"/>
      <c r="F47" s="181"/>
    </row>
  </sheetData>
  <pageMargins left="0.7" right="0.7" top="0.75" bottom="0.75" header="0.3" footer="0.3"/>
  <pageSetup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DC39-BF4B-4F41-B770-3C082022D368}">
  <dimension ref="A1"/>
  <sheetViews>
    <sheetView showGridLines="0" workbookViewId="0">
      <selection activeCell="A18" sqref="A18"/>
    </sheetView>
  </sheetViews>
  <sheetFormatPr defaultRowHeight="15"/>
  <sheetData/>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D71B-594C-4D58-A172-6B03741D2AD2}">
  <dimension ref="A1:P13"/>
  <sheetViews>
    <sheetView showGridLines="0" view="pageBreakPreview" zoomScale="80" zoomScaleNormal="80" zoomScaleSheetLayoutView="80" workbookViewId="0">
      <selection activeCell="G16" sqref="G16"/>
    </sheetView>
  </sheetViews>
  <sheetFormatPr defaultColWidth="8.85546875" defaultRowHeight="12.75"/>
  <cols>
    <col min="1" max="1" width="31.42578125" style="122" customWidth="1"/>
    <col min="2" max="3" width="12.5703125" style="122" customWidth="1"/>
    <col min="4" max="4" width="12.5703125" style="212" customWidth="1"/>
    <col min="5" max="5" width="4.42578125" style="122" customWidth="1"/>
    <col min="6" max="7" width="13.28515625" style="122" customWidth="1"/>
    <col min="8" max="8" width="13.28515625" style="212" customWidth="1"/>
    <col min="9" max="11" width="11" style="122" customWidth="1"/>
    <col min="12" max="12" width="2" style="212" customWidth="1"/>
    <col min="13" max="15" width="11" style="122" customWidth="1"/>
    <col min="16" max="16" width="2.140625" style="212" customWidth="1"/>
    <col min="17" max="19" width="11" style="122" customWidth="1"/>
    <col min="20" max="27" width="10.42578125" style="122" customWidth="1"/>
    <col min="28" max="16384" width="8.85546875" style="122"/>
  </cols>
  <sheetData>
    <row r="1" spans="1:16">
      <c r="A1" s="133" t="s">
        <v>473</v>
      </c>
      <c r="B1" s="133"/>
      <c r="C1" s="133"/>
      <c r="D1" s="133"/>
      <c r="E1" s="204"/>
      <c r="F1" s="133"/>
      <c r="G1" s="133"/>
      <c r="H1" s="133"/>
      <c r="L1" s="122"/>
      <c r="P1" s="122"/>
    </row>
    <row r="2" spans="1:16" ht="6" customHeight="1">
      <c r="D2" s="122"/>
      <c r="E2" s="212"/>
      <c r="H2" s="122"/>
      <c r="L2" s="122"/>
      <c r="P2" s="122"/>
    </row>
    <row r="3" spans="1:16" ht="22.5" customHeight="1" thickBot="1">
      <c r="A3" s="134" t="s">
        <v>230</v>
      </c>
      <c r="B3" s="135" t="s">
        <v>474</v>
      </c>
      <c r="C3" s="135" t="s">
        <v>445</v>
      </c>
      <c r="D3" s="205" t="s">
        <v>474</v>
      </c>
      <c r="E3" s="206"/>
      <c r="F3" s="135" t="s">
        <v>475</v>
      </c>
      <c r="G3" s="135" t="s">
        <v>445</v>
      </c>
      <c r="H3" s="205" t="s">
        <v>475</v>
      </c>
      <c r="L3" s="122"/>
      <c r="P3" s="122"/>
    </row>
    <row r="4" spans="1:16" ht="13.5" thickTop="1">
      <c r="A4" s="146" t="s">
        <v>3</v>
      </c>
      <c r="B4" s="210"/>
      <c r="C4" s="210"/>
      <c r="D4" s="211"/>
      <c r="E4" s="206"/>
      <c r="F4" s="210"/>
      <c r="G4" s="210"/>
      <c r="H4" s="211"/>
      <c r="L4" s="122"/>
      <c r="P4" s="122"/>
    </row>
    <row r="5" spans="1:16">
      <c r="A5" s="144" t="s">
        <v>4</v>
      </c>
      <c r="B5" s="145">
        <v>14203.6</v>
      </c>
      <c r="C5" s="145">
        <v>0</v>
      </c>
      <c r="D5" s="209">
        <v>14203.6</v>
      </c>
      <c r="E5" s="201"/>
      <c r="F5" s="145">
        <v>8822.2000000000007</v>
      </c>
      <c r="G5" s="145">
        <v>0</v>
      </c>
      <c r="H5" s="209">
        <v>8822.2000000000007</v>
      </c>
      <c r="L5" s="122"/>
      <c r="P5" s="122"/>
    </row>
    <row r="6" spans="1:16">
      <c r="A6" s="144" t="s">
        <v>446</v>
      </c>
      <c r="B6" s="145">
        <v>-9539.4</v>
      </c>
      <c r="C6" s="145">
        <v>-351.1</v>
      </c>
      <c r="D6" s="209">
        <v>-9890.5</v>
      </c>
      <c r="E6" s="201"/>
      <c r="F6" s="145">
        <v>-6400.6</v>
      </c>
      <c r="G6" s="145">
        <v>-185.17000000000002</v>
      </c>
      <c r="H6" s="209">
        <v>-6585.77</v>
      </c>
      <c r="L6" s="122"/>
      <c r="P6" s="122"/>
    </row>
    <row r="7" spans="1:16" s="127" customFormat="1">
      <c r="A7" s="146" t="s">
        <v>12</v>
      </c>
      <c r="B7" s="147">
        <v>4664.2000000000007</v>
      </c>
      <c r="C7" s="147">
        <v>-351.1</v>
      </c>
      <c r="D7" s="207">
        <v>4313.1000000000004</v>
      </c>
      <c r="E7" s="208"/>
      <c r="F7" s="147">
        <v>2421.6000000000004</v>
      </c>
      <c r="G7" s="147">
        <v>-185.17000000000002</v>
      </c>
      <c r="H7" s="207">
        <v>2236.4300000000003</v>
      </c>
    </row>
    <row r="8" spans="1:16">
      <c r="A8" s="144" t="s">
        <v>447</v>
      </c>
      <c r="B8" s="145">
        <v>-1040.8</v>
      </c>
      <c r="C8" s="145">
        <v>56.3</v>
      </c>
      <c r="D8" s="209">
        <v>-984.5</v>
      </c>
      <c r="E8" s="201"/>
      <c r="F8" s="145">
        <v>-608.1</v>
      </c>
      <c r="G8" s="145">
        <v>0</v>
      </c>
      <c r="H8" s="209">
        <v>-608.1</v>
      </c>
      <c r="L8" s="122"/>
      <c r="P8" s="122"/>
    </row>
    <row r="9" spans="1:16">
      <c r="A9" s="144" t="s">
        <v>456</v>
      </c>
      <c r="B9" s="145">
        <v>-2303.5</v>
      </c>
      <c r="C9" s="145">
        <v>294.8</v>
      </c>
      <c r="D9" s="209">
        <v>-2008.7</v>
      </c>
      <c r="E9" s="201"/>
      <c r="F9" s="145">
        <v>-1337.9</v>
      </c>
      <c r="G9" s="145">
        <v>187</v>
      </c>
      <c r="H9" s="209">
        <v>-1150.9000000000001</v>
      </c>
      <c r="L9" s="122"/>
      <c r="P9" s="122"/>
    </row>
    <row r="10" spans="1:16">
      <c r="A10" s="144" t="s">
        <v>457</v>
      </c>
      <c r="B10" s="145">
        <v>121</v>
      </c>
      <c r="C10" s="145">
        <v>-1</v>
      </c>
      <c r="D10" s="209">
        <v>120</v>
      </c>
      <c r="E10" s="201"/>
      <c r="F10" s="145">
        <v>77</v>
      </c>
      <c r="G10" s="145">
        <v>-2.4420000000000002</v>
      </c>
      <c r="H10" s="209">
        <v>74.557999999999993</v>
      </c>
      <c r="L10" s="122"/>
      <c r="P10" s="122"/>
    </row>
    <row r="12" spans="1:16" ht="12.95" customHeight="1">
      <c r="A12" s="229" t="s">
        <v>459</v>
      </c>
      <c r="B12" s="229"/>
      <c r="C12" s="229"/>
      <c r="D12" s="229"/>
      <c r="E12" s="229"/>
      <c r="F12" s="229"/>
      <c r="G12" s="229"/>
      <c r="H12" s="229"/>
    </row>
    <row r="13" spans="1:16" ht="47.45" customHeight="1">
      <c r="A13" s="229"/>
      <c r="B13" s="229"/>
      <c r="C13" s="229"/>
      <c r="D13" s="229"/>
      <c r="E13" s="229"/>
      <c r="F13" s="229"/>
      <c r="G13" s="229"/>
      <c r="H13" s="229"/>
    </row>
  </sheetData>
  <mergeCells count="1">
    <mergeCell ref="A12:H13"/>
  </mergeCells>
  <pageMargins left="0.7" right="0.7" top="0.75" bottom="0.75" header="0.3" footer="0.3"/>
  <pageSetup scale="72" orientation="portrait" verticalDpi="0" r:id="rId1"/>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2CEF-F5F5-4798-8233-4C94CA3115CA}">
  <sheetPr>
    <pageSetUpPr fitToPage="1"/>
  </sheetPr>
  <dimension ref="A1:H46"/>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N25" sqref="N25"/>
    </sheetView>
  </sheetViews>
  <sheetFormatPr defaultColWidth="8.85546875" defaultRowHeight="12.75"/>
  <cols>
    <col min="1" max="1" width="57.5703125" style="122" bestFit="1" customWidth="1"/>
    <col min="2" max="3" width="10.85546875" style="122" bestFit="1" customWidth="1"/>
    <col min="4" max="5" width="10.5703125" style="122" bestFit="1" customWidth="1"/>
    <col min="6" max="16384" width="8.85546875" style="122"/>
  </cols>
  <sheetData>
    <row r="1" spans="1:8">
      <c r="A1" s="133" t="s">
        <v>471</v>
      </c>
      <c r="B1" s="133"/>
      <c r="C1" s="133"/>
      <c r="D1" s="133"/>
      <c r="E1" s="133"/>
    </row>
    <row r="2" spans="1:8" ht="15.75" thickBot="1">
      <c r="A2" s="134" t="s">
        <v>470</v>
      </c>
      <c r="B2" s="134"/>
      <c r="C2" s="134"/>
      <c r="D2" s="134"/>
      <c r="E2" s="134"/>
    </row>
    <row r="3" spans="1:8" ht="14.25" thickTop="1" thickBot="1">
      <c r="A3" s="134" t="s">
        <v>230</v>
      </c>
      <c r="B3" s="135">
        <v>2016</v>
      </c>
      <c r="C3" s="135">
        <v>2017</v>
      </c>
      <c r="D3" s="135">
        <v>2018</v>
      </c>
      <c r="E3" s="135">
        <v>2019</v>
      </c>
    </row>
    <row r="4" spans="1:8" ht="13.5" thickTop="1">
      <c r="A4" s="144" t="s">
        <v>4</v>
      </c>
      <c r="B4" s="145">
        <v>12897</v>
      </c>
      <c r="C4" s="145">
        <v>13688</v>
      </c>
      <c r="D4" s="145">
        <v>14568</v>
      </c>
      <c r="E4" s="145">
        <v>15671</v>
      </c>
      <c r="F4" s="125"/>
      <c r="G4" s="125"/>
      <c r="H4" s="125"/>
    </row>
    <row r="5" spans="1:8">
      <c r="A5" s="144" t="s">
        <v>11</v>
      </c>
      <c r="B5" s="145">
        <v>-8686</v>
      </c>
      <c r="C5" s="145">
        <v>-9032</v>
      </c>
      <c r="D5" s="145">
        <v>-9805</v>
      </c>
      <c r="E5" s="145">
        <v>-10616</v>
      </c>
      <c r="F5" s="125"/>
      <c r="G5" s="125"/>
      <c r="H5" s="125"/>
    </row>
    <row r="6" spans="1:8">
      <c r="A6" s="146" t="s">
        <v>12</v>
      </c>
      <c r="B6" s="147">
        <v>4211</v>
      </c>
      <c r="C6" s="147">
        <v>4656</v>
      </c>
      <c r="D6" s="147">
        <v>4763</v>
      </c>
      <c r="E6" s="147">
        <v>5055</v>
      </c>
      <c r="F6" s="125"/>
      <c r="G6" s="125"/>
      <c r="H6" s="125"/>
    </row>
    <row r="7" spans="1:8">
      <c r="A7" s="144" t="s">
        <v>102</v>
      </c>
      <c r="B7" s="145">
        <v>-761</v>
      </c>
      <c r="C7" s="145">
        <v>-819</v>
      </c>
      <c r="D7" s="145">
        <v>-857</v>
      </c>
      <c r="E7" s="145">
        <v>-1047</v>
      </c>
      <c r="F7" s="125"/>
      <c r="G7" s="125"/>
      <c r="H7" s="125"/>
    </row>
    <row r="8" spans="1:8">
      <c r="A8" s="144" t="s">
        <v>95</v>
      </c>
      <c r="B8" s="145">
        <v>-2081</v>
      </c>
      <c r="C8" s="145">
        <v>-2358</v>
      </c>
      <c r="D8" s="145">
        <v>-2387</v>
      </c>
      <c r="E8" s="145">
        <v>-2598</v>
      </c>
      <c r="F8" s="125"/>
      <c r="G8" s="125"/>
      <c r="H8" s="125"/>
    </row>
    <row r="9" spans="1:8">
      <c r="A9" s="144" t="s">
        <v>184</v>
      </c>
      <c r="B9" s="145">
        <v>16</v>
      </c>
      <c r="C9" s="145">
        <v>59</v>
      </c>
      <c r="D9" s="145">
        <v>44</v>
      </c>
      <c r="E9" s="145">
        <v>162</v>
      </c>
      <c r="F9" s="125"/>
      <c r="G9" s="125"/>
      <c r="H9" s="125"/>
    </row>
    <row r="10" spans="1:8">
      <c r="A10" s="144" t="s">
        <v>96</v>
      </c>
      <c r="B10" s="145">
        <v>-21</v>
      </c>
      <c r="C10" s="145">
        <v>-44</v>
      </c>
      <c r="D10" s="145">
        <v>-17</v>
      </c>
      <c r="E10" s="145">
        <v>-32</v>
      </c>
      <c r="F10" s="125"/>
      <c r="G10" s="125"/>
      <c r="H10" s="125"/>
    </row>
    <row r="11" spans="1:8">
      <c r="A11" s="144" t="s">
        <v>13</v>
      </c>
      <c r="B11" s="145">
        <v>-2</v>
      </c>
      <c r="C11" s="154">
        <v>0</v>
      </c>
      <c r="D11" s="145">
        <v>-3</v>
      </c>
      <c r="E11" s="145">
        <v>5</v>
      </c>
      <c r="F11" s="125"/>
      <c r="G11" s="125"/>
      <c r="H11" s="125"/>
    </row>
    <row r="12" spans="1:8">
      <c r="A12" s="144" t="s">
        <v>14</v>
      </c>
      <c r="B12" s="145">
        <v>-65</v>
      </c>
      <c r="C12" s="145">
        <v>75</v>
      </c>
      <c r="D12" s="145">
        <v>-40</v>
      </c>
      <c r="E12" s="145">
        <v>-787</v>
      </c>
      <c r="F12" s="125"/>
      <c r="G12" s="125"/>
      <c r="H12" s="125"/>
    </row>
    <row r="13" spans="1:8">
      <c r="A13" s="149" t="s">
        <v>6</v>
      </c>
      <c r="B13" s="147">
        <v>1298</v>
      </c>
      <c r="C13" s="147">
        <v>1570</v>
      </c>
      <c r="D13" s="147">
        <v>1504</v>
      </c>
      <c r="E13" s="147">
        <v>758</v>
      </c>
      <c r="F13" s="125"/>
      <c r="G13" s="125"/>
      <c r="H13" s="125"/>
    </row>
    <row r="14" spans="1:8">
      <c r="A14" s="144" t="s">
        <v>183</v>
      </c>
      <c r="B14" s="145">
        <v>7</v>
      </c>
      <c r="C14" s="145">
        <v>6</v>
      </c>
      <c r="D14" s="145">
        <v>11</v>
      </c>
      <c r="E14" s="145">
        <v>11</v>
      </c>
      <c r="F14" s="125"/>
      <c r="G14" s="125"/>
      <c r="H14" s="125"/>
    </row>
    <row r="15" spans="1:8">
      <c r="A15" s="144" t="s">
        <v>338</v>
      </c>
      <c r="B15" s="145">
        <v>-100</v>
      </c>
      <c r="C15" s="145">
        <v>-72</v>
      </c>
      <c r="D15" s="145">
        <v>-48</v>
      </c>
      <c r="E15" s="145">
        <v>-30</v>
      </c>
      <c r="F15" s="125"/>
      <c r="G15" s="125"/>
      <c r="H15" s="125"/>
    </row>
    <row r="16" spans="1:8">
      <c r="A16" s="144" t="s">
        <v>330</v>
      </c>
      <c r="B16" s="145"/>
      <c r="C16" s="145"/>
      <c r="D16" s="145"/>
      <c r="E16" s="145">
        <v>-18</v>
      </c>
      <c r="F16" s="125"/>
      <c r="G16" s="125"/>
      <c r="H16" s="125"/>
    </row>
    <row r="17" spans="1:8">
      <c r="A17" s="144" t="s">
        <v>16</v>
      </c>
      <c r="B17" s="145">
        <v>-35</v>
      </c>
      <c r="C17" s="145">
        <v>-30</v>
      </c>
      <c r="D17" s="145">
        <v>-15</v>
      </c>
      <c r="E17" s="145">
        <v>-9</v>
      </c>
      <c r="F17" s="125"/>
      <c r="G17" s="125"/>
      <c r="H17" s="125"/>
    </row>
    <row r="18" spans="1:8">
      <c r="A18" s="149" t="s">
        <v>17</v>
      </c>
      <c r="B18" s="147">
        <v>1170</v>
      </c>
      <c r="C18" s="147">
        <v>1474</v>
      </c>
      <c r="D18" s="147">
        <v>1452</v>
      </c>
      <c r="E18" s="147">
        <v>712</v>
      </c>
      <c r="F18" s="125"/>
      <c r="G18" s="125"/>
      <c r="H18" s="125"/>
    </row>
    <row r="19" spans="1:8">
      <c r="A19" s="144" t="s">
        <v>18</v>
      </c>
      <c r="B19" s="145">
        <v>-240</v>
      </c>
      <c r="C19" s="145">
        <v>-180</v>
      </c>
      <c r="D19" s="145">
        <v>-160</v>
      </c>
      <c r="E19" s="145">
        <v>-122</v>
      </c>
      <c r="F19" s="125"/>
      <c r="G19" s="125"/>
      <c r="H19" s="125"/>
    </row>
    <row r="20" spans="1:8">
      <c r="A20" s="149" t="s">
        <v>120</v>
      </c>
      <c r="B20" s="147">
        <v>931</v>
      </c>
      <c r="C20" s="147">
        <v>1294</v>
      </c>
      <c r="D20" s="147">
        <v>1292</v>
      </c>
      <c r="E20" s="147">
        <v>590</v>
      </c>
      <c r="F20" s="125"/>
      <c r="G20" s="125"/>
      <c r="H20" s="125"/>
    </row>
    <row r="21" spans="1:8">
      <c r="A21" s="149"/>
      <c r="B21" s="147"/>
      <c r="C21" s="147"/>
      <c r="D21" s="147"/>
      <c r="E21" s="147"/>
    </row>
    <row r="22" spans="1:8">
      <c r="A22" s="149" t="s">
        <v>92</v>
      </c>
      <c r="B22" s="147"/>
      <c r="C22" s="147"/>
      <c r="D22" s="147"/>
      <c r="E22" s="147"/>
    </row>
    <row r="23" spans="1:8">
      <c r="A23" s="144" t="s">
        <v>93</v>
      </c>
      <c r="B23" s="145">
        <v>-368</v>
      </c>
      <c r="C23" s="145">
        <v>-5</v>
      </c>
      <c r="D23" s="145">
        <v>46</v>
      </c>
      <c r="E23" s="145">
        <v>52</v>
      </c>
      <c r="F23" s="125"/>
      <c r="G23" s="125"/>
      <c r="H23" s="125"/>
    </row>
    <row r="24" spans="1:8">
      <c r="A24" s="144" t="s">
        <v>94</v>
      </c>
      <c r="B24" s="145">
        <v>32</v>
      </c>
      <c r="C24" s="145">
        <v>-121</v>
      </c>
      <c r="D24" s="145">
        <v>68</v>
      </c>
      <c r="E24" s="145">
        <v>13</v>
      </c>
      <c r="F24" s="125"/>
      <c r="G24" s="125"/>
      <c r="H24" s="125"/>
    </row>
    <row r="25" spans="1:8">
      <c r="A25" s="149" t="s">
        <v>265</v>
      </c>
      <c r="B25" s="147">
        <v>-335</v>
      </c>
      <c r="C25" s="147">
        <v>-126</v>
      </c>
      <c r="D25" s="147">
        <v>114</v>
      </c>
      <c r="E25" s="147">
        <v>65</v>
      </c>
      <c r="F25" s="125"/>
      <c r="G25" s="125"/>
      <c r="H25" s="125"/>
    </row>
    <row r="26" spans="1:8">
      <c r="A26" s="149" t="s">
        <v>266</v>
      </c>
      <c r="B26" s="147">
        <v>595</v>
      </c>
      <c r="C26" s="147">
        <v>1168</v>
      </c>
      <c r="D26" s="147">
        <v>1406</v>
      </c>
      <c r="E26" s="147">
        <v>655</v>
      </c>
      <c r="F26" s="125"/>
      <c r="G26" s="125"/>
      <c r="H26" s="125"/>
    </row>
    <row r="27" spans="1:8">
      <c r="A27" s="148"/>
      <c r="B27" s="145"/>
      <c r="C27" s="145"/>
      <c r="D27" s="145"/>
      <c r="E27" s="145"/>
    </row>
    <row r="28" spans="1:8">
      <c r="A28" s="148" t="s">
        <v>267</v>
      </c>
      <c r="B28" s="145"/>
      <c r="C28" s="145"/>
      <c r="D28" s="145"/>
      <c r="E28" s="145"/>
    </row>
    <row r="29" spans="1:8">
      <c r="A29" s="144" t="s">
        <v>337</v>
      </c>
      <c r="B29" s="145">
        <v>928</v>
      </c>
      <c r="C29" s="145">
        <v>1287</v>
      </c>
      <c r="D29" s="145">
        <v>1286</v>
      </c>
      <c r="E29" s="145">
        <v>589</v>
      </c>
      <c r="F29" s="125"/>
      <c r="G29" s="125"/>
      <c r="H29" s="125"/>
    </row>
    <row r="30" spans="1:8">
      <c r="A30" s="144" t="s">
        <v>19</v>
      </c>
      <c r="B30" s="145">
        <v>2</v>
      </c>
      <c r="C30" s="145">
        <v>7</v>
      </c>
      <c r="D30" s="145">
        <v>6</v>
      </c>
      <c r="E30" s="145">
        <v>1</v>
      </c>
      <c r="F30" s="125"/>
      <c r="G30" s="125"/>
      <c r="H30" s="125"/>
    </row>
    <row r="31" spans="1:8">
      <c r="A31" s="148"/>
      <c r="B31" s="145"/>
      <c r="C31" s="145"/>
      <c r="D31" s="145"/>
      <c r="E31" s="145"/>
    </row>
    <row r="32" spans="1:8">
      <c r="A32" s="148" t="s">
        <v>189</v>
      </c>
      <c r="B32" s="145"/>
      <c r="C32" s="145"/>
      <c r="D32" s="145"/>
      <c r="E32" s="145"/>
    </row>
    <row r="33" spans="1:8">
      <c r="A33" s="144" t="s">
        <v>337</v>
      </c>
      <c r="B33" s="145">
        <v>593</v>
      </c>
      <c r="C33" s="145">
        <v>1160</v>
      </c>
      <c r="D33" s="145">
        <v>1400</v>
      </c>
      <c r="E33" s="145">
        <v>654</v>
      </c>
      <c r="F33" s="125"/>
      <c r="G33" s="125"/>
      <c r="H33" s="125"/>
    </row>
    <row r="34" spans="1:8">
      <c r="A34" s="144" t="s">
        <v>19</v>
      </c>
      <c r="B34" s="145">
        <v>2</v>
      </c>
      <c r="C34" s="145">
        <v>8</v>
      </c>
      <c r="D34" s="145">
        <v>6</v>
      </c>
      <c r="E34" s="145">
        <v>1</v>
      </c>
      <c r="F34" s="125"/>
      <c r="G34" s="125"/>
      <c r="H34" s="125"/>
    </row>
    <row r="35" spans="1:8">
      <c r="A35" s="144"/>
      <c r="B35" s="145"/>
      <c r="C35" s="145"/>
      <c r="D35" s="145"/>
      <c r="E35" s="145"/>
    </row>
    <row r="36" spans="1:8">
      <c r="A36" s="146" t="s">
        <v>188</v>
      </c>
      <c r="B36" s="147"/>
      <c r="C36" s="147"/>
      <c r="D36" s="147"/>
      <c r="E36" s="147"/>
    </row>
    <row r="37" spans="1:8">
      <c r="A37" s="144" t="s">
        <v>9</v>
      </c>
      <c r="B37" s="151">
        <v>13.93</v>
      </c>
      <c r="C37" s="151">
        <v>19.29</v>
      </c>
      <c r="D37" s="151">
        <v>19.239999999999998</v>
      </c>
      <c r="E37" s="151">
        <v>8.77</v>
      </c>
      <c r="F37" s="126"/>
      <c r="G37" s="126"/>
      <c r="H37" s="126"/>
    </row>
    <row r="38" spans="1:8">
      <c r="A38" s="144" t="s">
        <v>20</v>
      </c>
      <c r="B38" s="151">
        <v>13.89</v>
      </c>
      <c r="C38" s="151">
        <v>19.170000000000002</v>
      </c>
      <c r="D38" s="151">
        <v>19.09</v>
      </c>
      <c r="E38" s="151">
        <v>8.74</v>
      </c>
      <c r="F38" s="126"/>
      <c r="G38" s="126"/>
      <c r="H38" s="126"/>
    </row>
    <row r="39" spans="1:8">
      <c r="A39" s="144"/>
      <c r="B39" s="145"/>
      <c r="C39" s="145"/>
      <c r="D39" s="145"/>
      <c r="E39" s="145"/>
    </row>
    <row r="40" spans="1:8" ht="17.25">
      <c r="A40" s="146" t="s">
        <v>468</v>
      </c>
      <c r="B40" s="147"/>
      <c r="C40" s="147"/>
      <c r="D40" s="147"/>
      <c r="E40" s="147"/>
    </row>
    <row r="41" spans="1:8">
      <c r="A41" s="144" t="s">
        <v>80</v>
      </c>
      <c r="B41" s="145">
        <v>66663816</v>
      </c>
      <c r="C41" s="145">
        <v>66725249</v>
      </c>
      <c r="D41" s="145">
        <v>66980902</v>
      </c>
      <c r="E41" s="145">
        <v>67342244</v>
      </c>
      <c r="F41" s="125"/>
      <c r="G41" s="125"/>
      <c r="H41" s="125"/>
    </row>
    <row r="42" spans="1:8">
      <c r="A42" s="144" t="s">
        <v>81</v>
      </c>
      <c r="B42" s="145">
        <v>66655995.509589046</v>
      </c>
      <c r="C42" s="145">
        <v>66706398.326027401</v>
      </c>
      <c r="D42" s="145">
        <v>66854133</v>
      </c>
      <c r="E42" s="145">
        <v>67279875.380821913</v>
      </c>
      <c r="F42" s="125"/>
      <c r="G42" s="125"/>
      <c r="H42" s="125"/>
    </row>
    <row r="43" spans="1:8">
      <c r="A43" s="144" t="s">
        <v>82</v>
      </c>
      <c r="B43" s="145">
        <v>66826824.509589046</v>
      </c>
      <c r="C43" s="145">
        <v>67142319.326027393</v>
      </c>
      <c r="D43" s="145">
        <v>67362405</v>
      </c>
      <c r="E43" s="145">
        <v>67484564.942465752</v>
      </c>
      <c r="F43" s="125"/>
      <c r="G43" s="125"/>
      <c r="H43" s="125"/>
    </row>
    <row r="44" spans="1:8">
      <c r="A44" s="218"/>
      <c r="B44" s="145"/>
      <c r="C44" s="145"/>
      <c r="D44" s="145"/>
      <c r="E44" s="145"/>
      <c r="F44" s="125"/>
      <c r="G44" s="125"/>
      <c r="H44" s="125"/>
    </row>
    <row r="45" spans="1:8">
      <c r="A45" s="2" t="s">
        <v>472</v>
      </c>
    </row>
    <row r="46" spans="1:8">
      <c r="A46" s="2" t="s">
        <v>469</v>
      </c>
    </row>
  </sheetData>
  <pageMargins left="0.7" right="0.7" top="0.75" bottom="0.75" header="0.3" footer="0.3"/>
  <pageSetup scale="9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15D6-F12A-4724-BBA5-F4671D6BAAE7}">
  <sheetPr>
    <tabColor rgb="FFFFFF00"/>
  </sheetPr>
  <dimension ref="A1:Q17"/>
  <sheetViews>
    <sheetView showGridLines="0" zoomScaleNormal="100" workbookViewId="0">
      <selection activeCell="H18" sqref="H18"/>
    </sheetView>
  </sheetViews>
  <sheetFormatPr defaultColWidth="8.85546875" defaultRowHeight="15"/>
  <cols>
    <col min="1" max="1" width="33.42578125" customWidth="1"/>
    <col min="2" max="2" width="10.42578125" bestFit="1" customWidth="1"/>
    <col min="3" max="3" width="8.5703125" bestFit="1" customWidth="1"/>
    <col min="4" max="4" width="8.42578125" customWidth="1"/>
    <col min="5" max="5" width="6.85546875" bestFit="1" customWidth="1"/>
    <col min="6" max="6" width="5.42578125" customWidth="1"/>
    <col min="7" max="7" width="10.42578125" bestFit="1" customWidth="1"/>
    <col min="11" max="11" width="3.42578125" customWidth="1"/>
  </cols>
  <sheetData>
    <row r="1" spans="1:17">
      <c r="L1" s="112" t="s">
        <v>235</v>
      </c>
    </row>
    <row r="2" spans="1:17">
      <c r="B2" s="112">
        <v>43100</v>
      </c>
      <c r="C2" s="113"/>
      <c r="D2" s="113"/>
      <c r="E2" s="113"/>
      <c r="F2" s="113"/>
      <c r="G2" s="112">
        <v>43373</v>
      </c>
      <c r="H2" s="113"/>
      <c r="L2" s="112">
        <f>+G2</f>
        <v>43373</v>
      </c>
      <c r="M2" s="113"/>
    </row>
    <row r="3" spans="1:17" ht="21.75" thickBot="1">
      <c r="A3" s="80" t="s">
        <v>72</v>
      </c>
      <c r="B3" s="111" t="s">
        <v>231</v>
      </c>
      <c r="C3" s="114" t="s">
        <v>232</v>
      </c>
      <c r="D3" s="111" t="s">
        <v>234</v>
      </c>
      <c r="E3" s="111" t="s">
        <v>233</v>
      </c>
      <c r="F3" s="2"/>
      <c r="G3" s="111" t="s">
        <v>231</v>
      </c>
      <c r="H3" s="114" t="s">
        <v>232</v>
      </c>
      <c r="I3" s="111" t="s">
        <v>234</v>
      </c>
      <c r="J3" s="111" t="s">
        <v>233</v>
      </c>
      <c r="L3" s="111"/>
      <c r="M3" s="114" t="s">
        <v>232</v>
      </c>
      <c r="N3" s="111"/>
      <c r="O3" s="111" t="s">
        <v>233</v>
      </c>
    </row>
    <row r="4" spans="1:17" ht="15.75" thickTop="1">
      <c r="A4" s="79" t="s">
        <v>73</v>
      </c>
      <c r="B4" s="108">
        <f>+'IB6-IB8'!B85</f>
        <v>2625.0210000000002</v>
      </c>
      <c r="C4" s="115" t="e">
        <f>+'IB6-IB8'!C85</f>
        <v>#REF!</v>
      </c>
      <c r="D4" s="108">
        <f>+'IB6-IB8'!D85</f>
        <v>0</v>
      </c>
      <c r="E4" s="108" t="e">
        <f>+'IB6-IB8'!F85</f>
        <v>#REF!</v>
      </c>
      <c r="G4" s="108">
        <f>+'IB6-IB8'!I85</f>
        <v>3349.2410000000004</v>
      </c>
      <c r="H4" s="115" t="e">
        <f>+'IB6-IB8'!J85</f>
        <v>#REF!</v>
      </c>
      <c r="I4" s="108">
        <f>+'IB6-IB8'!K85</f>
        <v>0</v>
      </c>
      <c r="J4" s="108" t="e">
        <f>+'IB6-IB8'!M85</f>
        <v>#REF!</v>
      </c>
      <c r="L4" s="108"/>
      <c r="M4" s="115" t="e">
        <f>+J4</f>
        <v>#REF!</v>
      </c>
      <c r="N4" s="108"/>
      <c r="O4" s="108">
        <v>0</v>
      </c>
      <c r="Q4" s="18" t="e">
        <f>+M4+N4+O4-G4</f>
        <v>#REF!</v>
      </c>
    </row>
    <row r="5" spans="1:17">
      <c r="A5" s="79" t="s">
        <v>128</v>
      </c>
      <c r="B5" s="108">
        <f>+'IB6-IB8'!B87</f>
        <v>0</v>
      </c>
      <c r="C5" s="115" t="e">
        <f>+'IB6-IB8'!C87</f>
        <v>#REF!</v>
      </c>
      <c r="D5" s="108" t="e">
        <f>+'IB6-IB8'!D87</f>
        <v>#REF!</v>
      </c>
      <c r="E5" s="108" t="e">
        <f>+'IB6-IB8'!F87</f>
        <v>#REF!</v>
      </c>
      <c r="G5" s="108">
        <f>+'IB6-IB8'!I86</f>
        <v>0</v>
      </c>
      <c r="H5" s="115">
        <f>+'IB6-IB8'!J86</f>
        <v>0</v>
      </c>
      <c r="I5" s="108">
        <f>+'IB6-IB8'!K86</f>
        <v>0</v>
      </c>
      <c r="J5" s="108">
        <f>+'IB6-IB8'!M86</f>
        <v>0</v>
      </c>
      <c r="L5" s="108"/>
      <c r="M5" s="115"/>
      <c r="N5" s="108"/>
      <c r="O5" s="108"/>
      <c r="Q5" s="18">
        <f>+M5+N5+O5-G5</f>
        <v>0</v>
      </c>
    </row>
    <row r="6" spans="1:17">
      <c r="A6" s="78" t="s">
        <v>75</v>
      </c>
      <c r="B6" s="110">
        <f>+B4+B5</f>
        <v>2625.0210000000002</v>
      </c>
      <c r="C6" s="116" t="e">
        <f>+C4+C5</f>
        <v>#REF!</v>
      </c>
      <c r="D6" s="110" t="e">
        <f>+D4+D5</f>
        <v>#REF!</v>
      </c>
      <c r="E6" s="110" t="e">
        <f>+E4+E5</f>
        <v>#REF!</v>
      </c>
      <c r="G6" s="110">
        <f>+G4+G5</f>
        <v>3349.2410000000004</v>
      </c>
      <c r="H6" s="116" t="e">
        <f>+H4+H5</f>
        <v>#REF!</v>
      </c>
      <c r="I6" s="110">
        <f>+I4+I5</f>
        <v>0</v>
      </c>
      <c r="J6" s="110" t="e">
        <f>+J4+J5</f>
        <v>#REF!</v>
      </c>
      <c r="L6" s="110"/>
      <c r="M6" s="116" t="e">
        <f>+M4+M5</f>
        <v>#REF!</v>
      </c>
      <c r="N6" s="110"/>
      <c r="O6" s="110">
        <f>+O4+O5</f>
        <v>0</v>
      </c>
      <c r="Q6" s="18" t="e">
        <f t="shared" ref="Q6:Q13" si="0">+M6+N6+O6-G6</f>
        <v>#REF!</v>
      </c>
    </row>
    <row r="7" spans="1:17">
      <c r="A7" s="79" t="s">
        <v>77</v>
      </c>
      <c r="B7" s="108">
        <f>+'IB6-IB8'!B89</f>
        <v>500</v>
      </c>
      <c r="C7" s="115"/>
      <c r="D7" s="108"/>
      <c r="E7" s="108" t="e">
        <f>+'IB6-IB8'!F89</f>
        <v>#REF!</v>
      </c>
      <c r="G7" s="108">
        <f>+'IB6-IB8'!I89</f>
        <v>500</v>
      </c>
      <c r="H7" s="115"/>
      <c r="I7" s="108"/>
      <c r="J7" s="108" t="e">
        <f>+'IB6-IB8'!M89</f>
        <v>#REF!</v>
      </c>
      <c r="L7" s="108"/>
      <c r="M7" s="115" t="e">
        <f>+J7</f>
        <v>#REF!</v>
      </c>
      <c r="N7" s="108"/>
      <c r="O7" s="108">
        <v>0</v>
      </c>
      <c r="Q7" s="18" t="e">
        <f t="shared" si="0"/>
        <v>#REF!</v>
      </c>
    </row>
    <row r="8" spans="1:17">
      <c r="A8" s="78" t="s">
        <v>78</v>
      </c>
      <c r="B8" s="110">
        <f>+B6+B7</f>
        <v>3125.0210000000002</v>
      </c>
      <c r="C8" s="116" t="e">
        <f>+C6+C7</f>
        <v>#REF!</v>
      </c>
      <c r="D8" s="110" t="e">
        <f>+D6+D7</f>
        <v>#REF!</v>
      </c>
      <c r="E8" s="110" t="e">
        <f>+E6+E7</f>
        <v>#REF!</v>
      </c>
      <c r="G8" s="110">
        <f>+G6+G7</f>
        <v>3849.2410000000004</v>
      </c>
      <c r="H8" s="116" t="e">
        <f>+H6+H7</f>
        <v>#REF!</v>
      </c>
      <c r="I8" s="110">
        <f>+I6+I7</f>
        <v>0</v>
      </c>
      <c r="J8" s="110" t="e">
        <f>+J6+J7</f>
        <v>#REF!</v>
      </c>
      <c r="L8" s="110"/>
      <c r="M8" s="116" t="e">
        <f>+M6+M7</f>
        <v>#REF!</v>
      </c>
      <c r="N8" s="110"/>
      <c r="O8" s="110">
        <f>+O6+O7</f>
        <v>0</v>
      </c>
      <c r="Q8" s="18" t="e">
        <f t="shared" si="0"/>
        <v>#REF!</v>
      </c>
    </row>
    <row r="9" spans="1:17">
      <c r="A9" s="79" t="s">
        <v>119</v>
      </c>
      <c r="B9" s="108">
        <f>+'IB6-IB8'!B91</f>
        <v>0</v>
      </c>
      <c r="C9" s="115">
        <f>+'IB6-IB8'!C91</f>
        <v>0</v>
      </c>
      <c r="D9" s="108">
        <f>+'IB6-IB8'!D91</f>
        <v>0</v>
      </c>
      <c r="E9" s="108">
        <f>+'IB6-IB8'!F91</f>
        <v>0</v>
      </c>
      <c r="G9" s="108">
        <f>+'IB6-IB8'!I91</f>
        <v>0</v>
      </c>
      <c r="H9" s="115" t="e">
        <f>+'IB6-IB8'!J91</f>
        <v>#REF!</v>
      </c>
      <c r="I9" s="108" t="e">
        <f>+'IB6-IB8'!K91</f>
        <v>#REF!</v>
      </c>
      <c r="J9" s="108" t="e">
        <f>+'IB6-IB8'!M91</f>
        <v>#REF!</v>
      </c>
      <c r="L9" s="108"/>
      <c r="M9" s="115"/>
      <c r="N9" s="108"/>
      <c r="O9" s="108"/>
      <c r="Q9" s="18">
        <f t="shared" si="0"/>
        <v>0</v>
      </c>
    </row>
    <row r="10" spans="1:17">
      <c r="A10" s="79" t="s">
        <v>79</v>
      </c>
      <c r="B10" s="108">
        <f>+'IB6-IB8'!B92</f>
        <v>1393.8720000000001</v>
      </c>
      <c r="C10" s="115" t="e">
        <f>+'IB6-IB8'!C92</f>
        <v>#REF!</v>
      </c>
      <c r="D10" s="108">
        <f>+'IB6-IB8'!D92</f>
        <v>0</v>
      </c>
      <c r="E10" s="108" t="e">
        <f>+'IB6-IB8'!F92</f>
        <v>#REF!</v>
      </c>
      <c r="G10" s="108">
        <f>+'IB6-IB8'!I92</f>
        <v>733.04700000000003</v>
      </c>
      <c r="H10" s="115" t="e">
        <f>+'IB6-IB8'!J92</f>
        <v>#REF!</v>
      </c>
      <c r="I10" s="108">
        <f>+'IB6-IB8'!K92</f>
        <v>19.510999999999999</v>
      </c>
      <c r="J10" s="108" t="e">
        <f>+'IB6-IB8'!M92</f>
        <v>#REF!</v>
      </c>
      <c r="L10" s="108"/>
      <c r="M10" s="115" t="e">
        <f>+H10</f>
        <v>#REF!</v>
      </c>
      <c r="N10" s="108"/>
      <c r="O10" s="108" t="e">
        <f>+J10</f>
        <v>#REF!</v>
      </c>
      <c r="Q10" s="18" t="e">
        <f t="shared" si="0"/>
        <v>#REF!</v>
      </c>
    </row>
    <row r="11" spans="1:17">
      <c r="A11" s="78" t="s">
        <v>0</v>
      </c>
      <c r="B11" s="110">
        <f>+B8-B9-B10</f>
        <v>1731.1490000000001</v>
      </c>
      <c r="C11" s="116" t="e">
        <f>+C8-C9-C10</f>
        <v>#REF!</v>
      </c>
      <c r="D11" s="110" t="e">
        <f>+D8-D9-D10</f>
        <v>#REF!</v>
      </c>
      <c r="E11" s="110" t="e">
        <f>+E8-E9-E10</f>
        <v>#REF!</v>
      </c>
      <c r="G11" s="110">
        <f>+G8-G9-G10</f>
        <v>3116.1940000000004</v>
      </c>
      <c r="H11" s="116" t="e">
        <f>+H8-H9-H10</f>
        <v>#REF!</v>
      </c>
      <c r="I11" s="110" t="e">
        <f>+I8-I9-I10</f>
        <v>#REF!</v>
      </c>
      <c r="J11" s="110" t="e">
        <f>+J8-J9-J10</f>
        <v>#REF!</v>
      </c>
      <c r="L11" s="110"/>
      <c r="M11" s="116" t="e">
        <f>+M8-M9-M10</f>
        <v>#REF!</v>
      </c>
      <c r="N11" s="110"/>
      <c r="O11" s="110" t="e">
        <f>+O8-O9-O10</f>
        <v>#REF!</v>
      </c>
      <c r="Q11" s="18" t="e">
        <f t="shared" si="0"/>
        <v>#REF!</v>
      </c>
    </row>
    <row r="12" spans="1:17">
      <c r="A12" s="78"/>
      <c r="C12" s="117"/>
      <c r="H12" s="117"/>
      <c r="M12" s="117"/>
      <c r="Q12" s="18">
        <f t="shared" si="0"/>
        <v>0</v>
      </c>
    </row>
    <row r="13" spans="1:17">
      <c r="A13" s="78" t="s">
        <v>35</v>
      </c>
      <c r="B13" s="110">
        <f>+'IB6-IB8'!B38</f>
        <v>6572.0119999999997</v>
      </c>
      <c r="C13" s="116" t="e">
        <f>+'IB6-IB8'!C38</f>
        <v>#REF!</v>
      </c>
      <c r="D13" s="110"/>
      <c r="E13" s="110" t="e">
        <f>+'IB6-IB8'!F38</f>
        <v>#REF!</v>
      </c>
      <c r="G13" s="110">
        <f>+'IB6-IB8'!I38</f>
        <v>6843.15</v>
      </c>
      <c r="H13" s="116" t="e">
        <f>+'IB6-IB8'!J38</f>
        <v>#REF!</v>
      </c>
      <c r="I13" s="110">
        <f>+'IB6-IB8'!K38</f>
        <v>-10.829000000000011</v>
      </c>
      <c r="J13" s="110" t="e">
        <f>+'IB6-IB8'!M38</f>
        <v>#REF!</v>
      </c>
      <c r="L13" s="110"/>
      <c r="M13" s="116">
        <v>1206.3667087825268</v>
      </c>
      <c r="N13" s="110"/>
      <c r="O13" s="110">
        <v>5765.0124421451446</v>
      </c>
      <c r="Q13" s="18">
        <f t="shared" si="0"/>
        <v>128.22915092767198</v>
      </c>
    </row>
    <row r="14" spans="1:17">
      <c r="C14" s="117"/>
      <c r="H14" s="117"/>
      <c r="M14" s="117"/>
    </row>
    <row r="15" spans="1:17">
      <c r="A15" s="78" t="s">
        <v>190</v>
      </c>
      <c r="B15" s="110">
        <f>+'IB9'!B6</f>
        <v>1584</v>
      </c>
      <c r="C15" s="116" t="e">
        <f>+'IB9'!C6</f>
        <v>#REF!</v>
      </c>
      <c r="D15" s="110">
        <f>+'IB9'!D6</f>
        <v>-14.960000000000008</v>
      </c>
      <c r="E15" s="110" t="e">
        <f>+'IB9'!E6</f>
        <v>#REF!</v>
      </c>
      <c r="G15" s="110">
        <f>+'IB9'!B11</f>
        <v>1323</v>
      </c>
      <c r="H15" s="116">
        <f>+'IB9'!C11</f>
        <v>1177</v>
      </c>
      <c r="I15" s="110">
        <f>+'IB9'!D11</f>
        <v>-8.9040000000000123</v>
      </c>
      <c r="J15" s="110">
        <f>+'IB9'!E11</f>
        <v>137.09599999999998</v>
      </c>
      <c r="L15" s="110"/>
      <c r="M15" s="116">
        <f>+H15/3*4</f>
        <v>1569.3333333333333</v>
      </c>
      <c r="N15" s="110"/>
      <c r="O15" s="110">
        <f>+J15/3*4</f>
        <v>182.79466666666664</v>
      </c>
    </row>
    <row r="16" spans="1:17">
      <c r="C16" s="117"/>
      <c r="H16" s="117"/>
      <c r="M16" s="117"/>
    </row>
    <row r="17" spans="1:13">
      <c r="A17" s="1" t="s">
        <v>236</v>
      </c>
      <c r="C17" s="118" t="e">
        <f>+C11/C15</f>
        <v>#REF!</v>
      </c>
      <c r="H17" s="118" t="e">
        <f>+H11/H15</f>
        <v>#REF!</v>
      </c>
      <c r="M17" s="118" t="e">
        <f>+M11/M15</f>
        <v>#REF!</v>
      </c>
    </row>
  </sheetData>
  <pageMargins left="0.7" right="0.7" top="0.75" bottom="0.75" header="0.3" footer="0.3"/>
  <pageSetup scale="60" orientation="portrait" verticalDpi="0" r:id="rId1"/>
  <colBreaks count="1" manualBreakCount="1">
    <brk id="15" max="1048575" man="1"/>
  </colBreaks>
  <ignoredErrors>
    <ignoredError sqref="B7:K8 M7:M8 O7:O8"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EF5E-29E2-4C7F-B602-B7873F35EB4F}">
  <sheetPr>
    <tabColor theme="0"/>
    <pageSetUpPr fitToPage="1"/>
  </sheetPr>
  <dimension ref="A1:AE179"/>
  <sheetViews>
    <sheetView showGridLines="0" zoomScale="115" zoomScaleNormal="115" zoomScaleSheetLayoutView="80" workbookViewId="0">
      <selection activeCell="K4" sqref="K4"/>
    </sheetView>
  </sheetViews>
  <sheetFormatPr defaultColWidth="8.85546875" defaultRowHeight="15"/>
  <cols>
    <col min="1" max="1" width="41.42578125" customWidth="1"/>
    <col min="2" max="4" width="10.85546875" customWidth="1"/>
    <col min="5" max="5" width="3.42578125" customWidth="1"/>
    <col min="8" max="8" width="35.42578125" bestFit="1" customWidth="1"/>
    <col min="9" max="11" width="12.42578125" customWidth="1"/>
    <col min="12" max="12" width="3.42578125" customWidth="1"/>
    <col min="16" max="16" width="9.42578125" customWidth="1"/>
    <col min="18" max="18" width="9.42578125" bestFit="1" customWidth="1"/>
    <col min="19" max="19" width="12" customWidth="1"/>
    <col min="23" max="23" width="45.42578125" bestFit="1" customWidth="1"/>
  </cols>
  <sheetData>
    <row r="1" spans="1:31">
      <c r="A1" s="1" t="s">
        <v>207</v>
      </c>
      <c r="P1" s="51"/>
    </row>
    <row r="2" spans="1:31" ht="15.75" thickBot="1">
      <c r="A2" s="44" t="s">
        <v>181</v>
      </c>
      <c r="B2" s="36"/>
      <c r="C2" s="36"/>
      <c r="D2" s="36"/>
      <c r="E2" s="36"/>
      <c r="F2" s="36"/>
      <c r="G2" s="36"/>
      <c r="AC2" t="s">
        <v>163</v>
      </c>
    </row>
    <row r="3" spans="1:31" ht="34.5" thickBot="1">
      <c r="A3" s="6" t="s">
        <v>2</v>
      </c>
      <c r="B3" s="17" t="s">
        <v>201</v>
      </c>
      <c r="C3" s="17" t="s">
        <v>202</v>
      </c>
      <c r="D3" s="17" t="s">
        <v>215</v>
      </c>
      <c r="E3" s="17"/>
      <c r="F3" s="17" t="s">
        <v>203</v>
      </c>
      <c r="G3" s="38"/>
      <c r="H3" s="6" t="s">
        <v>2</v>
      </c>
      <c r="I3" s="17" t="s">
        <v>196</v>
      </c>
      <c r="J3" s="17" t="s">
        <v>199</v>
      </c>
      <c r="K3" s="17" t="s">
        <v>215</v>
      </c>
      <c r="L3" s="17"/>
      <c r="M3" s="17" t="s">
        <v>195</v>
      </c>
      <c r="P3" s="72" t="s">
        <v>205</v>
      </c>
      <c r="AC3" s="2" t="s">
        <v>120</v>
      </c>
      <c r="AE3">
        <v>612</v>
      </c>
    </row>
    <row r="4" spans="1:31" ht="15.75" thickTop="1">
      <c r="A4" s="2" t="s">
        <v>4</v>
      </c>
      <c r="B4" s="33">
        <f>+Q103</f>
        <v>17537.113000000001</v>
      </c>
      <c r="C4" s="33" t="e">
        <f>#REF!</f>
        <v>#REF!</v>
      </c>
      <c r="D4" s="33">
        <f>185.776+4.72</f>
        <v>190.49600000000001</v>
      </c>
      <c r="E4" s="83" t="s">
        <v>216</v>
      </c>
      <c r="F4" s="33" t="e">
        <f t="shared" ref="F4:F15" si="0">+B4-C4+D4</f>
        <v>#REF!</v>
      </c>
      <c r="G4" s="33"/>
      <c r="H4" s="2" t="str">
        <f t="shared" ref="H4:H15" si="1">+A4</f>
        <v>Net sales</v>
      </c>
      <c r="I4" s="33">
        <f>+R103</f>
        <v>14366.842000000001</v>
      </c>
      <c r="J4" s="33" t="e">
        <f>#REF!</f>
        <v>#REF!</v>
      </c>
      <c r="K4" s="33">
        <f>61.644+3.783</f>
        <v>65.426999999999992</v>
      </c>
      <c r="L4" s="83" t="s">
        <v>216</v>
      </c>
      <c r="M4" s="33" t="e">
        <f t="shared" ref="M4:M12" si="2">+I4-J4+K4</f>
        <v>#REF!</v>
      </c>
      <c r="O4" s="52" t="s">
        <v>206</v>
      </c>
      <c r="AC4" s="2" t="s">
        <v>123</v>
      </c>
      <c r="AE4">
        <f>320+691</f>
        <v>1011</v>
      </c>
    </row>
    <row r="5" spans="1:31">
      <c r="A5" s="2" t="s">
        <v>11</v>
      </c>
      <c r="B5" s="33">
        <f>+Q104</f>
        <v>-10970.857</v>
      </c>
      <c r="C5" s="33" t="e">
        <f>#REF!</f>
        <v>#REF!</v>
      </c>
      <c r="D5" s="33">
        <f>-185.776-9.502-0.761</f>
        <v>-196.03900000000002</v>
      </c>
      <c r="E5" s="83" t="s">
        <v>216</v>
      </c>
      <c r="F5" s="33" t="e">
        <f t="shared" si="0"/>
        <v>#REF!</v>
      </c>
      <c r="G5" s="33"/>
      <c r="H5" s="2" t="str">
        <f t="shared" si="1"/>
        <v>Cost of goods and services</v>
      </c>
      <c r="I5" s="33">
        <f>+R104</f>
        <v>-8999.3279999999995</v>
      </c>
      <c r="J5" s="33" t="e">
        <f>#REF!</f>
        <v>#REF!</v>
      </c>
      <c r="K5" s="33">
        <f>-61.644-5.208-7.271</f>
        <v>-74.123000000000005</v>
      </c>
      <c r="L5" s="83" t="s">
        <v>216</v>
      </c>
      <c r="M5" s="33" t="e">
        <f t="shared" si="2"/>
        <v>#REF!</v>
      </c>
      <c r="N5" s="86"/>
      <c r="O5" s="18" t="e">
        <f>+N5+M5</f>
        <v>#REF!</v>
      </c>
      <c r="P5" s="52" t="s">
        <v>169</v>
      </c>
      <c r="AC5" s="2" t="s">
        <v>124</v>
      </c>
    </row>
    <row r="6" spans="1:31">
      <c r="A6" s="8" t="s">
        <v>12</v>
      </c>
      <c r="B6" s="34">
        <f>SUM(B4:B5)</f>
        <v>6566.2560000000012</v>
      </c>
      <c r="C6" s="34" t="e">
        <f>SUM(C4:C5)</f>
        <v>#REF!</v>
      </c>
      <c r="D6" s="34">
        <f>SUM(D4:D5)</f>
        <v>-5.5430000000000064</v>
      </c>
      <c r="E6" s="34"/>
      <c r="F6" s="34" t="e">
        <f t="shared" si="0"/>
        <v>#REF!</v>
      </c>
      <c r="G6" s="81"/>
      <c r="H6" s="8" t="str">
        <f t="shared" si="1"/>
        <v>Gross income</v>
      </c>
      <c r="I6" s="34">
        <f>SUM(I4:I5)</f>
        <v>5367.514000000001</v>
      </c>
      <c r="J6" s="34" t="e">
        <f>SUM(J4:J5)</f>
        <v>#REF!</v>
      </c>
      <c r="K6" s="34">
        <f>SUM(K4:K5)</f>
        <v>-8.6960000000000122</v>
      </c>
      <c r="L6" s="34"/>
      <c r="M6" s="34" t="e">
        <f t="shared" si="2"/>
        <v>#REF!</v>
      </c>
      <c r="N6" s="86"/>
      <c r="AC6" s="2" t="s">
        <v>125</v>
      </c>
      <c r="AE6">
        <f>699-AE4</f>
        <v>-312</v>
      </c>
    </row>
    <row r="7" spans="1:31">
      <c r="A7" s="2" t="s">
        <v>152</v>
      </c>
      <c r="B7" s="33">
        <f>+Q107+Q108</f>
        <v>-5344.6570000000002</v>
      </c>
      <c r="C7" s="33" t="e">
        <f>#REF!</f>
        <v>#REF!</v>
      </c>
      <c r="D7" s="33">
        <f>-8.169+3.612</f>
        <v>-4.5570000000000004</v>
      </c>
      <c r="E7" s="83" t="s">
        <v>216</v>
      </c>
      <c r="F7" s="33" t="e">
        <f t="shared" si="0"/>
        <v>#REF!</v>
      </c>
      <c r="G7" s="82"/>
      <c r="H7" s="2" t="str">
        <f t="shared" si="1"/>
        <v>Selling and administrative expenses</v>
      </c>
      <c r="I7" s="33">
        <f>+R107+R108</f>
        <v>-4400.8099999999995</v>
      </c>
      <c r="J7" s="33" t="e">
        <f>#REF!</f>
        <v>#REF!</v>
      </c>
      <c r="K7" s="33">
        <v>-3.234</v>
      </c>
      <c r="L7" s="83" t="s">
        <v>216</v>
      </c>
      <c r="M7" s="33" t="e">
        <f t="shared" si="2"/>
        <v>#REF!</v>
      </c>
    </row>
    <row r="8" spans="1:31">
      <c r="A8" s="2" t="s">
        <v>153</v>
      </c>
      <c r="B8" s="33">
        <f>+Q109+Q110+Q111</f>
        <v>42.048999999999999</v>
      </c>
      <c r="C8" s="33" t="e">
        <f>#REF!</f>
        <v>#REF!</v>
      </c>
      <c r="D8" s="33">
        <f>-4.859-0.761+0.76</f>
        <v>-4.8600000000000003</v>
      </c>
      <c r="E8" s="83" t="s">
        <v>216</v>
      </c>
      <c r="F8" s="33" t="e">
        <f t="shared" si="0"/>
        <v>#REF!</v>
      </c>
      <c r="G8" s="82"/>
      <c r="H8" s="2" t="str">
        <f t="shared" si="1"/>
        <v>Other operating revenues and expenses</v>
      </c>
      <c r="I8" s="33">
        <f>+R109+R110+R111</f>
        <v>37.036000000000023</v>
      </c>
      <c r="J8" s="33" t="e">
        <f>#REF!</f>
        <v>#REF!</v>
      </c>
      <c r="K8" s="33">
        <f>-4.245+7.721-0.45</f>
        <v>3.0259999999999998</v>
      </c>
      <c r="L8" s="83" t="s">
        <v>216</v>
      </c>
      <c r="M8" s="33" t="e">
        <f t="shared" si="2"/>
        <v>#REF!</v>
      </c>
      <c r="N8" s="18"/>
    </row>
    <row r="9" spans="1:31">
      <c r="A9" s="2" t="s">
        <v>14</v>
      </c>
      <c r="B9" s="33">
        <f>+Q112</f>
        <v>-340.32300000000004</v>
      </c>
      <c r="C9" s="33" t="e">
        <f>#REF!</f>
        <v>#REF!</v>
      </c>
      <c r="D9" s="33"/>
      <c r="E9" s="33"/>
      <c r="F9" s="33" t="e">
        <f t="shared" si="0"/>
        <v>#REF!</v>
      </c>
      <c r="G9" s="33"/>
      <c r="H9" s="2" t="str">
        <f t="shared" si="1"/>
        <v>Items affecting comparability</v>
      </c>
      <c r="I9" s="33">
        <f>+R112</f>
        <v>-18.143000000000001</v>
      </c>
      <c r="J9" s="33" t="e">
        <f>#REF!</f>
        <v>#REF!</v>
      </c>
      <c r="K9" s="33"/>
      <c r="L9" s="33"/>
      <c r="M9" s="33" t="e">
        <f t="shared" si="2"/>
        <v>#REF!</v>
      </c>
    </row>
    <row r="10" spans="1:31">
      <c r="A10" s="8" t="s">
        <v>6</v>
      </c>
      <c r="B10" s="34">
        <f>SUM(B6:B9)</f>
        <v>923.32500000000095</v>
      </c>
      <c r="C10" s="34" t="e">
        <f>SUM(C6:C9)</f>
        <v>#REF!</v>
      </c>
      <c r="D10" s="34">
        <f>SUM(D6:D9)</f>
        <v>-14.960000000000008</v>
      </c>
      <c r="E10" s="34"/>
      <c r="F10" s="34" t="e">
        <f t="shared" si="0"/>
        <v>#REF!</v>
      </c>
      <c r="G10" s="81"/>
      <c r="H10" s="8" t="str">
        <f t="shared" si="1"/>
        <v>Operating income</v>
      </c>
      <c r="I10" s="34">
        <f>SUM(I6:I9)</f>
        <v>985.59700000000157</v>
      </c>
      <c r="J10" s="34" t="e">
        <f>SUM(J6:J9)</f>
        <v>#REF!</v>
      </c>
      <c r="K10" s="34">
        <f>SUM(K6:K9)</f>
        <v>-8.9040000000000123</v>
      </c>
      <c r="L10" s="34"/>
      <c r="M10" s="34" t="e">
        <f t="shared" si="2"/>
        <v>#REF!</v>
      </c>
    </row>
    <row r="11" spans="1:31">
      <c r="A11" s="2" t="s">
        <v>15</v>
      </c>
      <c r="B11" s="33">
        <f>+Q115</f>
        <v>-24.018000000000001</v>
      </c>
      <c r="C11" s="33" t="e">
        <f>#REF!</f>
        <v>#REF!</v>
      </c>
      <c r="D11" s="33">
        <v>-6.0999999999999999E-2</v>
      </c>
      <c r="E11" s="83" t="s">
        <v>216</v>
      </c>
      <c r="F11" s="33" t="e">
        <f t="shared" si="0"/>
        <v>#REF!</v>
      </c>
      <c r="G11" s="82"/>
      <c r="H11" s="2" t="str">
        <f t="shared" si="1"/>
        <v>Net interest</v>
      </c>
      <c r="I11" s="33">
        <f>+R115</f>
        <v>-4.7300000000000013</v>
      </c>
      <c r="J11" s="33" t="e">
        <f>#REF!</f>
        <v>#REF!</v>
      </c>
      <c r="K11" s="33">
        <v>7.6999999999999999E-2</v>
      </c>
      <c r="L11" s="83" t="s">
        <v>216</v>
      </c>
      <c r="M11" s="33" t="e">
        <f t="shared" si="2"/>
        <v>#REF!</v>
      </c>
      <c r="N11" s="85"/>
    </row>
    <row r="12" spans="1:31">
      <c r="A12" s="2" t="s">
        <v>16</v>
      </c>
      <c r="B12" s="33">
        <f>+Q116</f>
        <v>-40.210999999999999</v>
      </c>
      <c r="C12" s="33" t="e">
        <f>#REF!</f>
        <v>#REF!</v>
      </c>
      <c r="D12" s="33">
        <f>-0.023+0.02</f>
        <v>-2.9999999999999992E-3</v>
      </c>
      <c r="E12" s="83" t="s">
        <v>216</v>
      </c>
      <c r="F12" s="33" t="e">
        <f t="shared" si="0"/>
        <v>#REF!</v>
      </c>
      <c r="G12" s="82"/>
      <c r="H12" s="2" t="str">
        <f t="shared" si="1"/>
        <v>Other financial items</v>
      </c>
      <c r="I12" s="33">
        <f>+R116</f>
        <v>-32.298000000000009</v>
      </c>
      <c r="J12" s="33" t="e">
        <f>#REF!</f>
        <v>#REF!</v>
      </c>
      <c r="K12" s="33">
        <v>-0.13200000000000001</v>
      </c>
      <c r="L12" s="83" t="s">
        <v>216</v>
      </c>
      <c r="M12" s="33" t="e">
        <f t="shared" si="2"/>
        <v>#REF!</v>
      </c>
      <c r="N12" s="85"/>
    </row>
    <row r="13" spans="1:31">
      <c r="A13" s="8" t="s">
        <v>17</v>
      </c>
      <c r="B13" s="34">
        <f>SUM(B10:B12)</f>
        <v>859.09600000000091</v>
      </c>
      <c r="C13" s="34" t="e">
        <f>SUM(C10:C12)</f>
        <v>#REF!</v>
      </c>
      <c r="D13" s="34">
        <f>SUM(D10:D12)</f>
        <v>-15.024000000000008</v>
      </c>
      <c r="E13" s="34"/>
      <c r="F13" s="34" t="e">
        <f t="shared" si="0"/>
        <v>#REF!</v>
      </c>
      <c r="G13" s="81"/>
      <c r="H13" s="8" t="str">
        <f t="shared" si="1"/>
        <v>Income before tax</v>
      </c>
      <c r="I13" s="34">
        <f>SUM(I10:I12)</f>
        <v>948.56900000000155</v>
      </c>
      <c r="J13" s="34" t="e">
        <f>SUM(J10:J12)</f>
        <v>#REF!</v>
      </c>
      <c r="K13" s="34">
        <f>SUM(K10:K12)</f>
        <v>-8.9590000000000121</v>
      </c>
      <c r="L13" s="34"/>
      <c r="M13" s="34" t="e">
        <f>SUM(M10:M12)</f>
        <v>#REF!</v>
      </c>
      <c r="N13" s="64"/>
    </row>
    <row r="14" spans="1:31">
      <c r="A14" s="2" t="s">
        <v>18</v>
      </c>
      <c r="B14" s="33">
        <f>+Q119</f>
        <v>-247.292</v>
      </c>
      <c r="C14" s="33" t="e">
        <f>#REF!</f>
        <v>#REF!</v>
      </c>
      <c r="D14" s="33"/>
      <c r="E14" s="33"/>
      <c r="F14" s="33" t="e">
        <f t="shared" si="0"/>
        <v>#REF!</v>
      </c>
      <c r="G14" s="82"/>
      <c r="H14" s="2" t="str">
        <f t="shared" si="1"/>
        <v>Tax</v>
      </c>
      <c r="I14" s="33">
        <f>+R119</f>
        <v>-256.01400000000001</v>
      </c>
      <c r="J14" s="33" t="e">
        <f>#REF!</f>
        <v>#REF!</v>
      </c>
      <c r="K14" s="33">
        <f>-1.936+0.066</f>
        <v>-1.8699999999999999</v>
      </c>
      <c r="L14" s="33"/>
      <c r="M14" s="33" t="e">
        <f>+I14-J14+K14</f>
        <v>#REF!</v>
      </c>
    </row>
    <row r="15" spans="1:31">
      <c r="A15" s="21" t="s">
        <v>99</v>
      </c>
      <c r="B15" s="34">
        <f>SUM(B13:B14)</f>
        <v>611.80400000000088</v>
      </c>
      <c r="C15" s="34" t="e">
        <f>SUM(C13:C14)</f>
        <v>#REF!</v>
      </c>
      <c r="D15" s="34">
        <f>SUM(D13:D14)</f>
        <v>-15.024000000000008</v>
      </c>
      <c r="E15" s="34"/>
      <c r="F15" s="34" t="e">
        <f t="shared" si="0"/>
        <v>#REF!</v>
      </c>
      <c r="G15" s="81"/>
      <c r="H15" s="21" t="str">
        <f t="shared" si="1"/>
        <v>Net income for the period</v>
      </c>
      <c r="I15" s="34">
        <f>SUM(I13:I14)</f>
        <v>692.55500000000154</v>
      </c>
      <c r="J15" s="34" t="e">
        <f>SUM(J13:J14)</f>
        <v>#REF!</v>
      </c>
      <c r="K15" s="34">
        <f>SUM(K13:K14)</f>
        <v>-10.829000000000011</v>
      </c>
      <c r="L15" s="34"/>
      <c r="M15" s="34" t="e">
        <f>+I15-J15+K15</f>
        <v>#REF!</v>
      </c>
      <c r="W15" t="s">
        <v>163</v>
      </c>
    </row>
    <row r="16" spans="1:31" ht="7.5" customHeight="1">
      <c r="A16" s="20"/>
      <c r="B16" s="64"/>
      <c r="C16" s="64"/>
      <c r="D16" s="64"/>
      <c r="E16" s="64"/>
      <c r="F16" s="64"/>
      <c r="G16" s="81"/>
      <c r="H16" s="20"/>
      <c r="I16" s="64"/>
      <c r="J16" s="64"/>
      <c r="K16" s="64"/>
      <c r="L16" s="64"/>
      <c r="M16" s="64"/>
    </row>
    <row r="17" spans="1:24" ht="12" customHeight="1">
      <c r="A17" s="84" t="s">
        <v>217</v>
      </c>
      <c r="B17" s="64"/>
      <c r="C17" s="64"/>
      <c r="D17" s="64"/>
      <c r="E17" s="64"/>
      <c r="F17" s="64"/>
      <c r="G17" s="81"/>
      <c r="H17" s="84" t="s">
        <v>217</v>
      </c>
      <c r="I17" s="64"/>
      <c r="J17" s="64"/>
      <c r="K17" s="64"/>
      <c r="L17" s="64"/>
      <c r="M17" s="64"/>
    </row>
    <row r="18" spans="1:24">
      <c r="A18" s="74" t="s">
        <v>211</v>
      </c>
      <c r="F18" s="18"/>
      <c r="H18" s="74" t="s">
        <v>211</v>
      </c>
      <c r="W18" t="s">
        <v>167</v>
      </c>
      <c r="X18">
        <v>1971</v>
      </c>
    </row>
    <row r="20" spans="1:24">
      <c r="A20" s="1" t="s">
        <v>208</v>
      </c>
    </row>
    <row r="21" spans="1:24" ht="15.75" thickBot="1">
      <c r="A21" t="s">
        <v>155</v>
      </c>
      <c r="B21" s="36"/>
      <c r="C21" s="36"/>
      <c r="D21" s="36"/>
      <c r="E21" s="36"/>
      <c r="F21" s="36"/>
      <c r="G21" s="36"/>
    </row>
    <row r="22" spans="1:24" ht="23.25" thickBot="1">
      <c r="A22" s="6" t="s">
        <v>2</v>
      </c>
      <c r="B22" s="17" t="s">
        <v>191</v>
      </c>
      <c r="C22" s="17" t="s">
        <v>192</v>
      </c>
      <c r="D22" s="17" t="s">
        <v>215</v>
      </c>
      <c r="E22" s="17"/>
      <c r="F22" s="17" t="s">
        <v>193</v>
      </c>
      <c r="G22" s="38"/>
      <c r="H22" s="6" t="s">
        <v>2</v>
      </c>
      <c r="I22" s="17" t="s">
        <v>194</v>
      </c>
      <c r="J22" s="17" t="s">
        <v>200</v>
      </c>
      <c r="K22" s="17" t="s">
        <v>215</v>
      </c>
      <c r="L22" s="17"/>
      <c r="M22" s="17" t="s">
        <v>195</v>
      </c>
    </row>
    <row r="23" spans="1:24" ht="15.75" thickTop="1">
      <c r="A23" s="7" t="s">
        <v>21</v>
      </c>
      <c r="H23" s="7" t="s">
        <v>21</v>
      </c>
    </row>
    <row r="24" spans="1:24">
      <c r="A24" s="8" t="s">
        <v>24</v>
      </c>
      <c r="B24" s="9">
        <f>+T125</f>
        <v>8883.9760000000006</v>
      </c>
      <c r="C24" s="9" t="e">
        <f>#REF!</f>
        <v>#REF!</v>
      </c>
      <c r="D24" s="9"/>
      <c r="E24" s="9"/>
      <c r="F24" s="9" t="e">
        <f>+B24-C24+D24</f>
        <v>#REF!</v>
      </c>
      <c r="G24" s="10"/>
      <c r="H24" s="8" t="s">
        <v>24</v>
      </c>
      <c r="I24" s="9">
        <f>+U125</f>
        <v>8995.1080000000002</v>
      </c>
      <c r="J24" s="9" t="e">
        <f>#REF!</f>
        <v>#REF!</v>
      </c>
      <c r="K24" s="9"/>
      <c r="L24" s="9"/>
      <c r="M24" s="9" t="e">
        <f>+I24-J24+K24</f>
        <v>#REF!</v>
      </c>
    </row>
    <row r="25" spans="1:24">
      <c r="A25" s="35" t="s">
        <v>170</v>
      </c>
      <c r="B25" s="11">
        <f>+T130+T131+0.21+T129+T127</f>
        <v>779.84500000000003</v>
      </c>
      <c r="C25" s="11" t="e">
        <f>#REF!+#REF!+#REF!</f>
        <v>#REF!</v>
      </c>
      <c r="D25" s="5"/>
      <c r="E25" s="5"/>
      <c r="F25" s="5" t="e">
        <f>+B25-C25+D25</f>
        <v>#REF!</v>
      </c>
      <c r="G25" s="5" t="s">
        <v>164</v>
      </c>
      <c r="H25" s="35" t="s">
        <v>170</v>
      </c>
      <c r="I25" s="11">
        <f>+U130+U131+U129+U127</f>
        <v>784.97299999999996</v>
      </c>
      <c r="J25" s="5" t="e">
        <f>#REF!+#REF!+#REF!</f>
        <v>#REF!</v>
      </c>
      <c r="K25" s="5"/>
      <c r="L25" s="5"/>
      <c r="M25" s="5" t="e">
        <f>+I25-J25+K25</f>
        <v>#REF!</v>
      </c>
      <c r="T25" s="2"/>
      <c r="U25" s="5"/>
      <c r="V25" s="2"/>
    </row>
    <row r="26" spans="1:24" hidden="1">
      <c r="A26" s="41" t="s">
        <v>130</v>
      </c>
      <c r="B26" s="40"/>
      <c r="C26" s="5"/>
      <c r="D26" s="5"/>
      <c r="E26" s="5"/>
      <c r="F26" s="5">
        <f>+B26-C26+D26</f>
        <v>0</v>
      </c>
      <c r="G26" s="5" t="s">
        <v>198</v>
      </c>
      <c r="H26" s="41" t="s">
        <v>130</v>
      </c>
      <c r="I26" s="40"/>
      <c r="J26" s="5"/>
      <c r="K26" s="5"/>
      <c r="L26" s="5"/>
      <c r="M26" s="5">
        <f>+I26-J26+K26</f>
        <v>0</v>
      </c>
      <c r="V26" s="7"/>
    </row>
    <row r="27" spans="1:24" hidden="1">
      <c r="A27" s="41" t="s">
        <v>119</v>
      </c>
      <c r="B27" s="40"/>
      <c r="C27" s="5"/>
      <c r="D27" s="5"/>
      <c r="E27" s="5"/>
      <c r="F27" s="5">
        <f>+B27-C27+D27</f>
        <v>0</v>
      </c>
      <c r="G27" s="5"/>
      <c r="H27" s="41" t="s">
        <v>119</v>
      </c>
      <c r="I27" s="40"/>
      <c r="J27" s="5"/>
      <c r="K27" s="5"/>
      <c r="L27" s="5"/>
      <c r="M27" s="5">
        <f>+I27-J27+K27</f>
        <v>0</v>
      </c>
      <c r="V27" s="2"/>
    </row>
    <row r="28" spans="1:24">
      <c r="A28" s="8" t="s">
        <v>29</v>
      </c>
      <c r="B28" s="9">
        <f>SUM(B24:B27)</f>
        <v>9663.8209999999999</v>
      </c>
      <c r="C28" s="9" t="e">
        <f>SUM(C24:C27)</f>
        <v>#REF!</v>
      </c>
      <c r="D28" s="9"/>
      <c r="E28" s="9"/>
      <c r="F28" s="9" t="e">
        <f>+B28-C28+D28</f>
        <v>#REF!</v>
      </c>
      <c r="G28" s="10"/>
      <c r="H28" s="8" t="s">
        <v>29</v>
      </c>
      <c r="I28" s="9">
        <f>SUM(I24:I27)</f>
        <v>9780.0810000000001</v>
      </c>
      <c r="J28" s="9" t="e">
        <f>SUM(J24:J27)</f>
        <v>#REF!</v>
      </c>
      <c r="K28" s="9"/>
      <c r="L28" s="9"/>
      <c r="M28" s="9" t="e">
        <f>+I28-J28+K28</f>
        <v>#REF!</v>
      </c>
      <c r="V28" s="2"/>
    </row>
    <row r="29" spans="1:24">
      <c r="A29" s="7" t="s">
        <v>30</v>
      </c>
      <c r="B29" s="5"/>
      <c r="C29" s="5"/>
      <c r="D29" s="5"/>
      <c r="E29" s="5"/>
      <c r="F29" s="5"/>
      <c r="G29" s="5"/>
      <c r="H29" s="7" t="s">
        <v>30</v>
      </c>
      <c r="I29" s="5"/>
      <c r="J29" s="5"/>
      <c r="K29" s="5"/>
      <c r="L29" s="5"/>
      <c r="M29" s="5"/>
    </row>
    <row r="30" spans="1:24">
      <c r="A30" s="35" t="s">
        <v>30</v>
      </c>
      <c r="B30" s="11">
        <f>+T138+0.5+T136+0.8</f>
        <v>8211.4639999999999</v>
      </c>
      <c r="C30" s="5" t="e">
        <f>+#REF!+#REF!+#REF!</f>
        <v>#REF!</v>
      </c>
      <c r="D30" s="5" t="e">
        <f>65.886+1048.746+0.839+C46</f>
        <v>#REF!</v>
      </c>
      <c r="E30" s="83" t="s">
        <v>216</v>
      </c>
      <c r="F30" s="5" t="e">
        <f t="shared" ref="F30:F36" si="3">+B30-C30+D30</f>
        <v>#REF!</v>
      </c>
      <c r="G30" s="5" t="s">
        <v>164</v>
      </c>
      <c r="H30" s="35" t="s">
        <v>30</v>
      </c>
      <c r="I30" s="11">
        <f>+U138+U136</f>
        <v>8482.9979999999996</v>
      </c>
      <c r="J30" s="5" t="e">
        <f>+#REF!+#REF!+#REF!</f>
        <v>#REF!</v>
      </c>
      <c r="K30" s="5">
        <f>143.478+12.179</f>
        <v>155.65700000000001</v>
      </c>
      <c r="L30" s="83" t="s">
        <v>216</v>
      </c>
      <c r="M30" s="5" t="e">
        <f t="shared" ref="M30:M36" si="4">+I30-J30+K30</f>
        <v>#REF!</v>
      </c>
      <c r="N30" s="85"/>
      <c r="P30" s="85"/>
    </row>
    <row r="31" spans="1:24">
      <c r="A31" s="35" t="s">
        <v>119</v>
      </c>
      <c r="B31" s="11">
        <v>0</v>
      </c>
      <c r="C31" s="5">
        <v>0</v>
      </c>
      <c r="D31" s="5"/>
      <c r="E31" s="83"/>
      <c r="F31" s="5"/>
      <c r="G31" s="5">
        <v>0</v>
      </c>
      <c r="H31" s="35" t="s">
        <v>119</v>
      </c>
      <c r="I31" s="11"/>
      <c r="J31" s="5" t="e">
        <f>+#REF!</f>
        <v>#REF!</v>
      </c>
      <c r="K31" s="5" t="e">
        <f>+J31</f>
        <v>#REF!</v>
      </c>
      <c r="L31" s="83" t="s">
        <v>216</v>
      </c>
      <c r="M31" s="5" t="e">
        <f t="shared" si="4"/>
        <v>#REF!</v>
      </c>
      <c r="N31" s="85"/>
      <c r="O31" t="s">
        <v>228</v>
      </c>
      <c r="P31" s="85"/>
    </row>
    <row r="32" spans="1:24">
      <c r="A32" s="2" t="s">
        <v>32</v>
      </c>
      <c r="B32" s="5">
        <f>+T139</f>
        <v>1393.8720000000001</v>
      </c>
      <c r="C32" s="5" t="e">
        <f>#REF!</f>
        <v>#REF!</v>
      </c>
      <c r="D32" s="5"/>
      <c r="E32" s="5"/>
      <c r="F32" s="5" t="e">
        <f t="shared" si="3"/>
        <v>#REF!</v>
      </c>
      <c r="G32" s="93"/>
      <c r="H32" s="2" t="s">
        <v>32</v>
      </c>
      <c r="I32" s="5">
        <f>+U139</f>
        <v>733.04700000000003</v>
      </c>
      <c r="J32" s="5" t="e">
        <f>#REF!</f>
        <v>#REF!</v>
      </c>
      <c r="K32" s="5">
        <v>19.510999999999999</v>
      </c>
      <c r="L32" s="83" t="s">
        <v>216</v>
      </c>
      <c r="M32" s="5" t="e">
        <f t="shared" si="4"/>
        <v>#REF!</v>
      </c>
      <c r="N32" s="85"/>
    </row>
    <row r="33" spans="1:16">
      <c r="A33" s="2" t="s">
        <v>98</v>
      </c>
      <c r="B33" s="5">
        <f>+T140</f>
        <v>16.238</v>
      </c>
      <c r="C33" s="5"/>
      <c r="D33" s="5"/>
      <c r="E33" s="5"/>
      <c r="F33" s="5">
        <f t="shared" si="3"/>
        <v>16.238</v>
      </c>
      <c r="G33" s="5"/>
      <c r="H33" s="2" t="s">
        <v>98</v>
      </c>
      <c r="I33" s="5">
        <f>+U140</f>
        <v>840.48099999999999</v>
      </c>
      <c r="J33" s="5"/>
      <c r="K33" s="5"/>
      <c r="L33" s="83" t="s">
        <v>216</v>
      </c>
      <c r="M33" s="5">
        <f t="shared" si="4"/>
        <v>840.48099999999999</v>
      </c>
      <c r="O33" s="85"/>
    </row>
    <row r="34" spans="1:16" hidden="1">
      <c r="A34" s="41" t="s">
        <v>131</v>
      </c>
      <c r="B34" s="40"/>
      <c r="C34" s="5"/>
      <c r="D34" s="5"/>
      <c r="E34" s="5"/>
      <c r="F34" s="5">
        <f t="shared" si="3"/>
        <v>0</v>
      </c>
      <c r="G34" s="5"/>
      <c r="H34" s="41" t="s">
        <v>131</v>
      </c>
      <c r="I34" s="40"/>
      <c r="J34" s="5"/>
      <c r="K34" s="5"/>
      <c r="L34" s="5"/>
      <c r="M34" s="5">
        <f t="shared" si="4"/>
        <v>0</v>
      </c>
    </row>
    <row r="35" spans="1:16">
      <c r="A35" s="8" t="s">
        <v>33</v>
      </c>
      <c r="B35" s="9">
        <f>SUM(B30:B34)</f>
        <v>9621.5739999999987</v>
      </c>
      <c r="C35" s="9" t="e">
        <f>SUM(C30:C34)</f>
        <v>#REF!</v>
      </c>
      <c r="D35" s="9" t="e">
        <f>SUM(D30:D34)</f>
        <v>#REF!</v>
      </c>
      <c r="E35" s="9"/>
      <c r="F35" s="9" t="e">
        <f t="shared" si="3"/>
        <v>#REF!</v>
      </c>
      <c r="G35" s="10"/>
      <c r="H35" s="8" t="s">
        <v>33</v>
      </c>
      <c r="I35" s="9">
        <f>SUM(I30:I34)</f>
        <v>10056.526</v>
      </c>
      <c r="J35" s="9" t="e">
        <f>SUM(J30:J34)</f>
        <v>#REF!</v>
      </c>
      <c r="K35" s="9" t="e">
        <f>SUM(K30:K34)</f>
        <v>#REF!</v>
      </c>
      <c r="L35" s="9"/>
      <c r="M35" s="9" t="e">
        <f t="shared" si="4"/>
        <v>#REF!</v>
      </c>
      <c r="P35" s="51" t="s">
        <v>197</v>
      </c>
    </row>
    <row r="36" spans="1:16">
      <c r="A36" s="8" t="s">
        <v>34</v>
      </c>
      <c r="B36" s="9">
        <f>+B28+B35</f>
        <v>19285.394999999997</v>
      </c>
      <c r="C36" s="9" t="e">
        <f>+C28+C35</f>
        <v>#REF!</v>
      </c>
      <c r="D36" s="9" t="e">
        <f>+D28+D35</f>
        <v>#REF!</v>
      </c>
      <c r="E36" s="9"/>
      <c r="F36" s="9" t="e">
        <f t="shared" si="3"/>
        <v>#REF!</v>
      </c>
      <c r="G36" s="10"/>
      <c r="H36" s="8" t="s">
        <v>34</v>
      </c>
      <c r="I36" s="9">
        <f>+I28+I35</f>
        <v>19836.607</v>
      </c>
      <c r="J36" s="9" t="e">
        <f>+J28+J35</f>
        <v>#REF!</v>
      </c>
      <c r="K36" s="9" t="e">
        <f>+K28+K35</f>
        <v>#REF!</v>
      </c>
      <c r="L36" s="9"/>
      <c r="M36" s="9" t="e">
        <f t="shared" si="4"/>
        <v>#REF!</v>
      </c>
    </row>
    <row r="37" spans="1:16">
      <c r="A37" s="2"/>
      <c r="B37" s="5"/>
      <c r="C37" s="5"/>
      <c r="D37" s="5"/>
      <c r="E37" s="5"/>
      <c r="F37" s="5"/>
      <c r="G37" s="5"/>
      <c r="H37" s="2"/>
      <c r="I37" s="5"/>
      <c r="J37" s="5"/>
      <c r="K37" s="5"/>
      <c r="L37" s="5"/>
      <c r="M37" s="5"/>
    </row>
    <row r="38" spans="1:16">
      <c r="A38" s="8" t="s">
        <v>37</v>
      </c>
      <c r="B38" s="9">
        <f>+T147</f>
        <v>6572.0119999999997</v>
      </c>
      <c r="C38" s="9" t="e">
        <f>#REF!</f>
        <v>#REF!</v>
      </c>
      <c r="D38" s="9"/>
      <c r="E38" s="9"/>
      <c r="F38" s="9" t="e">
        <f>+B38-C38+D38</f>
        <v>#REF!</v>
      </c>
      <c r="G38" s="10"/>
      <c r="H38" s="8" t="s">
        <v>37</v>
      </c>
      <c r="I38" s="9">
        <f>+U147</f>
        <v>6843.15</v>
      </c>
      <c r="J38" s="9" t="e">
        <f>#REF!</f>
        <v>#REF!</v>
      </c>
      <c r="K38" s="9">
        <f>+K15</f>
        <v>-10.829000000000011</v>
      </c>
      <c r="L38" s="9"/>
      <c r="M38" s="9" t="e">
        <f>+I38-J38+K38</f>
        <v>#REF!</v>
      </c>
      <c r="O38" s="18"/>
      <c r="P38" s="85"/>
    </row>
    <row r="39" spans="1:16">
      <c r="A39" s="7" t="s">
        <v>113</v>
      </c>
      <c r="B39" s="10"/>
      <c r="C39" s="10"/>
      <c r="D39" s="10"/>
      <c r="E39" s="10"/>
      <c r="F39" s="10"/>
      <c r="G39" s="10"/>
      <c r="H39" s="7" t="s">
        <v>113</v>
      </c>
      <c r="I39" s="10"/>
      <c r="J39" s="10"/>
      <c r="K39" s="10"/>
      <c r="L39" s="10"/>
      <c r="M39" s="10"/>
    </row>
    <row r="40" spans="1:16">
      <c r="A40" s="35" t="s">
        <v>76</v>
      </c>
      <c r="B40" s="5">
        <f>+T150</f>
        <v>500</v>
      </c>
      <c r="C40" s="5" t="e">
        <f>#REF!</f>
        <v>#REF!</v>
      </c>
      <c r="D40" s="5"/>
      <c r="E40" s="5"/>
      <c r="F40" s="5" t="e">
        <f>+B40-C40+D40</f>
        <v>#REF!</v>
      </c>
      <c r="G40" s="5"/>
      <c r="H40" s="35" t="s">
        <v>76</v>
      </c>
      <c r="I40" s="5">
        <f>+U150</f>
        <v>500</v>
      </c>
      <c r="J40" s="5" t="e">
        <f>#REF!</f>
        <v>#REF!</v>
      </c>
      <c r="K40" s="5"/>
      <c r="L40" s="5"/>
      <c r="M40" s="5" t="e">
        <f>+I40-J40+K40</f>
        <v>#REF!</v>
      </c>
    </row>
    <row r="41" spans="1:16">
      <c r="A41" s="2" t="s">
        <v>117</v>
      </c>
      <c r="B41" s="5">
        <f>+T151+T154+T155+T156</f>
        <v>2147.7199999999998</v>
      </c>
      <c r="C41" s="5" t="e">
        <f>#REF!</f>
        <v>#REF!</v>
      </c>
      <c r="D41" s="5"/>
      <c r="E41" s="5"/>
      <c r="F41" s="5" t="e">
        <f>+B41-C41+D41</f>
        <v>#REF!</v>
      </c>
      <c r="G41" s="5"/>
      <c r="H41" s="2" t="s">
        <v>117</v>
      </c>
      <c r="I41" s="5">
        <f>+U151+U154+U155+U156</f>
        <v>1636.7370000000001</v>
      </c>
      <c r="J41" s="5" t="e">
        <f>#REF!</f>
        <v>#REF!</v>
      </c>
      <c r="K41" s="5"/>
      <c r="L41" s="83" t="s">
        <v>216</v>
      </c>
      <c r="M41" s="5" t="e">
        <f>+I41-J41+K41</f>
        <v>#REF!</v>
      </c>
      <c r="N41" s="85"/>
      <c r="P41" s="85"/>
    </row>
    <row r="42" spans="1:16">
      <c r="A42" s="8" t="s">
        <v>45</v>
      </c>
      <c r="B42" s="9">
        <f>SUM(B40:B41)</f>
        <v>2647.72</v>
      </c>
      <c r="C42" s="9" t="e">
        <f>SUM(C40:C41)</f>
        <v>#REF!</v>
      </c>
      <c r="D42" s="9"/>
      <c r="E42" s="9"/>
      <c r="F42" s="9" t="e">
        <f>+B42-C42+D42</f>
        <v>#REF!</v>
      </c>
      <c r="G42" s="10"/>
      <c r="H42" s="8" t="s">
        <v>45</v>
      </c>
      <c r="I42" s="9">
        <f>SUM(I40:I41)</f>
        <v>2136.7370000000001</v>
      </c>
      <c r="J42" s="9" t="e">
        <f>SUM(J40:J41)</f>
        <v>#REF!</v>
      </c>
      <c r="K42" s="9">
        <f>SUM(K40:K41)</f>
        <v>0</v>
      </c>
      <c r="L42" s="9"/>
      <c r="M42" s="9" t="e">
        <f>+I42-J42+K42</f>
        <v>#REF!</v>
      </c>
    </row>
    <row r="43" spans="1:16">
      <c r="A43" s="7" t="s">
        <v>46</v>
      </c>
      <c r="B43" s="5"/>
      <c r="C43" s="5"/>
      <c r="D43" s="5"/>
      <c r="E43" s="5"/>
      <c r="F43" s="5"/>
      <c r="G43" s="5"/>
      <c r="H43" s="7" t="s">
        <v>46</v>
      </c>
      <c r="I43" s="5"/>
      <c r="J43" s="5"/>
      <c r="K43" s="5"/>
      <c r="L43" s="5"/>
      <c r="M43" s="5"/>
    </row>
    <row r="44" spans="1:16">
      <c r="A44" s="35" t="s">
        <v>73</v>
      </c>
      <c r="B44" s="11">
        <f>+T162</f>
        <v>2625.0210000000002</v>
      </c>
      <c r="C44" s="5" t="e">
        <f>#REF!</f>
        <v>#REF!</v>
      </c>
      <c r="D44" s="5"/>
      <c r="E44" s="5"/>
      <c r="F44" s="5" t="e">
        <f t="shared" ref="F44:F51" si="5">+B44-C44+D44</f>
        <v>#REF!</v>
      </c>
      <c r="G44" s="5"/>
      <c r="H44" s="35" t="s">
        <v>73</v>
      </c>
      <c r="I44" s="11">
        <f>+U162</f>
        <v>3349.2410000000004</v>
      </c>
      <c r="J44" s="5" t="e">
        <f>#REF!</f>
        <v>#REF!</v>
      </c>
      <c r="K44" s="5"/>
      <c r="L44" s="5"/>
      <c r="M44" s="5" t="e">
        <f t="shared" ref="M44:M51" si="6">+I44-J44+K44</f>
        <v>#REF!</v>
      </c>
    </row>
    <row r="45" spans="1:16">
      <c r="A45" s="2" t="s">
        <v>114</v>
      </c>
      <c r="B45" s="11">
        <f>+T161+T164+T163</f>
        <v>7422.9459999999999</v>
      </c>
      <c r="C45" s="5" t="e">
        <f>#REF!</f>
        <v>#REF!</v>
      </c>
      <c r="D45" s="5">
        <v>1115.471</v>
      </c>
      <c r="E45" s="83" t="s">
        <v>216</v>
      </c>
      <c r="F45" s="5" t="e">
        <f t="shared" si="5"/>
        <v>#REF!</v>
      </c>
      <c r="G45" s="5"/>
      <c r="H45" s="2" t="s">
        <v>114</v>
      </c>
      <c r="I45" s="11">
        <f>+U161+U164+U163</f>
        <v>7152.7170000000006</v>
      </c>
      <c r="J45" s="5" t="e">
        <f>#REF!</f>
        <v>#REF!</v>
      </c>
      <c r="K45" s="5">
        <f>+K30+33.955-4.135</f>
        <v>185.47700000000003</v>
      </c>
      <c r="L45" s="83" t="s">
        <v>216</v>
      </c>
      <c r="M45" s="5" t="e">
        <f t="shared" si="6"/>
        <v>#REF!</v>
      </c>
      <c r="N45" s="85"/>
      <c r="P45" s="85"/>
    </row>
    <row r="46" spans="1:16">
      <c r="A46" s="35" t="s">
        <v>116</v>
      </c>
      <c r="B46" s="11"/>
      <c r="C46" s="5" t="e">
        <f>#REF!</f>
        <v>#REF!</v>
      </c>
      <c r="D46" s="5" t="e">
        <f>+C46</f>
        <v>#REF!</v>
      </c>
      <c r="E46" s="83" t="s">
        <v>216</v>
      </c>
      <c r="F46" s="5" t="e">
        <f t="shared" si="5"/>
        <v>#REF!</v>
      </c>
      <c r="G46" s="5"/>
      <c r="H46" s="35" t="s">
        <v>116</v>
      </c>
      <c r="I46" s="11"/>
      <c r="J46" s="5" t="e">
        <f>#REF!</f>
        <v>#REF!</v>
      </c>
      <c r="K46" s="5" t="e">
        <f>+K31</f>
        <v>#REF!</v>
      </c>
      <c r="L46" s="5"/>
      <c r="M46" s="5" t="e">
        <f t="shared" si="6"/>
        <v>#REF!</v>
      </c>
    </row>
    <row r="47" spans="1:16" hidden="1">
      <c r="A47" s="41" t="s">
        <v>128</v>
      </c>
      <c r="B47" s="40"/>
      <c r="C47" s="5"/>
      <c r="D47" s="5"/>
      <c r="E47" s="5"/>
      <c r="F47" s="5">
        <f t="shared" si="5"/>
        <v>0</v>
      </c>
      <c r="G47" s="5"/>
      <c r="H47" s="41" t="s">
        <v>128</v>
      </c>
      <c r="I47" s="40"/>
      <c r="J47" s="5"/>
      <c r="K47" s="5"/>
      <c r="L47" s="5"/>
      <c r="M47" s="5">
        <f t="shared" si="6"/>
        <v>0</v>
      </c>
    </row>
    <row r="48" spans="1:16">
      <c r="A48" s="35" t="s">
        <v>171</v>
      </c>
      <c r="B48" s="11">
        <f>+T165</f>
        <v>17.699000000000002</v>
      </c>
      <c r="C48" s="11"/>
      <c r="D48" s="11"/>
      <c r="E48" s="11"/>
      <c r="F48" s="11">
        <f t="shared" si="5"/>
        <v>17.699000000000002</v>
      </c>
      <c r="G48" s="11"/>
      <c r="H48" s="35" t="s">
        <v>171</v>
      </c>
      <c r="I48" s="11">
        <f>+U165</f>
        <v>354.76299999999998</v>
      </c>
      <c r="J48" s="11"/>
      <c r="K48" s="11"/>
      <c r="L48" s="11"/>
      <c r="M48" s="11">
        <f t="shared" si="6"/>
        <v>354.76299999999998</v>
      </c>
    </row>
    <row r="49" spans="1:15">
      <c r="A49" s="8" t="s">
        <v>50</v>
      </c>
      <c r="B49" s="9">
        <f>SUM(B44:B48)</f>
        <v>10065.666000000001</v>
      </c>
      <c r="C49" s="9" t="e">
        <f>SUM(C44:C48)</f>
        <v>#REF!</v>
      </c>
      <c r="D49" s="9" t="e">
        <f>SUM(D44:D48)</f>
        <v>#REF!</v>
      </c>
      <c r="E49" s="9"/>
      <c r="F49" s="9" t="e">
        <f t="shared" si="5"/>
        <v>#REF!</v>
      </c>
      <c r="G49" s="10"/>
      <c r="H49" s="8" t="s">
        <v>50</v>
      </c>
      <c r="I49" s="9">
        <f>SUM(I44:I48)</f>
        <v>10856.721000000001</v>
      </c>
      <c r="J49" s="9" t="e">
        <f>SUM(J44:J48)</f>
        <v>#REF!</v>
      </c>
      <c r="K49" s="9" t="e">
        <f>SUM(K44:K48)</f>
        <v>#REF!</v>
      </c>
      <c r="L49" s="9"/>
      <c r="M49" s="9" t="e">
        <f t="shared" si="6"/>
        <v>#REF!</v>
      </c>
    </row>
    <row r="50" spans="1:15" hidden="1">
      <c r="A50" s="8" t="s">
        <v>51</v>
      </c>
      <c r="B50" s="9">
        <f>+B42+B49</f>
        <v>12713.386</v>
      </c>
      <c r="C50" s="9" t="e">
        <f>+C42+C49</f>
        <v>#REF!</v>
      </c>
      <c r="D50" s="9" t="e">
        <f>+D42+D49</f>
        <v>#REF!</v>
      </c>
      <c r="E50" s="9"/>
      <c r="F50" s="9" t="e">
        <f t="shared" si="5"/>
        <v>#REF!</v>
      </c>
      <c r="G50" s="10"/>
      <c r="H50" s="8" t="s">
        <v>51</v>
      </c>
      <c r="I50" s="9">
        <f>+I42+I49</f>
        <v>12993.458000000002</v>
      </c>
      <c r="J50" s="9" t="e">
        <f>+J42+J49</f>
        <v>#REF!</v>
      </c>
      <c r="K50" s="9" t="e">
        <f>+K42+K49</f>
        <v>#REF!</v>
      </c>
      <c r="L50" s="9"/>
      <c r="M50" s="9" t="e">
        <f t="shared" si="6"/>
        <v>#REF!</v>
      </c>
    </row>
    <row r="51" spans="1:15" ht="15.75" thickBot="1">
      <c r="A51" s="12" t="s">
        <v>52</v>
      </c>
      <c r="B51" s="13">
        <f>+B50+B38</f>
        <v>19285.398000000001</v>
      </c>
      <c r="C51" s="13" t="e">
        <f>+C50+C38</f>
        <v>#REF!</v>
      </c>
      <c r="D51" s="13" t="e">
        <f>+D50+D38</f>
        <v>#REF!</v>
      </c>
      <c r="E51" s="13"/>
      <c r="F51" s="13" t="e">
        <f t="shared" si="5"/>
        <v>#REF!</v>
      </c>
      <c r="G51" s="10"/>
      <c r="H51" s="12" t="s">
        <v>52</v>
      </c>
      <c r="I51" s="13">
        <f>+I50+I38</f>
        <v>19836.608</v>
      </c>
      <c r="J51" s="13" t="e">
        <f>+J50+J38</f>
        <v>#REF!</v>
      </c>
      <c r="K51" s="13" t="e">
        <f>+K50+K38</f>
        <v>#REF!</v>
      </c>
      <c r="L51" s="13"/>
      <c r="M51" s="13" t="e">
        <f t="shared" si="6"/>
        <v>#REF!</v>
      </c>
      <c r="N51" s="85"/>
      <c r="O51" s="85"/>
    </row>
    <row r="52" spans="1:15">
      <c r="A52" s="84" t="s">
        <v>217</v>
      </c>
      <c r="B52" s="10"/>
      <c r="C52" s="10"/>
      <c r="D52" s="10"/>
      <c r="E52" s="10"/>
      <c r="F52" s="10"/>
      <c r="G52" s="10"/>
      <c r="H52" s="84" t="s">
        <v>217</v>
      </c>
      <c r="I52" s="10"/>
      <c r="J52" s="10"/>
      <c r="K52" s="10"/>
      <c r="L52" s="10"/>
      <c r="M52" s="10"/>
    </row>
    <row r="53" spans="1:15">
      <c r="A53" s="74" t="s">
        <v>211</v>
      </c>
      <c r="H53" s="74" t="s">
        <v>211</v>
      </c>
    </row>
    <row r="54" spans="1:15">
      <c r="A54" s="7" t="s">
        <v>187</v>
      </c>
      <c r="B54" s="4">
        <f>+B36-B51</f>
        <v>-3.0000000042491592E-3</v>
      </c>
      <c r="C54" s="4" t="e">
        <f>+C36-C51</f>
        <v>#REF!</v>
      </c>
      <c r="D54" s="4" t="e">
        <f>+D36-D51</f>
        <v>#REF!</v>
      </c>
      <c r="E54" s="4"/>
      <c r="F54" s="4" t="e">
        <f>+F36-F38-F50</f>
        <v>#REF!</v>
      </c>
      <c r="G54" s="4"/>
      <c r="H54" s="2"/>
      <c r="I54" s="4">
        <f>+I36-I51</f>
        <v>-1.0000000002037268E-3</v>
      </c>
      <c r="J54" s="4" t="e">
        <f>+J36-J51</f>
        <v>#REF!</v>
      </c>
      <c r="K54" s="4"/>
      <c r="L54" s="4"/>
      <c r="M54" s="4" t="e">
        <f>+M36-M51</f>
        <v>#REF!</v>
      </c>
    </row>
    <row r="56" spans="1:15">
      <c r="A56" s="16" t="s">
        <v>209</v>
      </c>
      <c r="H56" s="16"/>
    </row>
    <row r="57" spans="1:15" ht="15.75" thickBot="1">
      <c r="A57" t="s">
        <v>172</v>
      </c>
      <c r="F57" s="36"/>
      <c r="G57" s="36"/>
      <c r="M57" s="36"/>
    </row>
    <row r="58" spans="1:15" ht="23.25" thickBot="1">
      <c r="A58" s="6" t="s">
        <v>2</v>
      </c>
      <c r="B58" s="17" t="s">
        <v>156</v>
      </c>
      <c r="C58" s="17" t="s">
        <v>157</v>
      </c>
      <c r="D58" s="17" t="s">
        <v>70</v>
      </c>
      <c r="E58" s="17"/>
      <c r="F58" s="17" t="s">
        <v>158</v>
      </c>
      <c r="G58" s="38"/>
      <c r="H58" s="6" t="s">
        <v>2</v>
      </c>
      <c r="I58" s="17" t="str">
        <f>+I3</f>
        <v>MTG  First nine months 2018</v>
      </c>
      <c r="J58" s="17" t="str">
        <f>+J3</f>
        <v>NENT First nine months 2018</v>
      </c>
      <c r="K58" s="17" t="s">
        <v>70</v>
      </c>
      <c r="L58" s="17"/>
      <c r="M58" s="17" t="str">
        <f>+M3</f>
        <v xml:space="preserve">MTG excl. NENT </v>
      </c>
    </row>
    <row r="59" spans="1:15" ht="15.75" thickTop="1">
      <c r="A59" s="2" t="s">
        <v>120</v>
      </c>
      <c r="B59" s="29">
        <f>+'IB6-IB8'!B15</f>
        <v>611.80400000000088</v>
      </c>
      <c r="C59" s="29" t="e">
        <f>+#REF!</f>
        <v>#REF!</v>
      </c>
      <c r="D59" s="105">
        <f>+D15</f>
        <v>-15.024000000000008</v>
      </c>
      <c r="E59" s="29"/>
      <c r="F59" s="29" t="e">
        <f>+B59-C59+D59</f>
        <v>#REF!</v>
      </c>
      <c r="G59" s="29"/>
      <c r="H59" s="2" t="s">
        <v>120</v>
      </c>
      <c r="I59" s="29">
        <f>+'IB6-IB8'!I15</f>
        <v>692.55500000000154</v>
      </c>
      <c r="J59" s="29" t="e">
        <f>+#REF!</f>
        <v>#REF!</v>
      </c>
      <c r="K59" s="105">
        <f>+K15</f>
        <v>-10.829000000000011</v>
      </c>
      <c r="L59" s="29"/>
      <c r="M59" s="29" t="e">
        <f>+I59-J59+K59</f>
        <v>#REF!</v>
      </c>
    </row>
    <row r="60" spans="1:15">
      <c r="A60" s="2" t="s">
        <v>123</v>
      </c>
      <c r="B60" s="29">
        <f>+AE4</f>
        <v>1011</v>
      </c>
      <c r="C60" s="29" t="e">
        <f>+#REF!</f>
        <v>#REF!</v>
      </c>
      <c r="D60" s="105"/>
      <c r="E60" s="29"/>
      <c r="F60" s="29" t="e">
        <f>+B60-C60+D60</f>
        <v>#REF!</v>
      </c>
      <c r="G60" s="29"/>
      <c r="H60" s="2" t="s">
        <v>123</v>
      </c>
      <c r="I60" s="99">
        <f>319+98</f>
        <v>417</v>
      </c>
      <c r="J60" s="29" t="e">
        <f>+#REF!</f>
        <v>#REF!</v>
      </c>
      <c r="K60" s="105"/>
      <c r="L60" s="29"/>
      <c r="M60" s="29" t="e">
        <f>+I60-J60+K60</f>
        <v>#REF!</v>
      </c>
    </row>
    <row r="61" spans="1:15" hidden="1">
      <c r="A61" s="2" t="s">
        <v>124</v>
      </c>
      <c r="B61" s="29"/>
      <c r="C61" s="29"/>
      <c r="D61" s="105"/>
      <c r="E61" s="29"/>
      <c r="F61" s="29">
        <f>+B61-C61+D61</f>
        <v>0</v>
      </c>
      <c r="G61" s="29"/>
      <c r="H61" s="2" t="s">
        <v>124</v>
      </c>
      <c r="I61" s="99"/>
      <c r="J61" s="29"/>
      <c r="K61" s="105"/>
      <c r="L61" s="29"/>
      <c r="M61" s="29">
        <f>+I61-J61+K61</f>
        <v>0</v>
      </c>
    </row>
    <row r="62" spans="1:15">
      <c r="A62" s="2" t="s">
        <v>125</v>
      </c>
      <c r="B62" s="29">
        <f>+AE6</f>
        <v>-312</v>
      </c>
      <c r="C62" s="29" t="e">
        <f>+#REF!</f>
        <v>#REF!</v>
      </c>
      <c r="D62" s="105">
        <f>-D59</f>
        <v>15.024000000000008</v>
      </c>
      <c r="E62" s="29"/>
      <c r="F62" s="29" t="e">
        <f>+B62-C62+D62</f>
        <v>#REF!</v>
      </c>
      <c r="G62" s="29"/>
      <c r="H62" s="2" t="s">
        <v>125</v>
      </c>
      <c r="I62" s="99">
        <f>17-98</f>
        <v>-81</v>
      </c>
      <c r="J62" s="29" t="e">
        <f>+#REF!</f>
        <v>#REF!</v>
      </c>
      <c r="K62" s="105">
        <f>-K59</f>
        <v>10.829000000000011</v>
      </c>
      <c r="L62" s="29"/>
      <c r="M62" s="29" t="e">
        <f>+I62-J62+K62</f>
        <v>#REF!</v>
      </c>
    </row>
    <row r="63" spans="1:15">
      <c r="A63" s="14" t="s">
        <v>8</v>
      </c>
      <c r="B63" s="42">
        <f>SUM(B59:B62)</f>
        <v>1310.804000000001</v>
      </c>
      <c r="C63" s="42" t="e">
        <f>SUM(C59:C62)</f>
        <v>#REF!</v>
      </c>
      <c r="D63" s="106">
        <f>SUM(D59:D62)</f>
        <v>0</v>
      </c>
      <c r="E63" s="42"/>
      <c r="F63" s="42" t="e">
        <f>SUM(F59:F62)</f>
        <v>#REF!</v>
      </c>
      <c r="G63" s="45"/>
      <c r="H63" s="14" t="s">
        <v>8</v>
      </c>
      <c r="I63" s="42">
        <f>SUM(I59:I62)</f>
        <v>1028.5550000000017</v>
      </c>
      <c r="J63" s="42" t="e">
        <f>SUM(J59:J62)</f>
        <v>#REF!</v>
      </c>
      <c r="K63" s="106">
        <f>SUM(K59:K62)</f>
        <v>0</v>
      </c>
      <c r="L63" s="42"/>
      <c r="M63" s="42" t="e">
        <f>SUM(M59:M62)</f>
        <v>#REF!</v>
      </c>
    </row>
    <row r="64" spans="1:15">
      <c r="A64" s="2" t="s">
        <v>53</v>
      </c>
      <c r="B64" s="11">
        <f>+X154+0.3</f>
        <v>-724.40300000000013</v>
      </c>
      <c r="C64" s="11" t="e">
        <f>+#REF!</f>
        <v>#REF!</v>
      </c>
      <c r="D64" s="40"/>
      <c r="E64" s="11"/>
      <c r="F64" s="11" t="e">
        <f>+B64-C64+D64</f>
        <v>#REF!</v>
      </c>
      <c r="G64" s="11"/>
      <c r="H64" s="2" t="s">
        <v>53</v>
      </c>
      <c r="I64" s="11">
        <f>+Y154</f>
        <v>-660.60599999999999</v>
      </c>
      <c r="J64" s="11" t="e">
        <f>+#REF!</f>
        <v>#REF!</v>
      </c>
      <c r="K64" s="40"/>
      <c r="L64" s="11"/>
      <c r="M64" s="11" t="e">
        <f>+I64-J64+K64</f>
        <v>#REF!</v>
      </c>
      <c r="N64" s="41"/>
    </row>
    <row r="65" spans="1:13">
      <c r="A65" s="14" t="s">
        <v>54</v>
      </c>
      <c r="B65" s="42">
        <f>+B63+B64</f>
        <v>586.40100000000086</v>
      </c>
      <c r="C65" s="42" t="e">
        <f>+C63+C64</f>
        <v>#REF!</v>
      </c>
      <c r="D65" s="106">
        <f>+D63+D64</f>
        <v>0</v>
      </c>
      <c r="E65" s="42"/>
      <c r="F65" s="42" t="e">
        <f>+F63+F64</f>
        <v>#REF!</v>
      </c>
      <c r="G65" s="45"/>
      <c r="H65" s="14" t="s">
        <v>54</v>
      </c>
      <c r="I65" s="42">
        <f>+I63+I64</f>
        <v>367.94900000000166</v>
      </c>
      <c r="J65" s="42" t="e">
        <f>+J63+J64</f>
        <v>#REF!</v>
      </c>
      <c r="K65" s="106">
        <f>+K63+K64</f>
        <v>0</v>
      </c>
      <c r="L65" s="42"/>
      <c r="M65" s="42" t="e">
        <f>+M63+M64</f>
        <v>#REF!</v>
      </c>
    </row>
    <row r="66" spans="1:13">
      <c r="A66" s="2" t="s">
        <v>154</v>
      </c>
      <c r="B66" s="11">
        <f>+X157+X158</f>
        <v>762.87199999999984</v>
      </c>
      <c r="C66" s="11" t="e">
        <f>+#REF!</f>
        <v>#REF!</v>
      </c>
      <c r="D66" s="40"/>
      <c r="E66" s="11"/>
      <c r="F66" s="11" t="e">
        <f>+B66-C66+D66</f>
        <v>#REF!</v>
      </c>
      <c r="G66" s="11"/>
      <c r="H66" s="2" t="s">
        <v>154</v>
      </c>
      <c r="I66" s="11">
        <f>+Y157+Y158</f>
        <v>61.784999999999997</v>
      </c>
      <c r="J66" s="11" t="e">
        <f>+#REF!</f>
        <v>#REF!</v>
      </c>
      <c r="K66" s="40"/>
      <c r="L66" s="11"/>
      <c r="M66" s="11" t="e">
        <f>+I66-J66+K66</f>
        <v>#REF!</v>
      </c>
    </row>
    <row r="67" spans="1:13">
      <c r="A67" s="2" t="s">
        <v>121</v>
      </c>
      <c r="B67" s="11">
        <f>+X159</f>
        <v>-329.96500000000003</v>
      </c>
      <c r="C67" s="11" t="e">
        <f>+#REF!</f>
        <v>#REF!</v>
      </c>
      <c r="D67" s="40"/>
      <c r="E67" s="11"/>
      <c r="F67" s="11" t="e">
        <f>+B67-C67+D67</f>
        <v>#REF!</v>
      </c>
      <c r="G67" s="11"/>
      <c r="H67" s="2" t="s">
        <v>121</v>
      </c>
      <c r="I67" s="11">
        <f>+Y159</f>
        <v>-668.17700000000002</v>
      </c>
      <c r="J67" s="11" t="e">
        <f>+#REF!</f>
        <v>#REF!</v>
      </c>
      <c r="K67" s="40"/>
      <c r="L67" s="11"/>
      <c r="M67" s="11" t="e">
        <f>+I67-J67+K67</f>
        <v>#REF!</v>
      </c>
    </row>
    <row r="68" spans="1:13">
      <c r="A68" s="2" t="s">
        <v>122</v>
      </c>
      <c r="B68" s="11">
        <f>+X160</f>
        <v>31.992999999999974</v>
      </c>
      <c r="C68" s="11" t="e">
        <f>+#REF!</f>
        <v>#REF!</v>
      </c>
      <c r="D68" s="40"/>
      <c r="E68" s="11"/>
      <c r="F68" s="11" t="e">
        <f>+B68-C68+D68</f>
        <v>#REF!</v>
      </c>
      <c r="G68" s="11"/>
      <c r="H68" s="2" t="s">
        <v>122</v>
      </c>
      <c r="I68" s="11">
        <f>+Y160</f>
        <v>-25.002000000000024</v>
      </c>
      <c r="J68" s="11" t="e">
        <f>+#REF!</f>
        <v>#REF!</v>
      </c>
      <c r="K68" s="40"/>
      <c r="L68" s="11"/>
      <c r="M68" s="11" t="e">
        <f>+I68-J68+K68</f>
        <v>#REF!</v>
      </c>
    </row>
    <row r="69" spans="1:13">
      <c r="A69" s="14" t="s">
        <v>59</v>
      </c>
      <c r="B69" s="42">
        <f>SUM(B66:B68)</f>
        <v>464.89999999999981</v>
      </c>
      <c r="C69" s="42" t="e">
        <f>SUM(C66:C68)</f>
        <v>#REF!</v>
      </c>
      <c r="D69" s="106">
        <f>SUM(D66:D68)</f>
        <v>0</v>
      </c>
      <c r="E69" s="42"/>
      <c r="F69" s="42" t="e">
        <f>SUM(F66:F68)</f>
        <v>#REF!</v>
      </c>
      <c r="G69" s="45"/>
      <c r="H69" s="14" t="s">
        <v>59</v>
      </c>
      <c r="I69" s="42">
        <f>SUM(I66:I68)</f>
        <v>-631.39400000000012</v>
      </c>
      <c r="J69" s="42" t="e">
        <f>SUM(J66:J68)</f>
        <v>#REF!</v>
      </c>
      <c r="K69" s="106">
        <f>SUM(K66:K68)</f>
        <v>0</v>
      </c>
      <c r="L69" s="42"/>
      <c r="M69" s="42" t="e">
        <f>SUM(M66:M68)</f>
        <v>#REF!</v>
      </c>
    </row>
    <row r="70" spans="1:13">
      <c r="A70" s="14" t="s">
        <v>63</v>
      </c>
      <c r="B70" s="42">
        <f>+X168</f>
        <v>-348.79500000000002</v>
      </c>
      <c r="C70" s="42" t="e">
        <f>+#REF!</f>
        <v>#REF!</v>
      </c>
      <c r="D70" s="106"/>
      <c r="E70" s="42"/>
      <c r="F70" s="42" t="e">
        <f>+B70-C70+D70</f>
        <v>#REF!</v>
      </c>
      <c r="G70" s="45"/>
      <c r="H70" s="14" t="s">
        <v>63</v>
      </c>
      <c r="I70" s="42">
        <f>+Y168</f>
        <v>-208.44400000000007</v>
      </c>
      <c r="J70" s="42" t="e">
        <f>+#REF!</f>
        <v>#REF!</v>
      </c>
      <c r="K70" s="106"/>
      <c r="L70" s="42"/>
      <c r="M70" s="42" t="e">
        <f>+I70-J70+K70</f>
        <v>#REF!</v>
      </c>
    </row>
    <row r="71" spans="1:13">
      <c r="A71" s="19" t="s">
        <v>65</v>
      </c>
      <c r="B71" s="11">
        <f>+X172</f>
        <v>42.31</v>
      </c>
      <c r="C71" s="11"/>
      <c r="D71" s="40"/>
      <c r="E71" s="11"/>
      <c r="F71" s="42">
        <f>+B71-C71+D71</f>
        <v>42.31</v>
      </c>
      <c r="G71" s="45"/>
      <c r="H71" s="19" t="s">
        <v>65</v>
      </c>
      <c r="I71" s="11">
        <f>+Y172</f>
        <v>3.0009999999999994</v>
      </c>
      <c r="J71" s="11"/>
      <c r="K71" s="40"/>
      <c r="L71" s="11"/>
      <c r="M71" s="42">
        <f>+I71-J71+K71</f>
        <v>3.0009999999999994</v>
      </c>
    </row>
    <row r="72" spans="1:13">
      <c r="A72" s="14" t="s">
        <v>66</v>
      </c>
      <c r="B72" s="42">
        <f>+B65+B69+B70+B71</f>
        <v>744.81600000000049</v>
      </c>
      <c r="C72" s="42" t="e">
        <f>+C65+C69+C70+C71</f>
        <v>#REF!</v>
      </c>
      <c r="D72" s="106">
        <f>+D65+D69+D70+D71</f>
        <v>0</v>
      </c>
      <c r="E72" s="42"/>
      <c r="F72" s="42" t="e">
        <f>+F65+F69+F70+F71</f>
        <v>#REF!</v>
      </c>
      <c r="G72" s="45"/>
      <c r="H72" s="14" t="s">
        <v>66</v>
      </c>
      <c r="I72" s="42">
        <f>+I65+I69+I70+I71</f>
        <v>-468.88799999999856</v>
      </c>
      <c r="J72" s="42" t="e">
        <f>+J65+J69+J70+J71</f>
        <v>#REF!</v>
      </c>
      <c r="K72" s="106">
        <f>+K65+K69+K70+K71</f>
        <v>0</v>
      </c>
      <c r="L72" s="42"/>
      <c r="M72" s="42" t="e">
        <f>+M65+M69+M70+M71</f>
        <v>#REF!</v>
      </c>
    </row>
    <row r="73" spans="1:13">
      <c r="A73" s="2"/>
      <c r="B73" s="11"/>
      <c r="C73" s="11"/>
      <c r="D73" s="40"/>
      <c r="E73" s="11"/>
      <c r="F73" s="11"/>
      <c r="G73" s="11"/>
      <c r="H73" s="2"/>
      <c r="I73" s="11"/>
      <c r="J73" s="11"/>
      <c r="K73" s="40"/>
      <c r="L73" s="11"/>
      <c r="M73" s="11"/>
    </row>
    <row r="74" spans="1:13">
      <c r="A74" s="7" t="s">
        <v>67</v>
      </c>
      <c r="B74" s="45">
        <f>+X176</f>
        <v>666.11199999999997</v>
      </c>
      <c r="C74" s="45" t="e">
        <f>+#REF!</f>
        <v>#REF!</v>
      </c>
      <c r="D74" s="40"/>
      <c r="E74" s="11"/>
      <c r="F74" s="45" t="e">
        <f>+B74-C74</f>
        <v>#REF!</v>
      </c>
      <c r="G74" s="45"/>
      <c r="H74" s="7" t="s">
        <v>67</v>
      </c>
      <c r="I74" s="45">
        <f>+Y176</f>
        <v>1393.8720000000001</v>
      </c>
      <c r="J74" s="45" t="e">
        <f>+#REF!</f>
        <v>#REF!</v>
      </c>
      <c r="K74" s="40"/>
      <c r="L74" s="11"/>
      <c r="M74" s="45" t="e">
        <f>+I74-J74</f>
        <v>#REF!</v>
      </c>
    </row>
    <row r="75" spans="1:13">
      <c r="A75" s="2" t="s">
        <v>68</v>
      </c>
      <c r="B75" s="11">
        <f>+X177</f>
        <v>1.726</v>
      </c>
      <c r="C75" s="11" t="e">
        <f>+#REF!</f>
        <v>#REF!</v>
      </c>
      <c r="D75" s="40"/>
      <c r="E75" s="11"/>
      <c r="F75" s="11" t="e">
        <f>+B75-C75+D75</f>
        <v>#REF!</v>
      </c>
      <c r="G75" s="11"/>
      <c r="H75" s="2" t="s">
        <v>68</v>
      </c>
      <c r="I75" s="11">
        <f>+Y177</f>
        <v>41.965024299999996</v>
      </c>
      <c r="J75" s="11" t="e">
        <f>+#REF!</f>
        <v>#REF!</v>
      </c>
      <c r="K75" s="40"/>
      <c r="L75" s="11"/>
      <c r="M75" s="11" t="e">
        <f>+I75-J75+K75</f>
        <v>#REF!</v>
      </c>
    </row>
    <row r="76" spans="1:13">
      <c r="A76" s="2" t="s">
        <v>218</v>
      </c>
      <c r="B76" s="11">
        <f>+X178</f>
        <v>-18.697999999999979</v>
      </c>
      <c r="C76" s="11"/>
      <c r="D76" s="40"/>
      <c r="E76" s="11"/>
      <c r="F76" s="11">
        <f>+B76-C76+D76</f>
        <v>-18.697999999999979</v>
      </c>
      <c r="G76" s="11"/>
      <c r="H76" s="2" t="s">
        <v>218</v>
      </c>
      <c r="I76" s="11">
        <f>+Y178</f>
        <v>-233.54399999999998</v>
      </c>
      <c r="J76" s="11"/>
      <c r="K76" s="40"/>
      <c r="L76" s="11"/>
      <c r="M76" s="11">
        <f>+I76-J76+K76</f>
        <v>-233.54399999999998</v>
      </c>
    </row>
    <row r="77" spans="1:13" ht="15.75" thickBot="1">
      <c r="A77" s="12" t="s">
        <v>69</v>
      </c>
      <c r="B77" s="46">
        <f>+B72+B74+B75+B76</f>
        <v>1393.9560000000006</v>
      </c>
      <c r="C77" s="46" t="e">
        <f>+C72+C74+C75+C76</f>
        <v>#REF!</v>
      </c>
      <c r="D77" s="107">
        <f>+D72+D74+D75+D76</f>
        <v>0</v>
      </c>
      <c r="E77" s="46"/>
      <c r="F77" s="46" t="e">
        <f>+F72+F74+F75+F76</f>
        <v>#REF!</v>
      </c>
      <c r="G77" s="45"/>
      <c r="H77" s="12" t="s">
        <v>69</v>
      </c>
      <c r="I77" s="46">
        <f>+I72+I74+I75+I76</f>
        <v>733.40502430000151</v>
      </c>
      <c r="J77" s="46" t="e">
        <f>+J72+J74+J75+J76</f>
        <v>#REF!</v>
      </c>
      <c r="K77" s="107">
        <f>+K72+K74+K75+K76</f>
        <v>0</v>
      </c>
      <c r="L77" s="46"/>
      <c r="M77" s="46" t="e">
        <f>+M72+M74+M75+M76</f>
        <v>#REF!</v>
      </c>
    </row>
    <row r="78" spans="1:13">
      <c r="A78" s="74" t="s">
        <v>211</v>
      </c>
      <c r="H78" s="74" t="s">
        <v>211</v>
      </c>
    </row>
    <row r="79" spans="1:13">
      <c r="A79" s="3" t="s">
        <v>168</v>
      </c>
      <c r="B79" s="15">
        <f>+B77-'IB6-IB8'!B32</f>
        <v>8.4000000000514774E-2</v>
      </c>
      <c r="C79" s="15" t="e">
        <f>+C77-'IB6-IB8'!C32</f>
        <v>#REF!</v>
      </c>
      <c r="D79" s="15">
        <f>+D77-'IB6-IB8'!D32</f>
        <v>0</v>
      </c>
      <c r="E79" s="15">
        <f>+E77-'IB6-IB8'!E32</f>
        <v>0</v>
      </c>
      <c r="F79" s="15" t="e">
        <f>+F77-'IB6-IB8'!F32</f>
        <v>#REF!</v>
      </c>
      <c r="G79" s="15"/>
      <c r="H79" s="3" t="s">
        <v>168</v>
      </c>
      <c r="I79" s="15">
        <f>+I77-'IB6-IB8'!I32</f>
        <v>0.35802430000148888</v>
      </c>
      <c r="J79" s="15" t="e">
        <f>+J77-'IB6-IB8'!J32</f>
        <v>#REF!</v>
      </c>
      <c r="K79" s="15">
        <f>+K77-'IB6-IB8'!K32</f>
        <v>-19.510999999999999</v>
      </c>
      <c r="L79" s="15" t="e">
        <f>+L77-'IB6-IB8'!L32</f>
        <v>#VALUE!</v>
      </c>
      <c r="M79" s="15" t="e">
        <f>+M77-'IB6-IB8'!M32</f>
        <v>#REF!</v>
      </c>
    </row>
    <row r="83" spans="1:13" ht="15.75" thickBot="1">
      <c r="A83" s="80"/>
      <c r="B83" s="80"/>
      <c r="C83" s="80"/>
      <c r="D83" s="80"/>
      <c r="E83" s="80"/>
      <c r="F83" s="80"/>
      <c r="H83" s="80"/>
      <c r="I83" s="80"/>
      <c r="J83" s="80"/>
      <c r="K83" s="80"/>
      <c r="L83" s="80"/>
      <c r="M83" s="80"/>
    </row>
    <row r="84" spans="1:13" ht="48.75" customHeight="1" thickTop="1" thickBot="1">
      <c r="A84" s="80" t="s">
        <v>72</v>
      </c>
      <c r="B84" s="73" t="str">
        <f>+B22</f>
        <v>MTG Dec 31 2017</v>
      </c>
      <c r="C84" s="73" t="str">
        <f>+C22</f>
        <v>NENT Dec 31 2017</v>
      </c>
      <c r="D84" s="73" t="str">
        <f>+D22</f>
        <v>Eliminations &amp; other</v>
      </c>
      <c r="E84" s="73"/>
      <c r="F84" s="73" t="str">
        <f>+F22</f>
        <v>MTG excl. NENT</v>
      </c>
      <c r="H84" s="80" t="s">
        <v>72</v>
      </c>
      <c r="I84" s="73" t="str">
        <f>+I22</f>
        <v>MTG Sep 30  2018</v>
      </c>
      <c r="J84" s="73" t="str">
        <f>+J22</f>
        <v>NENT Sep 30 2018</v>
      </c>
      <c r="K84" s="73" t="str">
        <f>+K22</f>
        <v>Eliminations &amp; other</v>
      </c>
      <c r="L84" s="73"/>
      <c r="M84" s="73" t="str">
        <f>+M22</f>
        <v xml:space="preserve">MTG excl. NENT </v>
      </c>
    </row>
    <row r="85" spans="1:13" ht="15.75" thickTop="1">
      <c r="A85" s="79" t="s">
        <v>73</v>
      </c>
      <c r="B85" s="108">
        <f>+B44</f>
        <v>2625.0210000000002</v>
      </c>
      <c r="C85" s="108" t="e">
        <f>+C44</f>
        <v>#REF!</v>
      </c>
      <c r="D85" s="108">
        <f>+D44</f>
        <v>0</v>
      </c>
      <c r="E85" s="108"/>
      <c r="F85" s="108" t="e">
        <f>+F44</f>
        <v>#REF!</v>
      </c>
      <c r="H85" s="79" t="s">
        <v>73</v>
      </c>
      <c r="I85" s="108">
        <f>+I44</f>
        <v>3349.2410000000004</v>
      </c>
      <c r="J85" s="108" t="e">
        <f>+J44</f>
        <v>#REF!</v>
      </c>
      <c r="K85" s="108">
        <f>+K44</f>
        <v>0</v>
      </c>
      <c r="L85" s="108"/>
      <c r="M85" s="108" t="e">
        <f>+M44</f>
        <v>#REF!</v>
      </c>
    </row>
    <row r="86" spans="1:13">
      <c r="A86" s="79" t="s">
        <v>74</v>
      </c>
      <c r="B86" s="109">
        <v>0</v>
      </c>
      <c r="C86" s="109">
        <v>0</v>
      </c>
      <c r="D86" s="109">
        <v>0</v>
      </c>
      <c r="E86" s="109"/>
      <c r="F86" s="109">
        <v>0</v>
      </c>
      <c r="H86" s="79" t="s">
        <v>74</v>
      </c>
      <c r="I86" s="109">
        <v>0</v>
      </c>
      <c r="J86" s="109">
        <v>0</v>
      </c>
      <c r="K86" s="109">
        <v>0</v>
      </c>
      <c r="L86" s="109"/>
      <c r="M86" s="109">
        <v>0</v>
      </c>
    </row>
    <row r="87" spans="1:13">
      <c r="A87" s="79" t="s">
        <v>118</v>
      </c>
      <c r="B87" s="108">
        <f>+B46</f>
        <v>0</v>
      </c>
      <c r="C87" s="108" t="e">
        <f>+C46</f>
        <v>#REF!</v>
      </c>
      <c r="D87" s="108" t="e">
        <f>+D46</f>
        <v>#REF!</v>
      </c>
      <c r="E87" s="108"/>
      <c r="F87" s="108" t="e">
        <f>+F46</f>
        <v>#REF!</v>
      </c>
      <c r="H87" s="79" t="s">
        <v>118</v>
      </c>
      <c r="I87" s="108">
        <f>+I46</f>
        <v>0</v>
      </c>
      <c r="J87" s="108" t="e">
        <f>+J46</f>
        <v>#REF!</v>
      </c>
      <c r="K87" s="108" t="e">
        <f>+K46</f>
        <v>#REF!</v>
      </c>
      <c r="L87" s="108"/>
      <c r="M87" s="108" t="e">
        <f>+M46</f>
        <v>#REF!</v>
      </c>
    </row>
    <row r="88" spans="1:13">
      <c r="A88" s="78" t="s">
        <v>75</v>
      </c>
      <c r="B88" s="110">
        <f>SUM(B85:B87)</f>
        <v>2625.0210000000002</v>
      </c>
      <c r="C88" s="110" t="e">
        <f>SUM(C85:C87)</f>
        <v>#REF!</v>
      </c>
      <c r="D88" s="110" t="e">
        <f>SUM(D85:D87)</f>
        <v>#REF!</v>
      </c>
      <c r="E88" s="110"/>
      <c r="F88" s="110" t="e">
        <f>SUM(F85:F87)</f>
        <v>#REF!</v>
      </c>
      <c r="H88" s="78" t="s">
        <v>75</v>
      </c>
      <c r="I88" s="110">
        <f>SUM(I85:I87)</f>
        <v>3349.2410000000004</v>
      </c>
      <c r="J88" s="110" t="e">
        <f>SUM(J85:J87)</f>
        <v>#REF!</v>
      </c>
      <c r="K88" s="110" t="e">
        <f>SUM(K85:K87)</f>
        <v>#REF!</v>
      </c>
      <c r="L88" s="110"/>
      <c r="M88" s="110" t="e">
        <f>SUM(M85:M87)</f>
        <v>#REF!</v>
      </c>
    </row>
    <row r="89" spans="1:13">
      <c r="A89" s="79" t="s">
        <v>77</v>
      </c>
      <c r="B89" s="108">
        <f>+B40</f>
        <v>500</v>
      </c>
      <c r="C89" s="108" t="e">
        <f>+C40</f>
        <v>#REF!</v>
      </c>
      <c r="D89" s="108">
        <f>+D40</f>
        <v>0</v>
      </c>
      <c r="E89" s="108"/>
      <c r="F89" s="108" t="e">
        <f>+F40</f>
        <v>#REF!</v>
      </c>
      <c r="H89" s="79" t="s">
        <v>77</v>
      </c>
      <c r="I89" s="108">
        <f>+I40</f>
        <v>500</v>
      </c>
      <c r="J89" s="108" t="e">
        <f>+J40</f>
        <v>#REF!</v>
      </c>
      <c r="K89" s="108">
        <f>+K40</f>
        <v>0</v>
      </c>
      <c r="L89" s="108"/>
      <c r="M89" s="108" t="e">
        <f>+M40</f>
        <v>#REF!</v>
      </c>
    </row>
    <row r="90" spans="1:13">
      <c r="A90" s="78" t="s">
        <v>78</v>
      </c>
      <c r="B90" s="110">
        <f>+B88+B89</f>
        <v>3125.0210000000002</v>
      </c>
      <c r="C90" s="110" t="e">
        <f>+C88+C89</f>
        <v>#REF!</v>
      </c>
      <c r="D90" s="110" t="e">
        <f>+D88+D89</f>
        <v>#REF!</v>
      </c>
      <c r="E90" s="110"/>
      <c r="F90" s="110" t="e">
        <f>+F88+F89</f>
        <v>#REF!</v>
      </c>
      <c r="H90" s="78" t="s">
        <v>78</v>
      </c>
      <c r="I90" s="110">
        <f>+I88+I89</f>
        <v>3849.2410000000004</v>
      </c>
      <c r="J90" s="110" t="e">
        <f>+J88+J89</f>
        <v>#REF!</v>
      </c>
      <c r="K90" s="110" t="e">
        <f>+K88+K89</f>
        <v>#REF!</v>
      </c>
      <c r="L90" s="110"/>
      <c r="M90" s="110" t="e">
        <f>+M88+M89</f>
        <v>#REF!</v>
      </c>
    </row>
    <row r="91" spans="1:13">
      <c r="A91" s="79" t="s">
        <v>119</v>
      </c>
      <c r="B91" s="108">
        <f t="shared" ref="B91:D92" si="7">+B31</f>
        <v>0</v>
      </c>
      <c r="C91" s="108">
        <f t="shared" si="7"/>
        <v>0</v>
      </c>
      <c r="D91" s="108">
        <f t="shared" si="7"/>
        <v>0</v>
      </c>
      <c r="E91" s="108"/>
      <c r="F91" s="108">
        <f>+F31</f>
        <v>0</v>
      </c>
      <c r="H91" s="79" t="s">
        <v>119</v>
      </c>
      <c r="I91" s="108">
        <f t="shared" ref="I91:K92" si="8">+I31</f>
        <v>0</v>
      </c>
      <c r="J91" s="108" t="e">
        <f t="shared" si="8"/>
        <v>#REF!</v>
      </c>
      <c r="K91" s="108" t="e">
        <f t="shared" si="8"/>
        <v>#REF!</v>
      </c>
      <c r="L91" s="108"/>
      <c r="M91" s="108" t="e">
        <f>+M31</f>
        <v>#REF!</v>
      </c>
    </row>
    <row r="92" spans="1:13">
      <c r="A92" s="79" t="s">
        <v>79</v>
      </c>
      <c r="B92" s="108">
        <f t="shared" si="7"/>
        <v>1393.8720000000001</v>
      </c>
      <c r="C92" s="108" t="e">
        <f t="shared" si="7"/>
        <v>#REF!</v>
      </c>
      <c r="D92" s="108">
        <f t="shared" si="7"/>
        <v>0</v>
      </c>
      <c r="E92" s="108"/>
      <c r="F92" s="108" t="e">
        <f>+F32</f>
        <v>#REF!</v>
      </c>
      <c r="H92" s="79" t="s">
        <v>79</v>
      </c>
      <c r="I92" s="108">
        <f t="shared" si="8"/>
        <v>733.04700000000003</v>
      </c>
      <c r="J92" s="108" t="e">
        <f t="shared" si="8"/>
        <v>#REF!</v>
      </c>
      <c r="K92" s="108">
        <f t="shared" si="8"/>
        <v>19.510999999999999</v>
      </c>
      <c r="L92" s="108"/>
      <c r="M92" s="108" t="e">
        <f>+M32</f>
        <v>#REF!</v>
      </c>
    </row>
    <row r="93" spans="1:13">
      <c r="A93" s="78" t="s">
        <v>0</v>
      </c>
      <c r="B93" s="110">
        <f>+B90-B91-B92</f>
        <v>1731.1490000000001</v>
      </c>
      <c r="C93" s="110" t="e">
        <f>+C90-C91-C92</f>
        <v>#REF!</v>
      </c>
      <c r="D93" s="110" t="e">
        <f>+D90-D91-D92</f>
        <v>#REF!</v>
      </c>
      <c r="E93" s="110"/>
      <c r="F93" s="110" t="e">
        <f>+F90-F91-F92</f>
        <v>#REF!</v>
      </c>
      <c r="H93" s="78" t="s">
        <v>0</v>
      </c>
      <c r="I93" s="110">
        <f>+I90-I91-I92</f>
        <v>3116.1940000000004</v>
      </c>
      <c r="J93" s="110" t="e">
        <f>+J90-J91-J92</f>
        <v>#REF!</v>
      </c>
      <c r="K93" s="110" t="e">
        <f>+K90-K91-K92</f>
        <v>#REF!</v>
      </c>
      <c r="L93" s="110"/>
      <c r="M93" s="110" t="e">
        <f>+M90-M91-M92</f>
        <v>#REF!</v>
      </c>
    </row>
    <row r="94" spans="1:13">
      <c r="A94" s="78"/>
    </row>
    <row r="95" spans="1:13">
      <c r="A95" s="78" t="s">
        <v>35</v>
      </c>
      <c r="B95" s="110">
        <f>+B38</f>
        <v>6572.0119999999997</v>
      </c>
      <c r="C95" s="110" t="e">
        <f>+C38</f>
        <v>#REF!</v>
      </c>
      <c r="D95" s="110">
        <f>+D38</f>
        <v>0</v>
      </c>
      <c r="E95" s="110"/>
      <c r="F95" s="110" t="e">
        <f>+F38</f>
        <v>#REF!</v>
      </c>
      <c r="H95" s="78" t="s">
        <v>35</v>
      </c>
      <c r="I95" s="110">
        <f>+I38</f>
        <v>6843.15</v>
      </c>
      <c r="J95" s="110" t="e">
        <f>+J38</f>
        <v>#REF!</v>
      </c>
      <c r="K95" s="110">
        <f>+K38</f>
        <v>-10.829000000000011</v>
      </c>
      <c r="L95" s="110"/>
      <c r="M95" s="110" t="e">
        <f>+M38</f>
        <v>#REF!</v>
      </c>
    </row>
    <row r="101" spans="16:23">
      <c r="P101" t="s">
        <v>162</v>
      </c>
    </row>
    <row r="102" spans="16:23">
      <c r="P102" s="7" t="s">
        <v>3</v>
      </c>
      <c r="Q102">
        <v>1712</v>
      </c>
      <c r="R102">
        <v>1809</v>
      </c>
    </row>
    <row r="103" spans="16:23">
      <c r="P103" s="65" t="s">
        <v>4</v>
      </c>
      <c r="Q103" s="66">
        <v>17537.113000000001</v>
      </c>
      <c r="R103" s="75">
        <v>14366.842000000001</v>
      </c>
    </row>
    <row r="104" spans="16:23">
      <c r="P104" s="65" t="s">
        <v>11</v>
      </c>
      <c r="Q104" s="66">
        <v>-10970.857</v>
      </c>
      <c r="R104" s="75">
        <v>-8999.3279999999995</v>
      </c>
      <c r="W104" s="7"/>
    </row>
    <row r="105" spans="16:23">
      <c r="P105" s="67" t="s">
        <v>12</v>
      </c>
      <c r="Q105" s="68">
        <v>6566.2560000000012</v>
      </c>
      <c r="R105" s="76">
        <v>5367.514000000001</v>
      </c>
      <c r="W105" s="2"/>
    </row>
    <row r="106" spans="16:23">
      <c r="P106" s="65"/>
      <c r="Q106" s="66"/>
      <c r="R106" s="75"/>
      <c r="W106" s="2"/>
    </row>
    <row r="107" spans="16:23">
      <c r="P107" s="65" t="s">
        <v>159</v>
      </c>
      <c r="Q107" s="66">
        <v>-1638.6289999999999</v>
      </c>
      <c r="R107" s="75">
        <v>-1492.6</v>
      </c>
      <c r="W107" s="7"/>
    </row>
    <row r="108" spans="16:23">
      <c r="P108" s="65" t="s">
        <v>95</v>
      </c>
      <c r="Q108" s="66">
        <v>-3706.0280000000002</v>
      </c>
      <c r="R108" s="75">
        <v>-2908.21</v>
      </c>
      <c r="W108" s="2"/>
    </row>
    <row r="109" spans="16:23">
      <c r="P109" s="65" t="s">
        <v>160</v>
      </c>
      <c r="Q109" s="66">
        <v>117.15600000000001</v>
      </c>
      <c r="R109" s="75">
        <v>174.96</v>
      </c>
      <c r="W109" s="7"/>
    </row>
    <row r="110" spans="16:23">
      <c r="P110" s="65" t="s">
        <v>96</v>
      </c>
      <c r="Q110" s="66">
        <v>-82.903000000000006</v>
      </c>
      <c r="R110" s="75">
        <v>-135.18099999999998</v>
      </c>
      <c r="W110" s="2"/>
    </row>
    <row r="111" spans="16:23">
      <c r="P111" s="65" t="s">
        <v>13</v>
      </c>
      <c r="Q111" s="66">
        <v>7.7960000000000003</v>
      </c>
      <c r="R111" s="75">
        <v>-2.7429999999999999</v>
      </c>
      <c r="W111" s="2"/>
    </row>
    <row r="112" spans="16:23">
      <c r="P112" s="65" t="s">
        <v>14</v>
      </c>
      <c r="Q112" s="69">
        <v>-340.32300000000004</v>
      </c>
      <c r="R112" s="75">
        <v>-18.143000000000001</v>
      </c>
      <c r="W112" s="2"/>
    </row>
    <row r="113" spans="16:23">
      <c r="P113" s="67" t="s">
        <v>6</v>
      </c>
      <c r="Q113" s="68">
        <v>923.32500000000095</v>
      </c>
      <c r="R113" s="76">
        <v>985.597000000001</v>
      </c>
      <c r="W113" s="2"/>
    </row>
    <row r="114" spans="16:23">
      <c r="P114" s="65"/>
      <c r="Q114" s="66"/>
      <c r="R114" s="75"/>
      <c r="W114" s="7"/>
    </row>
    <row r="115" spans="16:23">
      <c r="P115" s="65" t="s">
        <v>15</v>
      </c>
      <c r="Q115" s="66">
        <v>-24.018000000000001</v>
      </c>
      <c r="R115" s="75">
        <v>-4.7300000000000013</v>
      </c>
      <c r="W115" s="7"/>
    </row>
    <row r="116" spans="16:23">
      <c r="P116" s="65" t="s">
        <v>16</v>
      </c>
      <c r="Q116" s="66">
        <v>-40.210999999999999</v>
      </c>
      <c r="R116" s="75">
        <v>-32.298000000000009</v>
      </c>
      <c r="W116" s="2"/>
    </row>
    <row r="117" spans="16:23">
      <c r="P117" s="67" t="s">
        <v>17</v>
      </c>
      <c r="Q117" s="68">
        <v>859.09600000000091</v>
      </c>
      <c r="R117" s="76">
        <v>948.56900000000098</v>
      </c>
      <c r="W117" s="7"/>
    </row>
    <row r="118" spans="16:23">
      <c r="P118" s="65"/>
      <c r="Q118" s="66"/>
      <c r="R118" s="75"/>
      <c r="W118" s="2"/>
    </row>
    <row r="119" spans="16:23">
      <c r="P119" s="65" t="s">
        <v>18</v>
      </c>
      <c r="Q119" s="66">
        <v>-247.292</v>
      </c>
      <c r="R119" s="75">
        <v>-256.01400000000001</v>
      </c>
      <c r="W119" s="2"/>
    </row>
    <row r="120" spans="16:23">
      <c r="P120" s="70" t="s">
        <v>161</v>
      </c>
      <c r="Q120" s="66">
        <v>611.80400000000088</v>
      </c>
      <c r="R120" s="75">
        <v>692.55500000000097</v>
      </c>
      <c r="W120" s="2"/>
    </row>
    <row r="121" spans="16:23">
      <c r="S121" t="s">
        <v>162</v>
      </c>
      <c r="W121" s="2"/>
    </row>
    <row r="122" spans="16:23">
      <c r="S122" s="7" t="s">
        <v>21</v>
      </c>
      <c r="T122">
        <v>1712</v>
      </c>
      <c r="U122">
        <v>1809</v>
      </c>
      <c r="W122" s="2"/>
    </row>
    <row r="123" spans="16:23">
      <c r="S123" s="65" t="s">
        <v>22</v>
      </c>
      <c r="T123" s="69">
        <v>6362.9690000000001</v>
      </c>
      <c r="U123" s="66">
        <v>6212.39</v>
      </c>
      <c r="W123" s="7"/>
    </row>
    <row r="124" spans="16:23">
      <c r="S124" s="65" t="s">
        <v>23</v>
      </c>
      <c r="T124" s="69">
        <v>2521.0070000000005</v>
      </c>
      <c r="U124" s="66">
        <v>2782.7179999999998</v>
      </c>
      <c r="W124" s="7"/>
    </row>
    <row r="125" spans="16:23">
      <c r="S125" s="67" t="s">
        <v>24</v>
      </c>
      <c r="T125" s="69">
        <v>8883.9760000000006</v>
      </c>
      <c r="U125" s="66">
        <v>8995.1080000000002</v>
      </c>
    </row>
    <row r="126" spans="16:23">
      <c r="S126" s="65"/>
      <c r="T126" s="69"/>
      <c r="U126" s="66"/>
      <c r="W126" s="7"/>
    </row>
    <row r="127" spans="16:23">
      <c r="S127" s="67" t="s">
        <v>25</v>
      </c>
      <c r="T127" s="69">
        <v>272.274</v>
      </c>
      <c r="U127" s="66">
        <v>273.13200000000001</v>
      </c>
      <c r="W127" s="2"/>
    </row>
    <row r="128" spans="16:23">
      <c r="S128" s="65"/>
      <c r="T128" s="69"/>
      <c r="U128" s="66"/>
      <c r="W128" s="2"/>
    </row>
    <row r="129" spans="19:23">
      <c r="S129" s="65" t="s">
        <v>26</v>
      </c>
      <c r="T129" s="69">
        <v>84.721000000000004</v>
      </c>
      <c r="U129" s="66">
        <v>121.184</v>
      </c>
      <c r="W129" s="7"/>
    </row>
    <row r="130" spans="19:23">
      <c r="S130" s="65" t="s">
        <v>83</v>
      </c>
      <c r="T130" s="69">
        <v>9.8369999999999997</v>
      </c>
      <c r="U130" s="66">
        <v>15.813000000000001</v>
      </c>
      <c r="W130" s="2"/>
    </row>
    <row r="131" spans="19:23">
      <c r="S131" s="65" t="s">
        <v>27</v>
      </c>
      <c r="T131" s="71">
        <v>412.803</v>
      </c>
      <c r="U131" s="66">
        <v>374.84400000000005</v>
      </c>
      <c r="W131" s="7"/>
    </row>
    <row r="132" spans="19:23">
      <c r="S132" s="67" t="s">
        <v>28</v>
      </c>
      <c r="T132" s="69">
        <v>507.36099999999999</v>
      </c>
      <c r="U132" s="66">
        <v>511.84100000000001</v>
      </c>
      <c r="W132" s="2"/>
    </row>
    <row r="133" spans="19:23">
      <c r="S133" s="67" t="s">
        <v>29</v>
      </c>
      <c r="T133" s="69">
        <v>9663.610999999999</v>
      </c>
      <c r="U133" s="66">
        <v>9780.0809999999983</v>
      </c>
      <c r="W133" s="2"/>
    </row>
    <row r="134" spans="19:23">
      <c r="S134" s="65"/>
      <c r="T134" s="69"/>
      <c r="U134" s="66"/>
      <c r="W134" s="7"/>
    </row>
    <row r="135" spans="19:23">
      <c r="S135" s="67" t="s">
        <v>30</v>
      </c>
      <c r="T135" s="69"/>
      <c r="U135" s="66"/>
      <c r="W135" s="2"/>
    </row>
    <row r="136" spans="19:23">
      <c r="S136" s="65" t="s">
        <v>31</v>
      </c>
      <c r="T136" s="69">
        <v>2183.279</v>
      </c>
      <c r="U136" s="66">
        <v>2399.5450000000001</v>
      </c>
      <c r="W136" s="2"/>
    </row>
    <row r="137" spans="19:23">
      <c r="S137" s="65" t="s">
        <v>84</v>
      </c>
      <c r="T137" s="69">
        <v>1.508</v>
      </c>
      <c r="U137" s="66">
        <v>1E-3</v>
      </c>
      <c r="W137" s="2"/>
    </row>
    <row r="138" spans="19:23">
      <c r="S138" s="65" t="s">
        <v>85</v>
      </c>
      <c r="T138" s="71">
        <v>6026.8850000000002</v>
      </c>
      <c r="U138" s="77">
        <v>6083.4529999999995</v>
      </c>
      <c r="W138" s="2"/>
    </row>
    <row r="139" spans="19:23">
      <c r="S139" s="65" t="s">
        <v>32</v>
      </c>
      <c r="T139" s="69">
        <v>1393.8720000000001</v>
      </c>
      <c r="U139" s="77">
        <v>733.04700000000003</v>
      </c>
      <c r="W139" s="7"/>
    </row>
    <row r="140" spans="19:23">
      <c r="S140" s="65" t="s">
        <v>165</v>
      </c>
      <c r="T140" s="69">
        <v>16.238</v>
      </c>
      <c r="U140" s="77">
        <v>840.48099999999999</v>
      </c>
      <c r="W140" s="7"/>
    </row>
    <row r="141" spans="19:23">
      <c r="S141" s="67" t="s">
        <v>33</v>
      </c>
      <c r="T141" s="69">
        <v>9621.7819999999992</v>
      </c>
      <c r="U141" s="66">
        <v>10056.527</v>
      </c>
      <c r="W141" s="7"/>
    </row>
    <row r="142" spans="19:23">
      <c r="S142" s="67" t="s">
        <v>34</v>
      </c>
      <c r="T142" s="69">
        <v>19285.392999999996</v>
      </c>
      <c r="U142" s="66">
        <v>19836.608</v>
      </c>
      <c r="W142" s="7"/>
    </row>
    <row r="143" spans="19:23">
      <c r="T143" s="18"/>
      <c r="U143" s="18"/>
      <c r="W143" s="2"/>
    </row>
    <row r="144" spans="19:23">
      <c r="S144" s="67" t="s">
        <v>35</v>
      </c>
      <c r="T144" s="69"/>
      <c r="U144" s="75"/>
      <c r="W144" s="2"/>
    </row>
    <row r="145" spans="19:25">
      <c r="S145" s="65" t="s">
        <v>36</v>
      </c>
      <c r="T145" s="69">
        <v>5179.4139999999998</v>
      </c>
      <c r="U145" s="75">
        <v>5291.2550000000001</v>
      </c>
      <c r="W145" s="2"/>
    </row>
    <row r="146" spans="19:25">
      <c r="S146" s="65" t="s">
        <v>19</v>
      </c>
      <c r="T146" s="69">
        <v>1392.598</v>
      </c>
      <c r="U146" s="75">
        <v>1551.895</v>
      </c>
      <c r="W146" s="2"/>
    </row>
    <row r="147" spans="19:25">
      <c r="S147" s="67" t="s">
        <v>37</v>
      </c>
      <c r="T147" s="69">
        <v>6572.0119999999997</v>
      </c>
      <c r="U147" s="75">
        <v>6843.15</v>
      </c>
      <c r="W147" s="2"/>
    </row>
    <row r="148" spans="19:25">
      <c r="S148" s="65"/>
      <c r="T148" s="69"/>
      <c r="U148" s="75"/>
      <c r="W148" s="7"/>
    </row>
    <row r="149" spans="19:25">
      <c r="S149" s="67" t="s">
        <v>38</v>
      </c>
      <c r="T149" s="69"/>
      <c r="U149" s="75"/>
      <c r="W149" s="7"/>
    </row>
    <row r="150" spans="19:25">
      <c r="S150" s="65" t="s">
        <v>76</v>
      </c>
      <c r="T150" s="69">
        <v>500</v>
      </c>
      <c r="U150" s="75">
        <v>500</v>
      </c>
      <c r="W150" s="7"/>
    </row>
    <row r="151" spans="19:25">
      <c r="S151" s="65" t="s">
        <v>39</v>
      </c>
      <c r="T151" s="69">
        <v>95.378000000000043</v>
      </c>
      <c r="U151" s="75">
        <v>-5.3999999999973625E-2</v>
      </c>
    </row>
    <row r="152" spans="19:25">
      <c r="S152" s="67" t="s">
        <v>40</v>
      </c>
      <c r="T152" s="69">
        <v>595.37800000000004</v>
      </c>
      <c r="U152" s="75">
        <v>499.94600000000003</v>
      </c>
      <c r="W152" t="s">
        <v>162</v>
      </c>
      <c r="X152">
        <v>1712</v>
      </c>
      <c r="Y152">
        <v>1809</v>
      </c>
    </row>
    <row r="153" spans="19:25">
      <c r="S153" s="65"/>
      <c r="T153" s="69"/>
      <c r="U153" s="75"/>
      <c r="W153" s="87" t="s">
        <v>8</v>
      </c>
      <c r="X153" s="88">
        <v>1311.1320000000001</v>
      </c>
      <c r="Y153" s="88">
        <v>1028.2080000000003</v>
      </c>
    </row>
    <row r="154" spans="19:25">
      <c r="S154" s="65" t="s">
        <v>41</v>
      </c>
      <c r="T154" s="69">
        <v>1174.769</v>
      </c>
      <c r="U154" s="75">
        <v>1187.6010000000001</v>
      </c>
      <c r="W154" s="87" t="s">
        <v>53</v>
      </c>
      <c r="X154" s="88">
        <v>-724.70300000000009</v>
      </c>
      <c r="Y154" s="88">
        <v>-660.60599999999999</v>
      </c>
    </row>
    <row r="155" spans="19:25">
      <c r="S155" s="65" t="s">
        <v>42</v>
      </c>
      <c r="T155" s="69">
        <v>829.34100000000001</v>
      </c>
      <c r="U155" s="75">
        <v>417.14400000000001</v>
      </c>
      <c r="W155" s="90" t="s">
        <v>54</v>
      </c>
      <c r="X155" s="91">
        <v>586.42899999999997</v>
      </c>
      <c r="Y155" s="91">
        <v>367.60200000000032</v>
      </c>
    </row>
    <row r="156" spans="19:25">
      <c r="S156" s="65" t="s">
        <v>43</v>
      </c>
      <c r="T156" s="69">
        <v>48.231999999999999</v>
      </c>
      <c r="U156" s="75">
        <v>32.045999999999992</v>
      </c>
      <c r="W156" s="87"/>
      <c r="X156" s="88"/>
      <c r="Y156" s="88"/>
    </row>
    <row r="157" spans="19:25">
      <c r="S157" s="67" t="s">
        <v>44</v>
      </c>
      <c r="T157" s="69">
        <v>2052.3420000000001</v>
      </c>
      <c r="U157" s="75">
        <v>1636.7910000000002</v>
      </c>
      <c r="W157" s="87" t="s">
        <v>55</v>
      </c>
      <c r="X157" s="88">
        <v>2013.1509999999998</v>
      </c>
      <c r="Y157" s="88">
        <v>296.79899999999998</v>
      </c>
    </row>
    <row r="158" spans="19:25">
      <c r="S158" s="67" t="s">
        <v>45</v>
      </c>
      <c r="T158" s="69">
        <v>2647.72</v>
      </c>
      <c r="U158" s="75">
        <v>2136.7369999999996</v>
      </c>
      <c r="W158" s="87" t="s">
        <v>56</v>
      </c>
      <c r="X158" s="88">
        <v>-1250.279</v>
      </c>
      <c r="Y158" s="88">
        <v>-235.01399999999998</v>
      </c>
    </row>
    <row r="159" spans="19:25">
      <c r="S159" s="67"/>
      <c r="T159" s="69"/>
      <c r="U159" s="75"/>
      <c r="W159" s="87" t="s">
        <v>57</v>
      </c>
      <c r="X159" s="88">
        <v>-329.96500000000003</v>
      </c>
      <c r="Y159" s="88">
        <v>-668.17700000000002</v>
      </c>
    </row>
    <row r="160" spans="19:25">
      <c r="S160" s="67" t="s">
        <v>46</v>
      </c>
      <c r="T160" s="69"/>
      <c r="U160" s="75"/>
      <c r="W160" s="87" t="s">
        <v>58</v>
      </c>
      <c r="X160" s="88">
        <v>31.992999999999974</v>
      </c>
      <c r="Y160" s="88">
        <v>-25.002000000000024</v>
      </c>
    </row>
    <row r="161" spans="19:25">
      <c r="S161" s="65" t="s">
        <v>47</v>
      </c>
      <c r="T161" s="69">
        <v>175.79</v>
      </c>
      <c r="U161" s="75">
        <v>42.39</v>
      </c>
      <c r="W161" s="90" t="s">
        <v>59</v>
      </c>
      <c r="X161" s="91">
        <v>464.89999999999981</v>
      </c>
      <c r="Y161" s="91">
        <v>-631.39400000000012</v>
      </c>
    </row>
    <row r="162" spans="19:25">
      <c r="S162" s="65" t="s">
        <v>73</v>
      </c>
      <c r="T162" s="69">
        <v>2625.0210000000002</v>
      </c>
      <c r="U162" s="75">
        <v>3349.2410000000004</v>
      </c>
      <c r="W162" s="87"/>
      <c r="X162" s="88"/>
      <c r="Y162" s="88"/>
    </row>
    <row r="163" spans="19:25">
      <c r="S163" s="65" t="s">
        <v>49</v>
      </c>
      <c r="T163" s="69">
        <v>7244.2749999999996</v>
      </c>
      <c r="U163" s="75">
        <v>0.16099999999960346</v>
      </c>
      <c r="W163" s="87" t="s">
        <v>60</v>
      </c>
      <c r="X163" s="88">
        <v>227.47299999999996</v>
      </c>
      <c r="Y163" s="88">
        <v>622.75900000000001</v>
      </c>
    </row>
    <row r="164" spans="19:25">
      <c r="S164" s="65" t="s">
        <v>48</v>
      </c>
      <c r="T164" s="69">
        <v>2.8809999999998581</v>
      </c>
      <c r="U164" s="75">
        <v>7110.1660000000002</v>
      </c>
      <c r="W164" s="87" t="s">
        <v>61</v>
      </c>
      <c r="X164" s="88">
        <v>-799.96600000000001</v>
      </c>
      <c r="Y164" s="88">
        <v>-834.06500000000005</v>
      </c>
    </row>
    <row r="165" spans="19:25">
      <c r="S165" s="65" t="s">
        <v>166</v>
      </c>
      <c r="T165" s="69">
        <v>17.699000000000002</v>
      </c>
      <c r="U165" s="75">
        <v>354.76299999999998</v>
      </c>
      <c r="W165" s="87" t="s">
        <v>62</v>
      </c>
      <c r="X165" s="88">
        <v>223.69800000000004</v>
      </c>
      <c r="Y165" s="88">
        <v>2.8619999999999521</v>
      </c>
    </row>
    <row r="166" spans="19:25">
      <c r="S166" s="67" t="s">
        <v>50</v>
      </c>
      <c r="T166" s="69">
        <v>10065.666000000001</v>
      </c>
      <c r="U166" s="75">
        <v>10856.721000000001</v>
      </c>
      <c r="W166" s="87"/>
      <c r="X166" s="88"/>
      <c r="Y166" s="88"/>
    </row>
    <row r="167" spans="19:25">
      <c r="S167" s="67" t="s">
        <v>51</v>
      </c>
      <c r="T167" s="69">
        <v>12713.386</v>
      </c>
      <c r="U167" s="75">
        <v>12993.458000000001</v>
      </c>
      <c r="W167" s="87"/>
      <c r="X167" s="88"/>
      <c r="Y167" s="88"/>
    </row>
    <row r="168" spans="19:25">
      <c r="S168" s="67" t="s">
        <v>52</v>
      </c>
      <c r="T168" s="69">
        <v>19285.398000000001</v>
      </c>
      <c r="U168" s="75">
        <v>19836.608</v>
      </c>
      <c r="W168" s="90" t="s">
        <v>63</v>
      </c>
      <c r="X168" s="91">
        <v>-348.79500000000002</v>
      </c>
      <c r="Y168" s="91">
        <v>-208.44400000000007</v>
      </c>
    </row>
    <row r="169" spans="19:25">
      <c r="W169" s="90"/>
      <c r="X169" s="88"/>
      <c r="Y169" s="88"/>
    </row>
    <row r="170" spans="19:25">
      <c r="W170" s="92" t="s">
        <v>64</v>
      </c>
      <c r="X170" s="91">
        <v>702.53399999999965</v>
      </c>
      <c r="Y170" s="91">
        <v>-472.24699999999967</v>
      </c>
    </row>
    <row r="171" spans="19:25">
      <c r="W171" s="92"/>
      <c r="X171" s="91"/>
      <c r="Y171" s="91"/>
    </row>
    <row r="172" spans="19:25">
      <c r="W172" s="92" t="s">
        <v>65</v>
      </c>
      <c r="X172" s="91">
        <v>42.31</v>
      </c>
      <c r="Y172" s="91">
        <v>3.0009999999999994</v>
      </c>
    </row>
    <row r="173" spans="19:25">
      <c r="W173" s="90"/>
      <c r="X173" s="88"/>
      <c r="Y173" s="88"/>
    </row>
    <row r="174" spans="19:25">
      <c r="W174" s="90" t="s">
        <v>66</v>
      </c>
      <c r="X174" s="91">
        <v>744.8439999999996</v>
      </c>
      <c r="Y174" s="91">
        <v>-469.2459999999997</v>
      </c>
    </row>
    <row r="175" spans="19:25">
      <c r="W175" s="87"/>
      <c r="X175" s="88"/>
      <c r="Y175" s="88"/>
    </row>
    <row r="176" spans="19:25">
      <c r="W176" s="90" t="s">
        <v>67</v>
      </c>
      <c r="X176" s="91">
        <v>666.11199999999997</v>
      </c>
      <c r="Y176" s="91">
        <v>1393.8720000000001</v>
      </c>
    </row>
    <row r="177" spans="23:25">
      <c r="W177" s="87" t="s">
        <v>68</v>
      </c>
      <c r="X177" s="88">
        <v>1.726</v>
      </c>
      <c r="Y177" s="88">
        <v>41.965024299999996</v>
      </c>
    </row>
    <row r="178" spans="23:25">
      <c r="W178" s="87" t="s">
        <v>97</v>
      </c>
      <c r="X178" s="88">
        <v>-18.697999999999979</v>
      </c>
      <c r="Y178" s="88">
        <v>-233.54399999999998</v>
      </c>
    </row>
    <row r="179" spans="23:25">
      <c r="W179" s="89"/>
      <c r="X179" s="91">
        <v>1393.8720000000001</v>
      </c>
      <c r="Y179" s="91">
        <v>733.04700000000003</v>
      </c>
    </row>
  </sheetData>
  <pageMargins left="0.7" right="0.7" top="0.75" bottom="0.75" header="0.3" footer="0.3"/>
  <pageSetup paperSize="8" scale="72" orientation="portrait" r:id="rId1"/>
  <rowBreaks count="1" manualBreakCount="1">
    <brk id="55" max="12" man="1"/>
  </rowBreaks>
  <colBreaks count="1" manualBreakCount="1">
    <brk id="13" max="1048575" man="1"/>
  </colBreaks>
  <ignoredErrors>
    <ignoredError sqref="M63 F63 M65 M69 F65 F69"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CE12-557F-493B-8586-ABC35607C14B}">
  <dimension ref="A1:K42"/>
  <sheetViews>
    <sheetView zoomScaleNormal="100" workbookViewId="0">
      <pane xSplit="1" ySplit="3" topLeftCell="B4" activePane="bottomRight" state="frozen"/>
      <selection activeCell="K66" sqref="K66"/>
      <selection pane="topRight" activeCell="K66" sqref="K66"/>
      <selection pane="bottomLeft" activeCell="K66" sqref="K66"/>
      <selection pane="bottomRight" activeCell="O27" sqref="O27"/>
    </sheetView>
  </sheetViews>
  <sheetFormatPr defaultColWidth="8.5703125" defaultRowHeight="15"/>
  <cols>
    <col min="1" max="1" width="36.42578125" bestFit="1" customWidth="1"/>
    <col min="2" max="2" width="8.5703125" customWidth="1"/>
  </cols>
  <sheetData>
    <row r="1" spans="1:10">
      <c r="A1" s="1" t="s">
        <v>10</v>
      </c>
      <c r="B1" s="1"/>
    </row>
    <row r="2" spans="1:10" ht="15.75" thickBot="1">
      <c r="A2" s="1"/>
      <c r="B2" s="1"/>
      <c r="G2" s="36"/>
    </row>
    <row r="3" spans="1:10" ht="34.5" thickBot="1">
      <c r="A3" s="25" t="s">
        <v>2</v>
      </c>
      <c r="B3" s="17" t="s">
        <v>104</v>
      </c>
      <c r="C3" s="17" t="s">
        <v>100</v>
      </c>
      <c r="D3" s="17" t="s">
        <v>106</v>
      </c>
      <c r="E3" s="17" t="s">
        <v>105</v>
      </c>
      <c r="F3" s="17" t="s">
        <v>107</v>
      </c>
      <c r="G3" s="17" t="s">
        <v>108</v>
      </c>
      <c r="H3" s="17" t="s">
        <v>109</v>
      </c>
    </row>
    <row r="4" spans="1:10" ht="15.75" thickTop="1">
      <c r="A4" s="50" t="s">
        <v>144</v>
      </c>
      <c r="B4" s="38"/>
      <c r="C4" s="38"/>
      <c r="D4" s="38"/>
      <c r="E4" s="38"/>
      <c r="F4" s="38"/>
      <c r="G4" s="38"/>
      <c r="H4" s="38"/>
    </row>
    <row r="5" spans="1:10" ht="14.85" customHeight="1">
      <c r="A5" s="26" t="s">
        <v>4</v>
      </c>
      <c r="B5" s="23"/>
      <c r="C5" s="23"/>
      <c r="D5" s="23"/>
      <c r="E5" s="23"/>
      <c r="F5" s="29" t="e">
        <f>+#REF!</f>
        <v>#REF!</v>
      </c>
      <c r="G5" s="29" t="e">
        <f>+#REF!</f>
        <v>#REF!</v>
      </c>
      <c r="H5" s="29" t="e">
        <f>+#REF!</f>
        <v>#REF!</v>
      </c>
      <c r="J5" t="s">
        <v>126</v>
      </c>
    </row>
    <row r="6" spans="1:10" ht="14.85" customHeight="1">
      <c r="A6" s="27" t="s">
        <v>86</v>
      </c>
      <c r="B6" s="23"/>
      <c r="C6" s="24"/>
      <c r="D6" s="24"/>
      <c r="E6" s="24"/>
      <c r="F6" s="39" t="s">
        <v>133</v>
      </c>
      <c r="G6" s="39" t="s">
        <v>133</v>
      </c>
      <c r="H6" s="39" t="s">
        <v>133</v>
      </c>
      <c r="J6" s="51" t="s">
        <v>132</v>
      </c>
    </row>
    <row r="7" spans="1:10" ht="14.85" customHeight="1">
      <c r="A7" s="28" t="s">
        <v>87</v>
      </c>
      <c r="B7" s="23"/>
      <c r="C7" s="24"/>
      <c r="D7" s="24"/>
      <c r="E7" s="24"/>
      <c r="F7" s="32">
        <v>0</v>
      </c>
      <c r="G7" s="32">
        <v>0</v>
      </c>
      <c r="H7" s="32">
        <v>0</v>
      </c>
      <c r="J7" s="51" t="s">
        <v>132</v>
      </c>
    </row>
    <row r="8" spans="1:10" ht="14.85" customHeight="1">
      <c r="A8" s="27" t="s">
        <v>88</v>
      </c>
      <c r="B8" s="23"/>
      <c r="C8" s="24"/>
      <c r="D8" s="24"/>
      <c r="E8" s="24"/>
      <c r="F8" s="39" t="s">
        <v>133</v>
      </c>
      <c r="G8" s="39" t="s">
        <v>133</v>
      </c>
      <c r="H8" s="39" t="s">
        <v>133</v>
      </c>
      <c r="J8" s="51" t="s">
        <v>132</v>
      </c>
    </row>
    <row r="9" spans="1:10" ht="14.85" customHeight="1">
      <c r="A9" s="27" t="s">
        <v>5</v>
      </c>
      <c r="B9" s="23"/>
      <c r="C9" s="24"/>
      <c r="D9" s="24"/>
      <c r="E9" s="24"/>
      <c r="F9" s="39" t="s">
        <v>133</v>
      </c>
      <c r="G9" s="39" t="s">
        <v>133</v>
      </c>
      <c r="H9" s="39" t="s">
        <v>133</v>
      </c>
      <c r="J9" s="51" t="s">
        <v>132</v>
      </c>
    </row>
    <row r="10" spans="1:10" ht="22.5">
      <c r="A10" s="26" t="s">
        <v>89</v>
      </c>
      <c r="B10" s="23"/>
      <c r="C10" s="23"/>
      <c r="D10" s="23"/>
      <c r="E10" s="23"/>
      <c r="F10" s="29" t="e">
        <f>+#REF!-#REF!</f>
        <v>#REF!</v>
      </c>
      <c r="G10" s="29" t="e">
        <f>+#REF!-#REF!</f>
        <v>#REF!</v>
      </c>
      <c r="H10" s="29" t="e">
        <f>+#REF!-#REF!</f>
        <v>#REF!</v>
      </c>
      <c r="J10" t="s">
        <v>126</v>
      </c>
    </row>
    <row r="11" spans="1:10" ht="14.85" customHeight="1">
      <c r="A11" s="27" t="s">
        <v>138</v>
      </c>
      <c r="B11" s="24"/>
      <c r="C11" s="24"/>
      <c r="D11" s="24"/>
      <c r="E11" s="24"/>
      <c r="F11" s="32" t="e">
        <f>+F10/F5</f>
        <v>#REF!</v>
      </c>
      <c r="G11" s="32" t="e">
        <f>+G10/G5</f>
        <v>#REF!</v>
      </c>
      <c r="H11" s="32" t="e">
        <f>+H10/H5</f>
        <v>#REF!</v>
      </c>
      <c r="J11" t="s">
        <v>110</v>
      </c>
    </row>
    <row r="12" spans="1:10" ht="14.85" customHeight="1">
      <c r="A12" s="26" t="s">
        <v>90</v>
      </c>
      <c r="B12" s="23"/>
      <c r="C12" s="23"/>
      <c r="D12" s="23"/>
      <c r="E12" s="23"/>
      <c r="F12" s="29" t="e">
        <f>+#REF!</f>
        <v>#REF!</v>
      </c>
      <c r="G12" s="29" t="e">
        <f>+#REF!</f>
        <v>#REF!</v>
      </c>
      <c r="H12" s="29" t="e">
        <f>+#REF!</f>
        <v>#REF!</v>
      </c>
      <c r="J12" t="s">
        <v>126</v>
      </c>
    </row>
    <row r="13" spans="1:10" ht="14.85" customHeight="1">
      <c r="A13" s="26" t="s">
        <v>6</v>
      </c>
      <c r="B13" s="23"/>
      <c r="C13" s="23"/>
      <c r="D13" s="23"/>
      <c r="E13" s="23"/>
      <c r="F13" s="29" t="e">
        <f>+#REF!</f>
        <v>#REF!</v>
      </c>
      <c r="G13" s="29" t="e">
        <f>+#REF!</f>
        <v>#REF!</v>
      </c>
      <c r="H13" s="29" t="e">
        <f>+#REF!</f>
        <v>#REF!</v>
      </c>
      <c r="J13" t="s">
        <v>126</v>
      </c>
    </row>
    <row r="14" spans="1:10" ht="14.85" customHeight="1">
      <c r="A14" s="27" t="s">
        <v>137</v>
      </c>
      <c r="B14" s="22"/>
      <c r="C14" s="22"/>
      <c r="D14" s="22"/>
      <c r="E14" s="22"/>
      <c r="F14" s="32" t="e">
        <f>+F13/F5</f>
        <v>#REF!</v>
      </c>
      <c r="G14" s="32" t="e">
        <f>+G13/G5</f>
        <v>#REF!</v>
      </c>
      <c r="H14" s="32" t="e">
        <f>+H13/H5</f>
        <v>#REF!</v>
      </c>
      <c r="J14" t="s">
        <v>110</v>
      </c>
    </row>
    <row r="15" spans="1:10" ht="14.85" customHeight="1">
      <c r="A15" s="26" t="s">
        <v>7</v>
      </c>
      <c r="B15" s="23"/>
      <c r="C15" s="23"/>
      <c r="D15" s="23"/>
      <c r="E15" s="23"/>
      <c r="F15" s="29" t="e">
        <f>+#REF!</f>
        <v>#REF!</v>
      </c>
      <c r="G15" s="29" t="e">
        <f>+#REF!</f>
        <v>#REF!</v>
      </c>
      <c r="H15" s="29" t="e">
        <f>+#REF!</f>
        <v>#REF!</v>
      </c>
      <c r="J15" t="s">
        <v>126</v>
      </c>
    </row>
    <row r="16" spans="1:10" ht="14.85" customHeight="1">
      <c r="A16" s="26"/>
      <c r="B16" s="23"/>
      <c r="C16" s="23"/>
      <c r="D16" s="23"/>
      <c r="E16" s="23"/>
      <c r="F16" s="29"/>
      <c r="G16" s="29"/>
      <c r="H16" s="29"/>
    </row>
    <row r="17" spans="1:11" ht="14.85" customHeight="1">
      <c r="A17" s="49" t="s">
        <v>143</v>
      </c>
      <c r="B17" s="23"/>
      <c r="C17" s="23"/>
      <c r="D17" s="23"/>
      <c r="E17" s="23"/>
      <c r="F17" s="29"/>
      <c r="G17" s="29"/>
      <c r="H17" s="29"/>
    </row>
    <row r="18" spans="1:11" ht="14.85" customHeight="1">
      <c r="A18" s="26" t="s">
        <v>8</v>
      </c>
      <c r="B18" s="23"/>
      <c r="C18" s="23"/>
      <c r="D18" s="23"/>
      <c r="E18" s="23"/>
      <c r="F18" s="29" t="e">
        <f>+#REF!</f>
        <v>#REF!</v>
      </c>
      <c r="G18" s="29" t="e">
        <f>+#REF!</f>
        <v>#REF!</v>
      </c>
      <c r="H18" s="29" t="e">
        <f>+#REF!</f>
        <v>#REF!</v>
      </c>
      <c r="J18" t="s">
        <v>126</v>
      </c>
    </row>
    <row r="19" spans="1:11" ht="14.85" customHeight="1">
      <c r="A19" s="26" t="s">
        <v>139</v>
      </c>
      <c r="B19" s="23"/>
      <c r="C19" s="23"/>
      <c r="D19" s="23"/>
      <c r="E19" s="23"/>
      <c r="F19" s="29" t="e">
        <f>+#REF!</f>
        <v>#REF!</v>
      </c>
      <c r="G19" s="29" t="e">
        <f>+#REF!</f>
        <v>#REF!</v>
      </c>
      <c r="H19" s="29" t="e">
        <f>+#REF!</f>
        <v>#REF!</v>
      </c>
      <c r="J19" t="s">
        <v>126</v>
      </c>
    </row>
    <row r="20" spans="1:11" ht="14.85" customHeight="1">
      <c r="A20" s="26" t="s">
        <v>140</v>
      </c>
      <c r="B20" s="23"/>
      <c r="C20" s="23"/>
      <c r="D20" s="23"/>
      <c r="E20" s="23"/>
      <c r="F20" s="29" t="e">
        <f>+#REF!</f>
        <v>#REF!</v>
      </c>
      <c r="G20" s="29" t="e">
        <f>+#REF!</f>
        <v>#REF!</v>
      </c>
      <c r="H20" s="29" t="e">
        <f>+#REF!</f>
        <v>#REF!</v>
      </c>
      <c r="J20" t="s">
        <v>126</v>
      </c>
    </row>
    <row r="21" spans="1:11" ht="14.85" customHeight="1">
      <c r="A21" s="26" t="s">
        <v>121</v>
      </c>
      <c r="B21" s="23"/>
      <c r="C21" s="23"/>
      <c r="D21" s="23"/>
      <c r="E21" s="23"/>
      <c r="F21" s="29" t="e">
        <f>+#REF!</f>
        <v>#REF!</v>
      </c>
      <c r="G21" s="29" t="e">
        <f>+#REF!</f>
        <v>#REF!</v>
      </c>
      <c r="H21" s="29" t="e">
        <f>+#REF!</f>
        <v>#REF!</v>
      </c>
      <c r="J21" t="s">
        <v>126</v>
      </c>
    </row>
    <row r="22" spans="1:11" ht="14.85" customHeight="1">
      <c r="A22" s="26" t="s">
        <v>141</v>
      </c>
      <c r="B22" s="23"/>
      <c r="C22" s="23"/>
      <c r="D22" s="23"/>
      <c r="E22" s="23"/>
      <c r="F22" s="29" t="e">
        <f>+#REF!+#REF!</f>
        <v>#REF!</v>
      </c>
      <c r="G22" s="29" t="e">
        <f>+#REF!+#REF!</f>
        <v>#REF!</v>
      </c>
      <c r="H22" s="29" t="e">
        <f>+#REF!+#REF!</f>
        <v>#REF!</v>
      </c>
      <c r="J22" t="s">
        <v>126</v>
      </c>
    </row>
    <row r="23" spans="1:11" ht="14.85" customHeight="1">
      <c r="A23" s="26"/>
      <c r="B23" s="23"/>
      <c r="C23" s="23"/>
      <c r="D23" s="23"/>
      <c r="E23" s="23"/>
      <c r="F23" s="29"/>
      <c r="G23" s="29"/>
      <c r="H23" s="29"/>
    </row>
    <row r="24" spans="1:11" ht="14.85" customHeight="1">
      <c r="A24" s="49" t="s">
        <v>0</v>
      </c>
      <c r="B24" s="23"/>
      <c r="C24" s="23"/>
      <c r="D24" s="23"/>
      <c r="E24" s="23"/>
      <c r="F24" s="29"/>
      <c r="G24" s="29"/>
      <c r="H24" s="29"/>
    </row>
    <row r="25" spans="1:11" ht="14.85" customHeight="1">
      <c r="A25" s="26" t="s">
        <v>78</v>
      </c>
      <c r="B25" s="23"/>
      <c r="C25" s="23"/>
      <c r="D25" s="23"/>
      <c r="E25" s="23"/>
      <c r="F25" s="29" t="e">
        <f>+#REF!</f>
        <v>#REF!</v>
      </c>
      <c r="G25" s="29" t="e">
        <f>+#REF!</f>
        <v>#REF!</v>
      </c>
      <c r="H25" s="29" t="e">
        <f>+#REF!</f>
        <v>#REF!</v>
      </c>
      <c r="J25" t="s">
        <v>126</v>
      </c>
    </row>
    <row r="26" spans="1:11" ht="14.85" customHeight="1">
      <c r="A26" s="26" t="s">
        <v>150</v>
      </c>
      <c r="B26" s="23"/>
      <c r="C26" s="23"/>
      <c r="D26" s="23"/>
      <c r="E26" s="23"/>
      <c r="F26" s="29" t="e">
        <f>+#REF!+#REF!</f>
        <v>#REF!</v>
      </c>
      <c r="G26" s="29" t="e">
        <f>+#REF!+#REF!</f>
        <v>#REF!</v>
      </c>
      <c r="H26" s="29" t="e">
        <f>+#REF!+#REF!</f>
        <v>#REF!</v>
      </c>
      <c r="J26" t="s">
        <v>126</v>
      </c>
    </row>
    <row r="27" spans="1:11" ht="14.85" customHeight="1">
      <c r="A27" s="26" t="s">
        <v>91</v>
      </c>
      <c r="B27" s="23"/>
      <c r="C27" s="23"/>
      <c r="D27" s="23"/>
      <c r="E27" s="23"/>
      <c r="F27" s="29" t="e">
        <f>+#REF!</f>
        <v>#REF!</v>
      </c>
      <c r="G27" s="29" t="e">
        <f>+#REF!</f>
        <v>#REF!</v>
      </c>
      <c r="H27" s="29" t="e">
        <f>+#REF!</f>
        <v>#REF!</v>
      </c>
      <c r="J27" t="s">
        <v>126</v>
      </c>
    </row>
    <row r="28" spans="1:11" ht="14.85" customHeight="1">
      <c r="A28" s="26" t="s">
        <v>142</v>
      </c>
      <c r="B28" s="23"/>
      <c r="C28" s="23"/>
      <c r="D28" s="23"/>
      <c r="E28" s="23"/>
      <c r="F28" s="29"/>
      <c r="G28" s="29"/>
      <c r="H28" s="29"/>
      <c r="K28" s="51" t="s">
        <v>151</v>
      </c>
    </row>
    <row r="29" spans="1:11" ht="14.85" customHeight="1">
      <c r="A29" s="26" t="s">
        <v>127</v>
      </c>
      <c r="B29" s="23"/>
      <c r="C29" s="23"/>
      <c r="D29" s="23"/>
      <c r="E29" s="23"/>
      <c r="F29" s="29" t="e">
        <f>+#REF!</f>
        <v>#REF!</v>
      </c>
      <c r="G29" s="29" t="e">
        <f>+#REF!</f>
        <v>#REF!</v>
      </c>
      <c r="H29" s="29" t="e">
        <f>+#REF!</f>
        <v>#REF!</v>
      </c>
      <c r="J29" t="s">
        <v>126</v>
      </c>
    </row>
    <row r="30" spans="1:11" ht="14.85" customHeight="1">
      <c r="A30" s="26"/>
      <c r="B30" s="23"/>
      <c r="C30" s="23"/>
      <c r="D30" s="23"/>
      <c r="E30" s="23"/>
      <c r="F30" s="29"/>
      <c r="G30" s="29"/>
      <c r="H30" s="29"/>
    </row>
    <row r="31" spans="1:11" ht="14.85" customHeight="1">
      <c r="A31" s="49" t="s">
        <v>145</v>
      </c>
      <c r="B31" s="23"/>
      <c r="C31" s="23"/>
      <c r="D31" s="23"/>
      <c r="E31" s="23"/>
      <c r="F31" s="29"/>
      <c r="G31" s="29"/>
      <c r="H31" s="29"/>
    </row>
    <row r="32" spans="1:11" ht="14.85" customHeight="1">
      <c r="A32" s="26" t="s">
        <v>146</v>
      </c>
      <c r="B32" s="23"/>
      <c r="C32" s="23"/>
      <c r="D32" s="23"/>
      <c r="E32" s="23"/>
      <c r="F32" s="29"/>
      <c r="G32" s="29"/>
      <c r="H32" s="29"/>
    </row>
    <row r="33" spans="1:8" ht="14.85" customHeight="1">
      <c r="A33" s="26" t="s">
        <v>147</v>
      </c>
      <c r="B33" s="23"/>
      <c r="C33" s="23"/>
      <c r="D33" s="23"/>
      <c r="E33" s="23"/>
      <c r="F33" s="29"/>
      <c r="G33" s="29"/>
      <c r="H33" s="29"/>
    </row>
    <row r="34" spans="1:8" ht="14.85" customHeight="1">
      <c r="A34" s="26" t="s">
        <v>148</v>
      </c>
      <c r="B34" s="23"/>
      <c r="C34" s="23"/>
      <c r="D34" s="23"/>
      <c r="E34" s="23"/>
      <c r="F34" s="29"/>
      <c r="G34" s="29"/>
      <c r="H34" s="29"/>
    </row>
    <row r="35" spans="1:8" ht="14.85" customHeight="1">
      <c r="A35" s="26" t="s">
        <v>149</v>
      </c>
      <c r="B35" s="23"/>
      <c r="C35" s="23"/>
      <c r="D35" s="23"/>
      <c r="E35" s="23"/>
      <c r="F35" s="29"/>
      <c r="G35" s="29"/>
      <c r="H35" s="29"/>
    </row>
    <row r="36" spans="1:8" ht="14.85" customHeight="1">
      <c r="A36" s="26"/>
      <c r="B36" s="23"/>
      <c r="C36" s="23"/>
      <c r="D36" s="23"/>
      <c r="E36" s="23"/>
      <c r="F36" s="29"/>
      <c r="G36" s="29"/>
      <c r="H36" s="29"/>
    </row>
    <row r="37" spans="1:8" ht="14.85" customHeight="1"/>
    <row r="38" spans="1:8" ht="14.85" customHeight="1" thickBot="1">
      <c r="A38" s="37"/>
      <c r="B38" s="31"/>
      <c r="C38" s="31"/>
      <c r="D38" s="31"/>
      <c r="E38" s="31"/>
      <c r="F38" s="47"/>
      <c r="G38" s="47"/>
      <c r="H38" s="47"/>
    </row>
    <row r="39" spans="1:8" ht="14.85" customHeight="1">
      <c r="A39" s="30"/>
      <c r="B39" s="30"/>
    </row>
    <row r="40" spans="1:8">
      <c r="A40" s="2"/>
      <c r="B40" s="2"/>
    </row>
    <row r="41" spans="1:8">
      <c r="A41" s="2"/>
      <c r="B41" s="2"/>
    </row>
    <row r="42" spans="1:8">
      <c r="A42" s="2"/>
    </row>
  </sheetData>
  <pageMargins left="0.7" right="0.7" top="0.75" bottom="0.75" header="0.3" footer="0.3"/>
  <pageSetup paperSize="9" scale="82" orientation="portrait" r:id="rId1"/>
  <ignoredErrors>
    <ignoredError sqref="F14" formula="1"/>
    <ignoredError sqref="H18:H22 G22"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617-454A-428C-A7C6-2DE14230A974}">
  <sheetPr>
    <tabColor rgb="FFFFFF00"/>
  </sheetPr>
  <dimension ref="A1:M32"/>
  <sheetViews>
    <sheetView showGridLines="0" zoomScaleNormal="100" workbookViewId="0">
      <selection activeCell="E4" sqref="E4:E18"/>
    </sheetView>
  </sheetViews>
  <sheetFormatPr defaultColWidth="8.85546875" defaultRowHeight="15"/>
  <cols>
    <col min="1" max="1" width="26.42578125" customWidth="1"/>
    <col min="8" max="8" width="51.140625" customWidth="1"/>
  </cols>
  <sheetData>
    <row r="1" spans="1:13">
      <c r="A1" s="16" t="s">
        <v>212</v>
      </c>
      <c r="B1" s="1"/>
    </row>
    <row r="2" spans="1:13">
      <c r="A2" t="s">
        <v>172</v>
      </c>
      <c r="B2" s="16"/>
    </row>
    <row r="3" spans="1:13" ht="15.75" thickBot="1">
      <c r="A3" s="16" t="s">
        <v>134</v>
      </c>
      <c r="B3" s="1"/>
    </row>
    <row r="4" spans="1:13" ht="30" customHeight="1" thickBot="1">
      <c r="A4" s="6" t="s">
        <v>2</v>
      </c>
      <c r="B4" s="17" t="s">
        <v>204</v>
      </c>
      <c r="C4" s="17" t="s">
        <v>107</v>
      </c>
      <c r="E4" t="s">
        <v>219</v>
      </c>
    </row>
    <row r="5" spans="1:13" ht="15.75" thickTop="1">
      <c r="A5" s="2" t="s">
        <v>173</v>
      </c>
      <c r="B5" s="5">
        <v>1071.395</v>
      </c>
      <c r="C5" s="11">
        <v>1373.175</v>
      </c>
      <c r="E5" t="s">
        <v>220</v>
      </c>
    </row>
    <row r="6" spans="1:13">
      <c r="A6" s="2" t="s">
        <v>174</v>
      </c>
      <c r="B6" s="5">
        <v>1740.01</v>
      </c>
      <c r="C6" s="11">
        <v>1234.336</v>
      </c>
      <c r="E6" t="s">
        <v>220</v>
      </c>
    </row>
    <row r="7" spans="1:13" ht="14.45" customHeight="1">
      <c r="A7" s="2" t="s">
        <v>175</v>
      </c>
      <c r="B7" s="5">
        <v>1031.425</v>
      </c>
      <c r="C7" s="5">
        <v>1451.002</v>
      </c>
      <c r="E7" t="s">
        <v>221</v>
      </c>
    </row>
    <row r="8" spans="1:13" ht="14.45" customHeight="1">
      <c r="A8" s="2" t="s">
        <v>70</v>
      </c>
      <c r="B8" s="5">
        <v>-19.748000000000001</v>
      </c>
      <c r="C8" s="5">
        <v>-19.335000000000001</v>
      </c>
    </row>
    <row r="9" spans="1:13">
      <c r="A9" s="14" t="s">
        <v>71</v>
      </c>
      <c r="B9" s="43" t="e">
        <f>+'IB9'!E10</f>
        <v>#REF!</v>
      </c>
      <c r="C9" s="43" t="e">
        <f>+'IB9'!E5</f>
        <v>#REF!</v>
      </c>
      <c r="E9" t="s">
        <v>222</v>
      </c>
    </row>
    <row r="10" spans="1:13">
      <c r="A10" s="2"/>
      <c r="B10" s="4"/>
      <c r="C10" s="44"/>
    </row>
    <row r="11" spans="1:13" ht="15.75" thickBot="1">
      <c r="A11" s="16" t="s">
        <v>227</v>
      </c>
      <c r="B11" s="1"/>
    </row>
    <row r="12" spans="1:13" ht="30" customHeight="1" thickBot="1">
      <c r="A12" s="6" t="s">
        <v>2</v>
      </c>
      <c r="B12" s="17" t="str">
        <f>B$4</f>
        <v>First nine months 2018</v>
      </c>
      <c r="C12" s="17" t="str">
        <f>C$4</f>
        <v>Full year  2017</v>
      </c>
      <c r="I12" s="38"/>
      <c r="M12" s="38"/>
    </row>
    <row r="13" spans="1:13" ht="15.75" thickTop="1">
      <c r="A13" s="100" t="s">
        <v>176</v>
      </c>
      <c r="B13" s="103">
        <f>+'IB9'!E11</f>
        <v>137.09599999999998</v>
      </c>
      <c r="C13" s="103" t="e">
        <f>+'IB9'!E6</f>
        <v>#REF!</v>
      </c>
      <c r="E13" t="s">
        <v>222</v>
      </c>
    </row>
    <row r="14" spans="1:13">
      <c r="A14" s="2" t="s">
        <v>225</v>
      </c>
      <c r="B14" s="5">
        <v>-49</v>
      </c>
      <c r="C14" s="5">
        <f>-68</f>
        <v>-68</v>
      </c>
      <c r="E14" t="s">
        <v>229</v>
      </c>
    </row>
    <row r="15" spans="1:13">
      <c r="A15" s="2" t="s">
        <v>226</v>
      </c>
      <c r="B15" s="5">
        <f>-128+1</f>
        <v>-127</v>
      </c>
      <c r="C15" s="5">
        <f>-109+17</f>
        <v>-92</v>
      </c>
      <c r="E15" t="s">
        <v>229</v>
      </c>
      <c r="H15" s="102" t="s">
        <v>213</v>
      </c>
      <c r="I15" s="102" t="s">
        <v>213</v>
      </c>
    </row>
    <row r="16" spans="1:13">
      <c r="A16" s="101" t="s">
        <v>177</v>
      </c>
      <c r="B16" s="104">
        <f>+B13+B14+B15</f>
        <v>-38.904000000000025</v>
      </c>
      <c r="C16" s="104" t="e">
        <f>+C13+C14+C15</f>
        <v>#REF!</v>
      </c>
      <c r="E16" t="s">
        <v>222</v>
      </c>
      <c r="H16" s="18" t="e">
        <f>+B16-'IB9'!E12</f>
        <v>#REF!</v>
      </c>
      <c r="I16" s="18" t="e">
        <f>+C16-'IB9'!E7</f>
        <v>#REF!</v>
      </c>
      <c r="J16" s="18"/>
      <c r="K16" s="18"/>
    </row>
    <row r="17" spans="1:11">
      <c r="A17" s="2" t="s">
        <v>14</v>
      </c>
      <c r="B17" s="4" t="e">
        <f>+'IB6-IB8'!M9</f>
        <v>#REF!</v>
      </c>
      <c r="C17" s="4" t="e">
        <f>+'IB6-IB8'!F9</f>
        <v>#REF!</v>
      </c>
      <c r="J17" s="18"/>
      <c r="K17" s="18"/>
    </row>
    <row r="18" spans="1:11">
      <c r="A18" s="14" t="s">
        <v>6</v>
      </c>
      <c r="B18" s="43" t="e">
        <f>+B16+B17</f>
        <v>#REF!</v>
      </c>
      <c r="C18" s="43" t="e">
        <f>+C16+C17</f>
        <v>#REF!</v>
      </c>
      <c r="E18" t="s">
        <v>223</v>
      </c>
      <c r="H18" s="18" t="e">
        <f>+B18-'IB6-IB8'!M10</f>
        <v>#REF!</v>
      </c>
      <c r="I18" s="18" t="e">
        <f>+C18-'IB6-IB8'!F10</f>
        <v>#REF!</v>
      </c>
      <c r="J18" s="18"/>
      <c r="K18" s="95"/>
    </row>
    <row r="19" spans="1:11">
      <c r="J19" s="96"/>
      <c r="K19" s="97"/>
    </row>
    <row r="20" spans="1:11" ht="15.75" thickBot="1">
      <c r="A20" s="16" t="s">
        <v>178</v>
      </c>
      <c r="B20" s="1"/>
      <c r="J20" s="18"/>
      <c r="K20" s="18"/>
    </row>
    <row r="21" spans="1:11" ht="30" customHeight="1" thickBot="1">
      <c r="A21" s="6" t="s">
        <v>135</v>
      </c>
      <c r="B21" s="17" t="str">
        <f>B$4</f>
        <v>First nine months 2018</v>
      </c>
      <c r="C21" s="17" t="str">
        <f>C$4</f>
        <v>Full year  2017</v>
      </c>
      <c r="J21" s="18"/>
      <c r="K21" s="18"/>
    </row>
    <row r="22" spans="1:11" ht="15.75" thickTop="1">
      <c r="A22" s="2" t="s">
        <v>179</v>
      </c>
      <c r="B22" s="121">
        <v>0.58075568676415901</v>
      </c>
      <c r="C22" s="121">
        <v>0.71199999999999997</v>
      </c>
    </row>
    <row r="23" spans="1:11">
      <c r="A23" s="2" t="s">
        <v>86</v>
      </c>
      <c r="B23" s="121">
        <v>0.16527359579230372</v>
      </c>
      <c r="C23" s="121">
        <v>0.21931217320896312</v>
      </c>
    </row>
    <row r="24" spans="1:11">
      <c r="A24" s="2" t="s">
        <v>87</v>
      </c>
      <c r="B24" s="121">
        <v>0.33913724318329974</v>
      </c>
      <c r="C24" s="121">
        <v>0.54773475661971527</v>
      </c>
    </row>
    <row r="25" spans="1:11">
      <c r="A25" s="2" t="s">
        <v>88</v>
      </c>
      <c r="B25" s="121">
        <v>7.6810740125825783E-2</v>
      </c>
      <c r="C25" s="121">
        <v>2.3039954335539514E-2</v>
      </c>
    </row>
    <row r="27" spans="1:11" ht="15.75" thickBot="1">
      <c r="A27" s="16" t="s">
        <v>180</v>
      </c>
      <c r="B27" s="1"/>
    </row>
    <row r="28" spans="1:11" ht="30" customHeight="1" thickBot="1">
      <c r="A28" s="6" t="s">
        <v>135</v>
      </c>
      <c r="B28" s="17" t="str">
        <f>B$4</f>
        <v>First nine months 2018</v>
      </c>
      <c r="C28" s="17" t="str">
        <f>C$4</f>
        <v>Full year  2017</v>
      </c>
    </row>
    <row r="29" spans="1:11" ht="15.75" thickTop="1">
      <c r="A29" s="2" t="s">
        <v>176</v>
      </c>
      <c r="B29" s="94" t="e">
        <f>+B13/B9*100</f>
        <v>#REF!</v>
      </c>
      <c r="C29" s="94" t="e">
        <f>+C13/C9*100</f>
        <v>#REF!</v>
      </c>
      <c r="E29" t="s">
        <v>224</v>
      </c>
    </row>
    <row r="30" spans="1:11">
      <c r="A30" s="2" t="s">
        <v>177</v>
      </c>
      <c r="B30" s="94" t="e">
        <f>+B16/B9*100</f>
        <v>#REF!</v>
      </c>
      <c r="C30" s="94" t="e">
        <f>+C16/C9*100</f>
        <v>#REF!</v>
      </c>
      <c r="E30" t="s">
        <v>224</v>
      </c>
    </row>
    <row r="31" spans="1:11">
      <c r="A31" s="2" t="s">
        <v>136</v>
      </c>
      <c r="B31" s="94" t="e">
        <f>+B18/B9*100</f>
        <v>#REF!</v>
      </c>
      <c r="C31" s="94" t="e">
        <f>+C18/C9*100</f>
        <v>#REF!</v>
      </c>
      <c r="E31" t="s">
        <v>224</v>
      </c>
    </row>
    <row r="32" spans="1:11">
      <c r="A32" s="2"/>
      <c r="B32" s="15"/>
      <c r="C32" s="4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7162F-3489-488C-8149-7B2CF98D9EF0}">
  <dimension ref="A1:B21"/>
  <sheetViews>
    <sheetView showGridLines="0" tabSelected="1" view="pageBreakPreview" zoomScale="80" zoomScaleNormal="90" zoomScaleSheetLayoutView="80" workbookViewId="0"/>
  </sheetViews>
  <sheetFormatPr defaultColWidth="8.85546875" defaultRowHeight="15"/>
  <cols>
    <col min="1" max="1" width="47.42578125" bestFit="1" customWidth="1"/>
    <col min="2" max="2" width="24.140625" bestFit="1" customWidth="1"/>
  </cols>
  <sheetData>
    <row r="1" spans="1:2">
      <c r="A1" s="1" t="s">
        <v>1</v>
      </c>
      <c r="B1" s="1" t="s">
        <v>390</v>
      </c>
    </row>
    <row r="2" spans="1:2">
      <c r="A2" s="1" t="s">
        <v>268</v>
      </c>
    </row>
    <row r="3" spans="1:2">
      <c r="A3" t="s">
        <v>10</v>
      </c>
      <c r="B3" t="s">
        <v>308</v>
      </c>
    </row>
    <row r="4" spans="1:2">
      <c r="A4" t="s">
        <v>269</v>
      </c>
      <c r="B4" t="s">
        <v>309</v>
      </c>
    </row>
    <row r="5" spans="1:2">
      <c r="A5" t="s">
        <v>271</v>
      </c>
      <c r="B5" t="s">
        <v>316</v>
      </c>
    </row>
    <row r="6" spans="1:2">
      <c r="A6" t="s">
        <v>272</v>
      </c>
      <c r="B6" t="s">
        <v>310</v>
      </c>
    </row>
    <row r="7" spans="1:2">
      <c r="A7" t="s">
        <v>273</v>
      </c>
      <c r="B7" t="s">
        <v>311</v>
      </c>
    </row>
    <row r="8" spans="1:2">
      <c r="A8" t="s">
        <v>373</v>
      </c>
      <c r="B8" t="s">
        <v>382</v>
      </c>
    </row>
    <row r="9" spans="1:2">
      <c r="A9" t="s">
        <v>0</v>
      </c>
      <c r="B9" t="s">
        <v>383</v>
      </c>
    </row>
    <row r="10" spans="1:2">
      <c r="A10" t="s">
        <v>387</v>
      </c>
      <c r="B10" t="s">
        <v>384</v>
      </c>
    </row>
    <row r="11" spans="1:2">
      <c r="A11" t="s">
        <v>391</v>
      </c>
      <c r="B11" t="s">
        <v>439</v>
      </c>
    </row>
    <row r="12" spans="1:2">
      <c r="A12" t="s">
        <v>404</v>
      </c>
      <c r="B12" t="s">
        <v>440</v>
      </c>
    </row>
    <row r="13" spans="1:2">
      <c r="A13" t="s">
        <v>501</v>
      </c>
      <c r="B13" t="s">
        <v>484</v>
      </c>
    </row>
    <row r="14" spans="1:2">
      <c r="A14" s="216" t="s">
        <v>448</v>
      </c>
      <c r="B14" s="217"/>
    </row>
    <row r="15" spans="1:2">
      <c r="A15" s="217" t="s">
        <v>269</v>
      </c>
      <c r="B15" s="217" t="s">
        <v>485</v>
      </c>
    </row>
    <row r="16" spans="1:2">
      <c r="A16" s="217" t="s">
        <v>271</v>
      </c>
      <c r="B16" s="217" t="s">
        <v>486</v>
      </c>
    </row>
    <row r="17" spans="1:2">
      <c r="A17" s="217" t="s">
        <v>273</v>
      </c>
      <c r="B17" s="217" t="s">
        <v>487</v>
      </c>
    </row>
    <row r="18" spans="1:2">
      <c r="A18" s="217" t="s">
        <v>272</v>
      </c>
      <c r="B18" s="217" t="s">
        <v>488</v>
      </c>
    </row>
    <row r="19" spans="1:2">
      <c r="A19" s="216" t="s">
        <v>450</v>
      </c>
      <c r="B19" s="217"/>
    </row>
    <row r="20" spans="1:2">
      <c r="A20" s="217" t="s">
        <v>449</v>
      </c>
      <c r="B20" s="217" t="s">
        <v>489</v>
      </c>
    </row>
    <row r="21" spans="1:2">
      <c r="A21" s="217" t="s">
        <v>464</v>
      </c>
      <c r="B21" s="217" t="s">
        <v>490</v>
      </c>
    </row>
  </sheetData>
  <pageMargins left="0.7" right="0.7" top="0.75" bottom="0.75" header="0.3" footer="0.3"/>
  <pageSetup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7ADC-1416-4FA5-A188-033EB7A51F58}">
  <sheetPr>
    <pageSetUpPr fitToPage="1"/>
  </sheetPr>
  <dimension ref="A1:L43"/>
  <sheetViews>
    <sheetView showGridLines="0" view="pageBreakPreview" zoomScale="80" zoomScaleNormal="80" zoomScaleSheetLayoutView="80" workbookViewId="0"/>
  </sheetViews>
  <sheetFormatPr defaultColWidth="8.85546875" defaultRowHeight="12.75"/>
  <cols>
    <col min="1" max="1" width="66.140625" style="122" customWidth="1"/>
    <col min="2" max="14" width="10.42578125" style="122" customWidth="1"/>
    <col min="15" max="16384" width="8.85546875" style="122"/>
  </cols>
  <sheetData>
    <row r="1" spans="1:12">
      <c r="A1" s="133" t="s">
        <v>10</v>
      </c>
    </row>
    <row r="2" spans="1:12" ht="13.5" thickBot="1">
      <c r="A2" s="134" t="s">
        <v>268</v>
      </c>
      <c r="B2" s="134"/>
      <c r="C2" s="134"/>
      <c r="D2" s="134"/>
      <c r="E2" s="134"/>
      <c r="F2" s="134"/>
      <c r="G2" s="134"/>
      <c r="H2" s="134"/>
      <c r="I2" s="134"/>
      <c r="J2" s="134"/>
      <c r="K2" s="134"/>
      <c r="L2" s="134"/>
    </row>
    <row r="3" spans="1:12" ht="14.25" thickTop="1" thickBot="1">
      <c r="A3" s="134" t="s">
        <v>230</v>
      </c>
      <c r="B3" s="135" t="s">
        <v>315</v>
      </c>
      <c r="C3" s="135" t="s">
        <v>340</v>
      </c>
      <c r="D3" s="135" t="s">
        <v>345</v>
      </c>
      <c r="E3" s="135" t="s">
        <v>361</v>
      </c>
      <c r="F3" s="135" t="s">
        <v>366</v>
      </c>
      <c r="G3" s="135" t="s">
        <v>401</v>
      </c>
      <c r="H3" s="135" t="s">
        <v>441</v>
      </c>
      <c r="I3" s="135" t="s">
        <v>443</v>
      </c>
      <c r="J3" s="135" t="s">
        <v>476</v>
      </c>
      <c r="K3" s="135" t="s">
        <v>482</v>
      </c>
      <c r="L3" s="135" t="s">
        <v>502</v>
      </c>
    </row>
    <row r="4" spans="1:12" ht="13.5" thickTop="1">
      <c r="A4" s="140" t="s">
        <v>3</v>
      </c>
      <c r="B4" s="184"/>
      <c r="C4" s="184"/>
      <c r="D4" s="184"/>
      <c r="E4" s="184"/>
      <c r="F4" s="184"/>
      <c r="G4" s="184"/>
      <c r="H4" s="184"/>
      <c r="I4" s="184"/>
      <c r="J4" s="184"/>
      <c r="K4" s="184"/>
      <c r="L4" s="184"/>
    </row>
    <row r="5" spans="1:12">
      <c r="A5" s="136" t="s">
        <v>4</v>
      </c>
      <c r="B5" s="161">
        <v>3430</v>
      </c>
      <c r="C5" s="161">
        <v>3565.6000000000004</v>
      </c>
      <c r="D5" s="161">
        <v>3382.6000000000004</v>
      </c>
      <c r="E5" s="161">
        <v>3825.4</v>
      </c>
      <c r="F5" s="161">
        <v>3370.2</v>
      </c>
      <c r="G5" s="161">
        <v>2624</v>
      </c>
      <c r="H5" s="161">
        <v>2828</v>
      </c>
      <c r="I5" s="161">
        <v>3182</v>
      </c>
      <c r="J5" s="161">
        <v>2982</v>
      </c>
      <c r="K5" s="161">
        <v>3072</v>
      </c>
      <c r="L5" s="161">
        <v>3054</v>
      </c>
    </row>
    <row r="6" spans="1:12" ht="15">
      <c r="A6" s="136" t="s">
        <v>388</v>
      </c>
      <c r="B6" s="138">
        <v>5.6000000000000001E-2</v>
      </c>
      <c r="C6" s="138">
        <v>5.5E-2</v>
      </c>
      <c r="D6" s="138">
        <v>9.5000000000000001E-2</v>
      </c>
      <c r="E6" s="138">
        <v>4.2000000000000003E-2</v>
      </c>
      <c r="F6" s="138">
        <v>-1.7999999999999999E-2</v>
      </c>
      <c r="G6" s="138">
        <v>-0.126</v>
      </c>
      <c r="H6" s="138">
        <v>0.104</v>
      </c>
      <c r="I6" s="138">
        <v>6.0999999999999999E-2</v>
      </c>
      <c r="J6" s="138">
        <v>0.159</v>
      </c>
      <c r="K6" s="138">
        <v>0.313</v>
      </c>
      <c r="L6" s="138">
        <v>9.9000000000000005E-2</v>
      </c>
    </row>
    <row r="7" spans="1:12">
      <c r="A7" s="136"/>
      <c r="B7" s="139"/>
      <c r="C7" s="139"/>
      <c r="D7" s="139"/>
      <c r="E7" s="139"/>
      <c r="F7" s="139"/>
      <c r="G7" s="139"/>
      <c r="H7" s="139"/>
      <c r="I7" s="139"/>
      <c r="J7" s="139"/>
      <c r="K7" s="139"/>
      <c r="L7" s="139"/>
    </row>
    <row r="8" spans="1:12">
      <c r="A8" s="140" t="s">
        <v>422</v>
      </c>
      <c r="B8" s="141">
        <v>284</v>
      </c>
      <c r="C8" s="141">
        <v>432.09999999999997</v>
      </c>
      <c r="D8" s="141">
        <v>265</v>
      </c>
      <c r="E8" s="141">
        <v>460</v>
      </c>
      <c r="F8" s="141">
        <v>219</v>
      </c>
      <c r="G8" s="141">
        <v>156</v>
      </c>
      <c r="H8" s="141">
        <v>176</v>
      </c>
      <c r="I8" s="141">
        <v>426</v>
      </c>
      <c r="J8" s="141">
        <v>163</v>
      </c>
      <c r="K8" s="141">
        <v>244</v>
      </c>
      <c r="L8" s="141">
        <v>80</v>
      </c>
    </row>
    <row r="9" spans="1:12">
      <c r="A9" s="189" t="s">
        <v>403</v>
      </c>
      <c r="B9" s="145">
        <v>0.3</v>
      </c>
      <c r="C9" s="145">
        <v>1.7</v>
      </c>
      <c r="D9" s="201">
        <v>0.39999999999999991</v>
      </c>
      <c r="E9" s="201">
        <v>2.3000000000000003</v>
      </c>
      <c r="F9" s="145">
        <v>0.2</v>
      </c>
      <c r="G9" s="145">
        <v>54</v>
      </c>
      <c r="H9" s="145">
        <v>80</v>
      </c>
      <c r="I9" s="145">
        <v>-35</v>
      </c>
      <c r="J9" s="145">
        <v>47</v>
      </c>
      <c r="K9" s="145">
        <v>9</v>
      </c>
      <c r="L9" s="145">
        <v>34</v>
      </c>
    </row>
    <row r="10" spans="1:12">
      <c r="A10" s="140" t="s">
        <v>177</v>
      </c>
      <c r="B10" s="142">
        <v>284.3</v>
      </c>
      <c r="C10" s="142">
        <v>433.79999999999995</v>
      </c>
      <c r="D10" s="142">
        <v>265</v>
      </c>
      <c r="E10" s="142">
        <v>462</v>
      </c>
      <c r="F10" s="142">
        <v>219.2</v>
      </c>
      <c r="G10" s="142">
        <v>210</v>
      </c>
      <c r="H10" s="142">
        <v>256</v>
      </c>
      <c r="I10" s="142">
        <v>392</v>
      </c>
      <c r="J10" s="142">
        <v>210</v>
      </c>
      <c r="K10" s="142">
        <v>253</v>
      </c>
      <c r="L10" s="142">
        <v>114</v>
      </c>
    </row>
    <row r="11" spans="1:12">
      <c r="A11" s="136" t="s">
        <v>90</v>
      </c>
      <c r="B11" s="145">
        <v>-56.2</v>
      </c>
      <c r="C11" s="145">
        <v>0</v>
      </c>
      <c r="D11" s="201">
        <v>0</v>
      </c>
      <c r="E11" s="201">
        <v>-699</v>
      </c>
      <c r="F11" s="145">
        <v>0</v>
      </c>
      <c r="G11" s="145">
        <v>2383</v>
      </c>
      <c r="H11" s="145">
        <v>0</v>
      </c>
      <c r="I11" s="145">
        <v>-275</v>
      </c>
      <c r="J11" s="145">
        <v>0</v>
      </c>
      <c r="K11" s="145">
        <v>-74</v>
      </c>
      <c r="L11" s="145">
        <v>0</v>
      </c>
    </row>
    <row r="12" spans="1:12">
      <c r="A12" s="140" t="s">
        <v>6</v>
      </c>
      <c r="B12" s="142">
        <v>228.10000000000002</v>
      </c>
      <c r="C12" s="142">
        <v>433.79999999999995</v>
      </c>
      <c r="D12" s="142">
        <v>265.10000000000002</v>
      </c>
      <c r="E12" s="142">
        <v>-237.10000000000002</v>
      </c>
      <c r="F12" s="142">
        <v>219.2</v>
      </c>
      <c r="G12" s="142">
        <v>2594</v>
      </c>
      <c r="H12" s="142">
        <v>256</v>
      </c>
      <c r="I12" s="142">
        <v>117</v>
      </c>
      <c r="J12" s="142">
        <v>210</v>
      </c>
      <c r="K12" s="142">
        <v>179</v>
      </c>
      <c r="L12" s="142">
        <v>114</v>
      </c>
    </row>
    <row r="13" spans="1:12">
      <c r="A13" s="136"/>
      <c r="B13" s="123"/>
      <c r="C13" s="123"/>
      <c r="D13" s="123"/>
      <c r="E13" s="123"/>
      <c r="F13" s="123"/>
      <c r="G13" s="123"/>
      <c r="H13" s="123"/>
      <c r="I13" s="123"/>
      <c r="J13" s="123"/>
      <c r="K13" s="123"/>
      <c r="L13" s="123"/>
    </row>
    <row r="14" spans="1:12">
      <c r="A14" s="136" t="s">
        <v>374</v>
      </c>
      <c r="B14" s="145">
        <v>172.4</v>
      </c>
      <c r="C14" s="145">
        <v>331.29999999999995</v>
      </c>
      <c r="D14" s="145">
        <v>203.7</v>
      </c>
      <c r="E14" s="145">
        <v>-169.79999999999995</v>
      </c>
      <c r="F14" s="145">
        <v>155.69999999999999</v>
      </c>
      <c r="G14" s="145">
        <v>2517</v>
      </c>
      <c r="H14" s="145">
        <v>199</v>
      </c>
      <c r="I14" s="145">
        <v>-4</v>
      </c>
      <c r="J14" s="145">
        <v>155</v>
      </c>
      <c r="K14" s="145">
        <v>87</v>
      </c>
      <c r="L14" s="145">
        <v>91</v>
      </c>
    </row>
    <row r="15" spans="1:12">
      <c r="A15" s="136" t="s">
        <v>375</v>
      </c>
      <c r="B15" s="145">
        <v>-5.8</v>
      </c>
      <c r="C15" s="145">
        <v>17.100000000000001</v>
      </c>
      <c r="D15" s="145">
        <v>29.6</v>
      </c>
      <c r="E15" s="145">
        <v>11.100000000000001</v>
      </c>
      <c r="F15" s="145">
        <v>0.9</v>
      </c>
      <c r="G15" s="145">
        <v>-3</v>
      </c>
      <c r="H15" s="145">
        <v>-12</v>
      </c>
      <c r="I15" s="145">
        <v>-629</v>
      </c>
      <c r="J15" s="145">
        <v>-10</v>
      </c>
      <c r="K15" s="145">
        <v>5</v>
      </c>
      <c r="L15" s="145">
        <v>-36</v>
      </c>
    </row>
    <row r="16" spans="1:12">
      <c r="A16" s="136" t="s">
        <v>385</v>
      </c>
      <c r="B16" s="145">
        <v>166.6</v>
      </c>
      <c r="C16" s="145">
        <v>348.4</v>
      </c>
      <c r="D16" s="145">
        <v>233.29999999999998</v>
      </c>
      <c r="E16" s="145">
        <v>-158.69999999999996</v>
      </c>
      <c r="F16" s="145">
        <v>156.6</v>
      </c>
      <c r="G16" s="145">
        <v>2515</v>
      </c>
      <c r="H16" s="145">
        <v>188</v>
      </c>
      <c r="I16" s="145">
        <v>-633</v>
      </c>
      <c r="J16" s="145">
        <v>145</v>
      </c>
      <c r="K16" s="145">
        <v>92</v>
      </c>
      <c r="L16" s="145">
        <v>55</v>
      </c>
    </row>
    <row r="17" spans="1:12">
      <c r="A17" s="136" t="s">
        <v>9</v>
      </c>
      <c r="B17" s="151">
        <v>2.48</v>
      </c>
      <c r="C17" s="151">
        <v>5.17</v>
      </c>
      <c r="D17" s="151">
        <v>3.46</v>
      </c>
      <c r="E17" s="151">
        <v>-2.36</v>
      </c>
      <c r="F17" s="151">
        <v>2.33</v>
      </c>
      <c r="G17" s="151">
        <v>37.340000000000003</v>
      </c>
      <c r="H17" s="151">
        <v>2.79</v>
      </c>
      <c r="I17" s="151">
        <v>-9.4</v>
      </c>
      <c r="J17" s="151">
        <v>1.99</v>
      </c>
      <c r="K17" s="151">
        <v>1.18</v>
      </c>
      <c r="L17" s="151">
        <v>0.71</v>
      </c>
    </row>
    <row r="18" spans="1:12">
      <c r="A18" s="136"/>
      <c r="B18" s="137"/>
      <c r="C18" s="137"/>
      <c r="D18" s="137"/>
      <c r="E18" s="137"/>
      <c r="F18" s="137"/>
      <c r="G18" s="137"/>
      <c r="H18" s="137"/>
      <c r="I18" s="137"/>
      <c r="J18" s="137"/>
      <c r="K18" s="137"/>
      <c r="L18" s="137"/>
    </row>
    <row r="19" spans="1:12">
      <c r="A19" s="189" t="s">
        <v>404</v>
      </c>
      <c r="B19" s="137">
        <v>218</v>
      </c>
      <c r="C19" s="137">
        <v>333</v>
      </c>
      <c r="D19" s="137">
        <v>206</v>
      </c>
      <c r="E19" s="137">
        <v>389</v>
      </c>
      <c r="F19" s="137">
        <v>158</v>
      </c>
      <c r="G19" s="137">
        <v>148</v>
      </c>
      <c r="H19" s="137">
        <v>218.63850600000001</v>
      </c>
      <c r="I19" s="137">
        <v>432</v>
      </c>
      <c r="J19" s="137">
        <v>231</v>
      </c>
      <c r="K19" s="137">
        <v>266</v>
      </c>
      <c r="L19" s="137">
        <v>179</v>
      </c>
    </row>
    <row r="20" spans="1:12">
      <c r="A20" s="189" t="s">
        <v>423</v>
      </c>
      <c r="B20" s="151">
        <v>3.25</v>
      </c>
      <c r="C20" s="151">
        <v>4.9400000000000004</v>
      </c>
      <c r="D20" s="151">
        <v>3.06</v>
      </c>
      <c r="E20" s="151">
        <v>5.78</v>
      </c>
      <c r="F20" s="151">
        <v>2.35</v>
      </c>
      <c r="G20" s="151">
        <v>2.2000000000000002</v>
      </c>
      <c r="H20" s="151">
        <v>3.2464222368019873</v>
      </c>
      <c r="I20" s="151">
        <v>6.41</v>
      </c>
      <c r="J20" s="151">
        <v>3.1643463119415882</v>
      </c>
      <c r="K20" s="151">
        <v>3.41</v>
      </c>
      <c r="L20" s="151">
        <v>2.2999999999999998</v>
      </c>
    </row>
    <row r="21" spans="1:12">
      <c r="C21" s="126"/>
    </row>
    <row r="22" spans="1:12">
      <c r="A22" s="133" t="s">
        <v>10</v>
      </c>
      <c r="B22" s="133"/>
      <c r="C22" s="133"/>
      <c r="D22" s="133"/>
      <c r="E22" s="133"/>
      <c r="F22" s="133"/>
      <c r="G22" s="133"/>
      <c r="H22" s="133"/>
      <c r="I22" s="133"/>
      <c r="J22" s="133"/>
      <c r="K22" s="133"/>
      <c r="L22" s="133"/>
    </row>
    <row r="23" spans="1:12" ht="13.5" thickBot="1">
      <c r="A23" s="134" t="s">
        <v>274</v>
      </c>
      <c r="B23" s="134"/>
      <c r="C23" s="134"/>
      <c r="D23" s="134"/>
      <c r="E23" s="134"/>
      <c r="F23" s="134"/>
      <c r="G23" s="134"/>
      <c r="H23" s="134"/>
      <c r="I23" s="134"/>
      <c r="J23" s="134"/>
      <c r="K23" s="134"/>
      <c r="L23" s="134"/>
    </row>
    <row r="24" spans="1:12" ht="14.25" thickTop="1" thickBot="1">
      <c r="A24" s="134" t="s">
        <v>230</v>
      </c>
      <c r="B24" s="135" t="s">
        <v>315</v>
      </c>
      <c r="C24" s="135" t="s">
        <v>340</v>
      </c>
      <c r="D24" s="135" t="s">
        <v>345</v>
      </c>
      <c r="E24" s="135" t="s">
        <v>361</v>
      </c>
      <c r="F24" s="135" t="s">
        <v>366</v>
      </c>
      <c r="G24" s="135" t="s">
        <v>401</v>
      </c>
      <c r="H24" s="135" t="s">
        <v>441</v>
      </c>
      <c r="I24" s="135" t="s">
        <v>443</v>
      </c>
      <c r="J24" s="135" t="s">
        <v>476</v>
      </c>
      <c r="K24" s="135" t="s">
        <v>482</v>
      </c>
      <c r="L24" s="135" t="s">
        <v>502</v>
      </c>
    </row>
    <row r="25" spans="1:12" ht="13.5" thickTop="1">
      <c r="A25" s="140" t="s">
        <v>3</v>
      </c>
      <c r="B25" s="184"/>
      <c r="C25" s="184"/>
      <c r="D25" s="184"/>
      <c r="E25" s="184"/>
      <c r="F25" s="184"/>
      <c r="G25" s="184"/>
      <c r="H25" s="184"/>
      <c r="I25" s="184"/>
      <c r="J25" s="184"/>
      <c r="K25" s="184"/>
      <c r="L25" s="184"/>
    </row>
    <row r="26" spans="1:12">
      <c r="A26" s="189" t="s">
        <v>4</v>
      </c>
      <c r="B26" s="137">
        <v>3430</v>
      </c>
      <c r="C26" s="137">
        <v>6995.6</v>
      </c>
      <c r="D26" s="137">
        <v>10378.200000000001</v>
      </c>
      <c r="E26" s="137">
        <v>14203.6</v>
      </c>
      <c r="F26" s="137">
        <v>3370.2</v>
      </c>
      <c r="G26" s="137">
        <v>5994.2</v>
      </c>
      <c r="H26" s="137">
        <v>8822</v>
      </c>
      <c r="I26" s="137">
        <v>12003</v>
      </c>
      <c r="J26" s="137">
        <v>2982</v>
      </c>
      <c r="K26" s="137">
        <v>6054</v>
      </c>
      <c r="L26" s="137">
        <f>+L5+K5+J5</f>
        <v>9108</v>
      </c>
    </row>
    <row r="27" spans="1:12" ht="15">
      <c r="A27" s="189" t="s">
        <v>388</v>
      </c>
      <c r="B27" s="138">
        <v>5.6000000000000001E-2</v>
      </c>
      <c r="C27" s="138">
        <v>5.5E-2</v>
      </c>
      <c r="D27" s="138">
        <v>6.8000000000000005E-2</v>
      </c>
      <c r="E27" s="138">
        <v>6.0999999999999999E-2</v>
      </c>
      <c r="F27" s="138">
        <v>-1.7999999999999999E-2</v>
      </c>
      <c r="G27" s="138">
        <v>-6.9000000000000006E-2</v>
      </c>
      <c r="H27" s="138">
        <v>-1.9E-2</v>
      </c>
      <c r="I27" s="138">
        <v>1E-3</v>
      </c>
      <c r="J27" s="138">
        <v>0.159</v>
      </c>
      <c r="K27" s="138">
        <v>0.23200000000000001</v>
      </c>
      <c r="L27" s="138">
        <v>0.184</v>
      </c>
    </row>
    <row r="28" spans="1:12">
      <c r="A28" s="189"/>
      <c r="B28" s="139"/>
      <c r="C28" s="139"/>
      <c r="D28" s="139"/>
      <c r="E28" s="139"/>
      <c r="F28" s="139"/>
      <c r="G28" s="139"/>
      <c r="H28" s="139"/>
      <c r="I28" s="139"/>
      <c r="J28" s="139"/>
      <c r="K28" s="139"/>
      <c r="L28" s="139"/>
    </row>
    <row r="29" spans="1:12">
      <c r="A29" s="140" t="s">
        <v>422</v>
      </c>
      <c r="B29" s="141">
        <v>284</v>
      </c>
      <c r="C29" s="141">
        <v>716.09999999999991</v>
      </c>
      <c r="D29" s="141">
        <v>981</v>
      </c>
      <c r="E29" s="141">
        <v>1440.6</v>
      </c>
      <c r="F29" s="141">
        <v>219</v>
      </c>
      <c r="G29" s="141">
        <v>375</v>
      </c>
      <c r="H29" s="141">
        <v>551</v>
      </c>
      <c r="I29" s="141">
        <v>978</v>
      </c>
      <c r="J29" s="141">
        <v>163</v>
      </c>
      <c r="K29" s="141">
        <v>407</v>
      </c>
      <c r="L29" s="141">
        <v>487</v>
      </c>
    </row>
    <row r="30" spans="1:12">
      <c r="A30" s="189" t="s">
        <v>403</v>
      </c>
      <c r="B30" s="145">
        <v>0.3</v>
      </c>
      <c r="C30" s="145">
        <v>2</v>
      </c>
      <c r="D30" s="145">
        <v>2.4</v>
      </c>
      <c r="E30" s="145">
        <v>4.7</v>
      </c>
      <c r="F30" s="145">
        <v>0.2</v>
      </c>
      <c r="G30" s="145">
        <v>54.2</v>
      </c>
      <c r="H30" s="145">
        <v>134</v>
      </c>
      <c r="I30" s="145">
        <v>100</v>
      </c>
      <c r="J30" s="145">
        <v>47</v>
      </c>
      <c r="K30" s="145">
        <v>57</v>
      </c>
      <c r="L30" s="145">
        <v>91</v>
      </c>
    </row>
    <row r="31" spans="1:12">
      <c r="A31" s="140" t="s">
        <v>177</v>
      </c>
      <c r="B31" s="142">
        <v>284.3</v>
      </c>
      <c r="C31" s="142">
        <v>718.09999999999991</v>
      </c>
      <c r="D31" s="142">
        <v>983</v>
      </c>
      <c r="E31" s="142">
        <v>1445.3</v>
      </c>
      <c r="F31" s="142">
        <v>219.2</v>
      </c>
      <c r="G31" s="142">
        <v>429.2</v>
      </c>
      <c r="H31" s="142">
        <v>686</v>
      </c>
      <c r="I31" s="142">
        <v>1077</v>
      </c>
      <c r="J31" s="142">
        <v>210</v>
      </c>
      <c r="K31" s="142">
        <v>463</v>
      </c>
      <c r="L31" s="142">
        <v>578</v>
      </c>
    </row>
    <row r="32" spans="1:12">
      <c r="A32" s="189" t="s">
        <v>90</v>
      </c>
      <c r="B32" s="145">
        <v>-56.2</v>
      </c>
      <c r="C32" s="145">
        <v>-56.2</v>
      </c>
      <c r="D32" s="145">
        <v>-56</v>
      </c>
      <c r="E32" s="145">
        <v>-755.4</v>
      </c>
      <c r="F32" s="145">
        <v>0</v>
      </c>
      <c r="G32" s="145">
        <v>2383</v>
      </c>
      <c r="H32" s="145">
        <v>2383</v>
      </c>
      <c r="I32" s="145">
        <v>2109</v>
      </c>
      <c r="J32" s="145">
        <v>0</v>
      </c>
      <c r="K32" s="145">
        <v>-74</v>
      </c>
      <c r="L32" s="145">
        <v>-74</v>
      </c>
    </row>
    <row r="33" spans="1:12">
      <c r="A33" s="140" t="s">
        <v>6</v>
      </c>
      <c r="B33" s="142">
        <v>228.10000000000002</v>
      </c>
      <c r="C33" s="142">
        <v>661.89999999999986</v>
      </c>
      <c r="D33" s="142">
        <v>927</v>
      </c>
      <c r="E33" s="142">
        <v>689.9</v>
      </c>
      <c r="F33" s="142">
        <v>219.2</v>
      </c>
      <c r="G33" s="142">
        <v>2813.2</v>
      </c>
      <c r="H33" s="142">
        <v>3069</v>
      </c>
      <c r="I33" s="142">
        <f t="shared" ref="I33" si="0">+H33+I12</f>
        <v>3186</v>
      </c>
      <c r="J33" s="142">
        <v>210</v>
      </c>
      <c r="K33" s="142">
        <v>390</v>
      </c>
      <c r="L33" s="142">
        <v>503</v>
      </c>
    </row>
    <row r="34" spans="1:12">
      <c r="A34" s="189"/>
      <c r="B34" s="123"/>
      <c r="C34" s="123"/>
      <c r="D34" s="123"/>
      <c r="E34" s="123"/>
      <c r="F34" s="123"/>
      <c r="G34" s="123"/>
      <c r="H34" s="123"/>
      <c r="I34" s="123"/>
      <c r="J34" s="123"/>
      <c r="K34" s="123"/>
      <c r="L34" s="123"/>
    </row>
    <row r="35" spans="1:12">
      <c r="A35" s="189" t="s">
        <v>374</v>
      </c>
      <c r="B35" s="145">
        <v>172.4</v>
      </c>
      <c r="C35" s="145">
        <v>503.69999999999993</v>
      </c>
      <c r="D35" s="145">
        <v>707.39999999999986</v>
      </c>
      <c r="E35" s="145">
        <v>537.59999999999991</v>
      </c>
      <c r="F35" s="145">
        <v>155.69999999999999</v>
      </c>
      <c r="G35" s="145">
        <v>2672.7</v>
      </c>
      <c r="H35" s="145">
        <v>2873</v>
      </c>
      <c r="I35" s="145">
        <v>2869</v>
      </c>
      <c r="J35" s="145">
        <v>155</v>
      </c>
      <c r="K35" s="145">
        <v>242</v>
      </c>
      <c r="L35" s="145">
        <v>333</v>
      </c>
    </row>
    <row r="36" spans="1:12">
      <c r="A36" s="189" t="s">
        <v>375</v>
      </c>
      <c r="B36" s="145">
        <v>-5.8</v>
      </c>
      <c r="C36" s="145">
        <v>11.3</v>
      </c>
      <c r="D36" s="145">
        <v>40.900000000000006</v>
      </c>
      <c r="E36" s="145">
        <v>52.000000000000007</v>
      </c>
      <c r="F36" s="145">
        <v>0.9</v>
      </c>
      <c r="G36" s="145">
        <v>-2.1</v>
      </c>
      <c r="H36" s="145">
        <v>-14</v>
      </c>
      <c r="I36" s="145">
        <v>-643</v>
      </c>
      <c r="J36" s="145">
        <v>-10</v>
      </c>
      <c r="K36" s="145">
        <v>-4</v>
      </c>
      <c r="L36" s="145">
        <v>-40</v>
      </c>
    </row>
    <row r="37" spans="1:12">
      <c r="A37" s="189" t="s">
        <v>385</v>
      </c>
      <c r="B37" s="145">
        <v>166.6</v>
      </c>
      <c r="C37" s="145">
        <v>515</v>
      </c>
      <c r="D37" s="145">
        <v>748.3</v>
      </c>
      <c r="E37" s="145">
        <v>590</v>
      </c>
      <c r="F37" s="145">
        <v>156.6</v>
      </c>
      <c r="G37" s="145">
        <v>2671</v>
      </c>
      <c r="H37" s="145">
        <v>2859</v>
      </c>
      <c r="I37" s="145">
        <v>2226</v>
      </c>
      <c r="J37" s="145">
        <v>145</v>
      </c>
      <c r="K37" s="145">
        <v>238</v>
      </c>
      <c r="L37" s="145">
        <v>293</v>
      </c>
    </row>
    <row r="38" spans="1:12">
      <c r="A38" s="189" t="s">
        <v>9</v>
      </c>
      <c r="B38" s="143" t="s">
        <v>333</v>
      </c>
      <c r="C38" s="143">
        <v>7.66</v>
      </c>
      <c r="D38" s="143">
        <v>11.13</v>
      </c>
      <c r="E38" s="143">
        <v>8.77</v>
      </c>
      <c r="F38" s="143">
        <v>2.33</v>
      </c>
      <c r="G38" s="143">
        <v>39.67</v>
      </c>
      <c r="H38" s="143">
        <v>42.45</v>
      </c>
      <c r="I38" s="143">
        <v>33.06</v>
      </c>
      <c r="J38" s="143">
        <v>1.99</v>
      </c>
      <c r="K38" s="143">
        <v>3.15</v>
      </c>
      <c r="L38" s="143">
        <v>3.84</v>
      </c>
    </row>
    <row r="39" spans="1:12">
      <c r="A39" s="189"/>
      <c r="B39" s="137"/>
      <c r="C39" s="186"/>
      <c r="D39" s="186"/>
      <c r="E39" s="186"/>
      <c r="F39" s="137"/>
      <c r="G39" s="137"/>
      <c r="H39" s="137"/>
      <c r="I39" s="137"/>
      <c r="J39" s="137"/>
      <c r="K39" s="137"/>
      <c r="L39" s="137"/>
    </row>
    <row r="40" spans="1:12">
      <c r="A40" s="189" t="s">
        <v>404</v>
      </c>
      <c r="B40" s="125">
        <v>218</v>
      </c>
      <c r="C40" s="125">
        <f>333+218</f>
        <v>551</v>
      </c>
      <c r="D40" s="125">
        <v>757</v>
      </c>
      <c r="E40" s="125">
        <v>1145</v>
      </c>
      <c r="F40" s="137">
        <v>158</v>
      </c>
      <c r="G40" s="125">
        <v>305</v>
      </c>
      <c r="H40" s="203">
        <v>524.55469800000003</v>
      </c>
      <c r="I40" s="203">
        <v>957</v>
      </c>
      <c r="J40" s="203">
        <v>231</v>
      </c>
      <c r="K40" s="203">
        <v>497</v>
      </c>
      <c r="L40" s="203">
        <v>675</v>
      </c>
    </row>
    <row r="41" spans="1:12">
      <c r="A41" s="189" t="s">
        <v>423</v>
      </c>
      <c r="B41" s="122">
        <v>3.25</v>
      </c>
      <c r="C41" s="202">
        <v>8.1999999999999993</v>
      </c>
      <c r="D41" s="122">
        <v>11.25</v>
      </c>
      <c r="E41" s="122">
        <v>17.02</v>
      </c>
      <c r="F41" s="151">
        <v>2.35</v>
      </c>
      <c r="G41" s="122">
        <v>4.53</v>
      </c>
      <c r="H41" s="202">
        <v>7.789129068773299</v>
      </c>
      <c r="I41" s="202">
        <v>14.21</v>
      </c>
      <c r="J41" s="202">
        <v>3.1643463119415882</v>
      </c>
      <c r="K41" s="202">
        <v>6.58</v>
      </c>
      <c r="L41" s="202">
        <v>8.85</v>
      </c>
    </row>
    <row r="42" spans="1:12">
      <c r="C42" s="126"/>
      <c r="D42" s="126"/>
      <c r="E42" s="126"/>
    </row>
    <row r="43" spans="1:12" ht="21" customHeight="1">
      <c r="A43" s="227" t="s">
        <v>467</v>
      </c>
      <c r="B43" s="227"/>
      <c r="C43" s="227"/>
      <c r="D43" s="227"/>
      <c r="E43" s="227"/>
      <c r="F43" s="227"/>
      <c r="G43" s="227"/>
      <c r="H43" s="227"/>
      <c r="I43" s="227"/>
    </row>
  </sheetData>
  <mergeCells count="1">
    <mergeCell ref="A43:I43"/>
  </mergeCells>
  <phoneticPr fontId="25" type="noConversion"/>
  <pageMargins left="0.70866141732283472" right="0.70866141732283472" top="0.74803149606299213" bottom="0.74803149606299213" header="0.31496062992125984" footer="0.31496062992125984"/>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BF3F-BABE-439A-8769-99AD7A0E6B36}">
  <sheetPr>
    <pageSetUpPr fitToPage="1"/>
  </sheetPr>
  <dimension ref="A1:L99"/>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heetView>
  </sheetViews>
  <sheetFormatPr defaultColWidth="8.85546875" defaultRowHeight="12.75"/>
  <cols>
    <col min="1" max="1" width="57.5703125" style="122" bestFit="1" customWidth="1"/>
    <col min="2" max="12" width="11" style="122" customWidth="1"/>
    <col min="13" max="16384" width="8.85546875" style="122"/>
  </cols>
  <sheetData>
    <row r="1" spans="1:12" ht="15">
      <c r="A1" s="133" t="s">
        <v>452</v>
      </c>
      <c r="B1" s="133"/>
      <c r="C1" s="133"/>
      <c r="D1" s="133"/>
      <c r="E1" s="133"/>
      <c r="F1" s="133"/>
      <c r="G1" s="133"/>
      <c r="H1" s="133"/>
      <c r="I1" s="133"/>
      <c r="J1" s="133"/>
      <c r="K1" s="133"/>
      <c r="L1" s="133"/>
    </row>
    <row r="2" spans="1:12" ht="13.5" thickBot="1">
      <c r="A2" s="134" t="s">
        <v>268</v>
      </c>
      <c r="B2" s="134"/>
      <c r="C2" s="134"/>
      <c r="D2" s="134"/>
      <c r="E2" s="134"/>
      <c r="F2" s="134"/>
      <c r="G2" s="134"/>
      <c r="H2" s="134"/>
      <c r="I2" s="134"/>
      <c r="J2" s="134"/>
      <c r="K2" s="134"/>
      <c r="L2" s="134"/>
    </row>
    <row r="3" spans="1:12" ht="14.25" thickTop="1" thickBot="1">
      <c r="A3" s="134" t="s">
        <v>230</v>
      </c>
      <c r="B3" s="135" t="s">
        <v>315</v>
      </c>
      <c r="C3" s="135" t="s">
        <v>340</v>
      </c>
      <c r="D3" s="135" t="s">
        <v>345</v>
      </c>
      <c r="E3" s="135" t="s">
        <v>361</v>
      </c>
      <c r="F3" s="135" t="s">
        <v>366</v>
      </c>
      <c r="G3" s="135" t="s">
        <v>401</v>
      </c>
      <c r="H3" s="135" t="s">
        <v>441</v>
      </c>
      <c r="I3" s="135" t="s">
        <v>443</v>
      </c>
      <c r="J3" s="135" t="s">
        <v>476</v>
      </c>
      <c r="K3" s="135" t="s">
        <v>482</v>
      </c>
      <c r="L3" s="135" t="s">
        <v>502</v>
      </c>
    </row>
    <row r="4" spans="1:12" ht="13.5" thickTop="1">
      <c r="A4" s="146" t="s">
        <v>451</v>
      </c>
      <c r="B4" s="147"/>
      <c r="C4" s="147"/>
      <c r="D4" s="147"/>
      <c r="E4" s="147"/>
      <c r="F4" s="147"/>
      <c r="G4" s="147"/>
      <c r="H4" s="147"/>
      <c r="I4" s="147"/>
      <c r="J4" s="147"/>
      <c r="K4" s="147"/>
      <c r="L4" s="147"/>
    </row>
    <row r="5" spans="1:12">
      <c r="A5" s="185" t="s">
        <v>4</v>
      </c>
      <c r="B5" s="194">
        <v>3430</v>
      </c>
      <c r="C5" s="194">
        <v>3565.6</v>
      </c>
      <c r="D5" s="194">
        <v>3382.6000000000004</v>
      </c>
      <c r="E5" s="194">
        <v>3825.4</v>
      </c>
      <c r="F5" s="194">
        <v>3370.2</v>
      </c>
      <c r="G5" s="194">
        <v>2624</v>
      </c>
      <c r="H5" s="194">
        <v>2828</v>
      </c>
      <c r="I5" s="194">
        <v>3182</v>
      </c>
      <c r="J5" s="194">
        <v>2982</v>
      </c>
      <c r="K5" s="194">
        <v>3072</v>
      </c>
      <c r="L5" s="194">
        <v>3054</v>
      </c>
    </row>
    <row r="6" spans="1:12">
      <c r="A6" s="185" t="s">
        <v>446</v>
      </c>
      <c r="B6" s="194">
        <v>-2443.1999999999998</v>
      </c>
      <c r="C6" s="194">
        <v>-2343.1</v>
      </c>
      <c r="D6" s="194">
        <v>-2393.5</v>
      </c>
      <c r="E6" s="194">
        <v>-2711.6</v>
      </c>
      <c r="F6" s="194">
        <v>-2495.6</v>
      </c>
      <c r="G6" s="194">
        <v>-1903</v>
      </c>
      <c r="H6" s="194">
        <v>-2187</v>
      </c>
      <c r="I6" s="194">
        <v>-2229</v>
      </c>
      <c r="J6" s="194">
        <v>-2198</v>
      </c>
      <c r="K6" s="194">
        <v>-2220</v>
      </c>
      <c r="L6" s="194">
        <v>-2325</v>
      </c>
    </row>
    <row r="7" spans="1:12">
      <c r="A7" s="214" t="s">
        <v>12</v>
      </c>
      <c r="B7" s="213">
        <f t="shared" ref="B7:I7" si="0">+B6+B5</f>
        <v>986.80000000000018</v>
      </c>
      <c r="C7" s="213">
        <f t="shared" si="0"/>
        <v>1222.5</v>
      </c>
      <c r="D7" s="213">
        <f t="shared" si="0"/>
        <v>989.10000000000036</v>
      </c>
      <c r="E7" s="213">
        <f t="shared" si="0"/>
        <v>1113.8000000000002</v>
      </c>
      <c r="F7" s="213">
        <f t="shared" si="0"/>
        <v>874.59999999999991</v>
      </c>
      <c r="G7" s="213">
        <f t="shared" si="0"/>
        <v>721</v>
      </c>
      <c r="H7" s="213">
        <f t="shared" si="0"/>
        <v>641</v>
      </c>
      <c r="I7" s="213">
        <f t="shared" si="0"/>
        <v>953</v>
      </c>
      <c r="J7" s="213">
        <v>784</v>
      </c>
      <c r="K7" s="213">
        <v>851</v>
      </c>
      <c r="L7" s="213">
        <v>729</v>
      </c>
    </row>
    <row r="8" spans="1:12">
      <c r="A8" s="185" t="s">
        <v>447</v>
      </c>
      <c r="B8" s="194">
        <v>-248.7</v>
      </c>
      <c r="C8" s="194">
        <v>-233.1</v>
      </c>
      <c r="D8" s="194">
        <v>-251.7</v>
      </c>
      <c r="E8" s="194">
        <v>-251.3</v>
      </c>
      <c r="F8" s="194">
        <v>-235.1</v>
      </c>
      <c r="G8" s="194">
        <v>-201</v>
      </c>
      <c r="H8" s="194">
        <v>-172</v>
      </c>
      <c r="I8" s="194">
        <v>-212</v>
      </c>
      <c r="J8" s="194">
        <v>-228</v>
      </c>
      <c r="K8" s="194">
        <v>-235</v>
      </c>
      <c r="L8" s="194">
        <v>-260</v>
      </c>
    </row>
    <row r="9" spans="1:12">
      <c r="A9" s="185" t="s">
        <v>456</v>
      </c>
      <c r="B9" s="194">
        <v>-479</v>
      </c>
      <c r="C9" s="194">
        <v>-577.4</v>
      </c>
      <c r="D9" s="194">
        <v>-477</v>
      </c>
      <c r="E9" s="194">
        <v>-475.1</v>
      </c>
      <c r="F9" s="194">
        <v>-415.9</v>
      </c>
      <c r="G9" s="194">
        <v>-407</v>
      </c>
      <c r="H9" s="194">
        <v>-328</v>
      </c>
      <c r="I9" s="194">
        <v>-391</v>
      </c>
      <c r="J9" s="194">
        <v>-388</v>
      </c>
      <c r="K9" s="194">
        <v>-416</v>
      </c>
      <c r="L9" s="194">
        <v>-402</v>
      </c>
    </row>
    <row r="10" spans="1:12">
      <c r="A10" s="185" t="s">
        <v>455</v>
      </c>
      <c r="B10" s="194">
        <v>25</v>
      </c>
      <c r="C10" s="194">
        <v>20.3</v>
      </c>
      <c r="D10" s="194">
        <v>4</v>
      </c>
      <c r="E10" s="194">
        <v>71</v>
      </c>
      <c r="F10" s="194">
        <v>-4</v>
      </c>
      <c r="G10" s="194">
        <v>44</v>
      </c>
      <c r="H10" s="194">
        <v>35</v>
      </c>
      <c r="I10" s="194">
        <v>76</v>
      </c>
      <c r="J10" s="194">
        <v>-5</v>
      </c>
      <c r="K10" s="194">
        <v>43</v>
      </c>
      <c r="L10" s="194">
        <v>13</v>
      </c>
    </row>
    <row r="11" spans="1:12">
      <c r="A11" s="185" t="s">
        <v>13</v>
      </c>
      <c r="B11" s="194">
        <v>0.3</v>
      </c>
      <c r="C11" s="194">
        <v>1.7</v>
      </c>
      <c r="D11" s="194">
        <v>0.39999999999999991</v>
      </c>
      <c r="E11" s="194">
        <v>2.3000000000000003</v>
      </c>
      <c r="F11" s="194">
        <v>0.2</v>
      </c>
      <c r="G11" s="194">
        <v>54</v>
      </c>
      <c r="H11" s="194">
        <v>80</v>
      </c>
      <c r="I11" s="194">
        <v>-35</v>
      </c>
      <c r="J11" s="194">
        <v>47</v>
      </c>
      <c r="K11" s="194">
        <v>9</v>
      </c>
      <c r="L11" s="194">
        <v>34</v>
      </c>
    </row>
    <row r="12" spans="1:12">
      <c r="A12" s="144" t="s">
        <v>14</v>
      </c>
      <c r="B12" s="194">
        <v>-56.2</v>
      </c>
      <c r="C12" s="194">
        <v>0</v>
      </c>
      <c r="D12" s="194">
        <v>0</v>
      </c>
      <c r="E12" s="194">
        <v>-699.1</v>
      </c>
      <c r="F12" s="194">
        <v>0</v>
      </c>
      <c r="G12" s="194">
        <v>2383</v>
      </c>
      <c r="H12" s="194">
        <v>0</v>
      </c>
      <c r="I12" s="194">
        <v>-275</v>
      </c>
      <c r="J12" s="194">
        <v>0</v>
      </c>
      <c r="K12" s="194">
        <v>-74</v>
      </c>
      <c r="L12" s="194">
        <v>0</v>
      </c>
    </row>
    <row r="13" spans="1:12">
      <c r="A13" s="146" t="s">
        <v>6</v>
      </c>
      <c r="B13" s="213">
        <v>228.1</v>
      </c>
      <c r="C13" s="213">
        <v>433.8</v>
      </c>
      <c r="D13" s="213">
        <v>265.00000000000034</v>
      </c>
      <c r="E13" s="213">
        <v>-237.19999999999942</v>
      </c>
      <c r="F13" s="213">
        <v>219.09999999999988</v>
      </c>
      <c r="G13" s="213">
        <v>2594</v>
      </c>
      <c r="H13" s="213">
        <v>256</v>
      </c>
      <c r="I13" s="213">
        <v>117</v>
      </c>
      <c r="J13" s="213">
        <v>210</v>
      </c>
      <c r="K13" s="213">
        <v>179</v>
      </c>
      <c r="L13" s="213">
        <v>114</v>
      </c>
    </row>
    <row r="14" spans="1:12">
      <c r="A14" s="144" t="s">
        <v>183</v>
      </c>
      <c r="B14" s="145">
        <v>3.3</v>
      </c>
      <c r="C14" s="145">
        <v>2.7</v>
      </c>
      <c r="D14" s="145">
        <v>2.1999999999999993</v>
      </c>
      <c r="E14" s="145">
        <v>2.3000000000000007</v>
      </c>
      <c r="F14" s="145">
        <v>1.4</v>
      </c>
      <c r="G14" s="145">
        <v>1</v>
      </c>
      <c r="H14" s="145">
        <v>0</v>
      </c>
      <c r="I14" s="145">
        <v>0</v>
      </c>
      <c r="J14" s="145">
        <v>0</v>
      </c>
      <c r="K14" s="145">
        <v>2</v>
      </c>
      <c r="L14" s="145">
        <v>2</v>
      </c>
    </row>
    <row r="15" spans="1:12">
      <c r="A15" s="144" t="s">
        <v>338</v>
      </c>
      <c r="B15" s="145">
        <v>-1.7</v>
      </c>
      <c r="C15" s="145">
        <v>-7.7</v>
      </c>
      <c r="D15" s="145">
        <v>-10.1</v>
      </c>
      <c r="E15" s="145">
        <v>-10.100000000000001</v>
      </c>
      <c r="F15" s="145">
        <v>-10.7</v>
      </c>
      <c r="G15" s="145">
        <v>-15</v>
      </c>
      <c r="H15" s="145">
        <v>-21</v>
      </c>
      <c r="I15" s="145">
        <v>-14</v>
      </c>
      <c r="J15" s="145">
        <v>-14</v>
      </c>
      <c r="K15" s="145">
        <v>-14</v>
      </c>
      <c r="L15" s="145">
        <v>-14</v>
      </c>
    </row>
    <row r="16" spans="1:12">
      <c r="A16" s="144" t="s">
        <v>330</v>
      </c>
      <c r="B16" s="145">
        <v>-4.5999999999999996</v>
      </c>
      <c r="C16" s="145">
        <v>-3</v>
      </c>
      <c r="D16" s="145">
        <v>-3.5999999999999996</v>
      </c>
      <c r="E16" s="145">
        <v>-3.6000000000000014</v>
      </c>
      <c r="F16" s="145">
        <v>-3.4</v>
      </c>
      <c r="G16" s="145">
        <v>-3</v>
      </c>
      <c r="H16" s="145">
        <v>-3</v>
      </c>
      <c r="I16" s="145">
        <v>-3</v>
      </c>
      <c r="J16" s="145">
        <v>-3</v>
      </c>
      <c r="K16" s="145">
        <v>-3</v>
      </c>
      <c r="L16" s="145">
        <v>-3</v>
      </c>
    </row>
    <row r="17" spans="1:12">
      <c r="A17" s="144" t="s">
        <v>16</v>
      </c>
      <c r="B17" s="145">
        <v>4.8</v>
      </c>
      <c r="C17" s="145">
        <v>-3.4</v>
      </c>
      <c r="D17" s="145">
        <v>4.9000000000000004</v>
      </c>
      <c r="E17" s="145">
        <v>-2.2999999999999998</v>
      </c>
      <c r="F17" s="145">
        <v>-2.1</v>
      </c>
      <c r="G17" s="145">
        <v>-12</v>
      </c>
      <c r="H17" s="145">
        <v>-2</v>
      </c>
      <c r="I17" s="145">
        <v>-14</v>
      </c>
      <c r="J17" s="145">
        <v>-7</v>
      </c>
      <c r="K17" s="145">
        <v>-30</v>
      </c>
      <c r="L17" s="145">
        <v>7</v>
      </c>
    </row>
    <row r="18" spans="1:12">
      <c r="A18" s="146" t="s">
        <v>17</v>
      </c>
      <c r="B18" s="147">
        <v>229.90000000000003</v>
      </c>
      <c r="C18" s="147">
        <v>422.40000000000003</v>
      </c>
      <c r="D18" s="147">
        <v>258.40000000000032</v>
      </c>
      <c r="E18" s="147">
        <v>-250.89999999999941</v>
      </c>
      <c r="F18" s="147">
        <v>204.2999999999999</v>
      </c>
      <c r="G18" s="147">
        <v>2565</v>
      </c>
      <c r="H18" s="147">
        <v>231</v>
      </c>
      <c r="I18" s="147">
        <v>86</v>
      </c>
      <c r="J18" s="147">
        <v>187</v>
      </c>
      <c r="K18" s="147">
        <v>135</v>
      </c>
      <c r="L18" s="147">
        <v>106</v>
      </c>
    </row>
    <row r="19" spans="1:12">
      <c r="A19" s="144" t="s">
        <v>18</v>
      </c>
      <c r="B19" s="145">
        <v>-57.5</v>
      </c>
      <c r="C19" s="145">
        <v>-91.1</v>
      </c>
      <c r="D19" s="145">
        <v>-54.800000000000011</v>
      </c>
      <c r="E19" s="145">
        <v>81</v>
      </c>
      <c r="F19" s="145">
        <v>-48.7</v>
      </c>
      <c r="G19" s="145">
        <v>-47</v>
      </c>
      <c r="H19" s="145">
        <v>-32</v>
      </c>
      <c r="I19" s="145">
        <v>-90</v>
      </c>
      <c r="J19" s="145">
        <v>-32</v>
      </c>
      <c r="K19" s="145">
        <v>-48</v>
      </c>
      <c r="L19" s="145">
        <v>-15</v>
      </c>
    </row>
    <row r="20" spans="1:12">
      <c r="A20" s="146" t="s">
        <v>374</v>
      </c>
      <c r="B20" s="147">
        <v>172.40000000000003</v>
      </c>
      <c r="C20" s="147">
        <v>331.30000000000007</v>
      </c>
      <c r="D20" s="147">
        <v>203.60000000000031</v>
      </c>
      <c r="E20" s="147">
        <v>-169.89999999999941</v>
      </c>
      <c r="F20" s="147">
        <v>155.59999999999991</v>
      </c>
      <c r="G20" s="147">
        <v>2517</v>
      </c>
      <c r="H20" s="147">
        <v>199</v>
      </c>
      <c r="I20" s="147">
        <v>-4</v>
      </c>
      <c r="J20" s="147">
        <v>155</v>
      </c>
      <c r="K20" s="147">
        <v>87</v>
      </c>
      <c r="L20" s="147">
        <v>91</v>
      </c>
    </row>
    <row r="21" spans="1:12">
      <c r="A21" s="144" t="s">
        <v>375</v>
      </c>
      <c r="B21" s="145">
        <v>-5.8</v>
      </c>
      <c r="C21" s="145">
        <v>17.100000000000001</v>
      </c>
      <c r="D21" s="145">
        <v>29.6</v>
      </c>
      <c r="E21" s="145">
        <v>11.100000000000001</v>
      </c>
      <c r="F21" s="145">
        <v>0.9</v>
      </c>
      <c r="G21" s="145">
        <v>-3</v>
      </c>
      <c r="H21" s="145">
        <v>-12</v>
      </c>
      <c r="I21" s="145">
        <v>-629</v>
      </c>
      <c r="J21" s="145">
        <v>-10</v>
      </c>
      <c r="K21" s="145">
        <v>5</v>
      </c>
      <c r="L21" s="145">
        <v>-36</v>
      </c>
    </row>
    <row r="22" spans="1:12">
      <c r="A22" s="146" t="s">
        <v>385</v>
      </c>
      <c r="B22" s="147">
        <v>166.60000000000002</v>
      </c>
      <c r="C22" s="147">
        <v>348</v>
      </c>
      <c r="D22" s="147">
        <v>233.2000000000003</v>
      </c>
      <c r="E22" s="147">
        <v>-158.79999999999941</v>
      </c>
      <c r="F22" s="147">
        <v>156.49999999999991</v>
      </c>
      <c r="G22" s="147">
        <v>2515</v>
      </c>
      <c r="H22" s="147">
        <v>188</v>
      </c>
      <c r="I22" s="147">
        <v>-633</v>
      </c>
      <c r="J22" s="147">
        <v>145</v>
      </c>
      <c r="K22" s="147">
        <v>92</v>
      </c>
      <c r="L22" s="147">
        <v>55</v>
      </c>
    </row>
    <row r="23" spans="1:12">
      <c r="A23" s="149"/>
      <c r="B23" s="150"/>
      <c r="C23" s="150"/>
      <c r="D23" s="150"/>
      <c r="E23" s="150"/>
      <c r="F23" s="150"/>
      <c r="G23" s="150"/>
      <c r="H23" s="150"/>
      <c r="I23" s="150"/>
      <c r="J23" s="150"/>
      <c r="K23" s="150"/>
      <c r="L23" s="150"/>
    </row>
    <row r="24" spans="1:12">
      <c r="A24" s="146" t="s">
        <v>92</v>
      </c>
      <c r="B24" s="147"/>
      <c r="C24" s="147"/>
      <c r="D24" s="147"/>
      <c r="E24" s="147"/>
      <c r="F24" s="147"/>
      <c r="G24" s="147"/>
      <c r="H24" s="147"/>
      <c r="I24" s="147"/>
      <c r="J24" s="147"/>
      <c r="K24" s="147"/>
      <c r="L24" s="147"/>
    </row>
    <row r="25" spans="1:12">
      <c r="A25" s="144" t="s">
        <v>93</v>
      </c>
      <c r="B25" s="145">
        <v>66</v>
      </c>
      <c r="C25" s="145">
        <v>13</v>
      </c>
      <c r="D25" s="145">
        <v>18</v>
      </c>
      <c r="E25" s="145">
        <v>-46</v>
      </c>
      <c r="F25" s="145">
        <v>-16</v>
      </c>
      <c r="G25" s="145">
        <v>-80</v>
      </c>
      <c r="H25" s="145">
        <v>2</v>
      </c>
      <c r="I25" s="145">
        <v>-66</v>
      </c>
      <c r="J25" s="145">
        <v>154</v>
      </c>
      <c r="K25" s="145">
        <v>-64</v>
      </c>
      <c r="L25" s="145">
        <v>20</v>
      </c>
    </row>
    <row r="26" spans="1:12">
      <c r="A26" s="144" t="s">
        <v>94</v>
      </c>
      <c r="B26" s="145">
        <v>48</v>
      </c>
      <c r="C26" s="145">
        <v>-11</v>
      </c>
      <c r="D26" s="145">
        <v>62</v>
      </c>
      <c r="E26" s="145">
        <v>-85</v>
      </c>
      <c r="F26" s="145">
        <v>50</v>
      </c>
      <c r="G26" s="145">
        <v>-125</v>
      </c>
      <c r="H26" s="145">
        <v>-63</v>
      </c>
      <c r="I26" s="145">
        <v>-172</v>
      </c>
      <c r="J26" s="145">
        <v>210</v>
      </c>
      <c r="K26" s="145">
        <v>-31</v>
      </c>
      <c r="L26" s="145">
        <v>62</v>
      </c>
    </row>
    <row r="27" spans="1:12">
      <c r="A27" s="146" t="s">
        <v>376</v>
      </c>
      <c r="B27" s="147">
        <v>114</v>
      </c>
      <c r="C27" s="147">
        <v>2</v>
      </c>
      <c r="D27" s="147">
        <v>81</v>
      </c>
      <c r="E27" s="147">
        <v>-131</v>
      </c>
      <c r="F27" s="147">
        <v>34</v>
      </c>
      <c r="G27" s="147">
        <v>-207</v>
      </c>
      <c r="H27" s="147">
        <v>-61</v>
      </c>
      <c r="I27" s="147">
        <v>-239</v>
      </c>
      <c r="J27" s="147">
        <v>364</v>
      </c>
      <c r="K27" s="147">
        <v>-95</v>
      </c>
      <c r="L27" s="147">
        <v>82</v>
      </c>
    </row>
    <row r="28" spans="1:12">
      <c r="A28" s="146" t="s">
        <v>377</v>
      </c>
      <c r="B28" s="147">
        <v>280</v>
      </c>
      <c r="C28" s="147">
        <v>350</v>
      </c>
      <c r="D28" s="147">
        <v>314.20000000000027</v>
      </c>
      <c r="E28" s="147">
        <v>-289.79999999999939</v>
      </c>
      <c r="F28" s="147">
        <v>190.49999999999991</v>
      </c>
      <c r="G28" s="147">
        <v>2308</v>
      </c>
      <c r="H28" s="147">
        <v>127</v>
      </c>
      <c r="I28" s="147">
        <v>-871</v>
      </c>
      <c r="J28" s="147">
        <v>509</v>
      </c>
      <c r="K28" s="147">
        <v>-3</v>
      </c>
      <c r="L28" s="147">
        <v>137</v>
      </c>
    </row>
    <row r="29" spans="1:12">
      <c r="A29" s="148"/>
      <c r="B29" s="145"/>
      <c r="C29" s="145"/>
      <c r="D29" s="145"/>
      <c r="E29" s="145"/>
      <c r="F29" s="145"/>
      <c r="G29" s="145"/>
      <c r="H29" s="145"/>
      <c r="I29" s="145"/>
      <c r="J29" s="145"/>
      <c r="K29" s="145"/>
      <c r="L29" s="145"/>
    </row>
    <row r="30" spans="1:12">
      <c r="A30" s="146" t="s">
        <v>307</v>
      </c>
      <c r="B30" s="145"/>
      <c r="C30" s="145"/>
      <c r="D30" s="145"/>
      <c r="E30" s="145"/>
      <c r="F30" s="145"/>
      <c r="G30" s="145"/>
      <c r="H30" s="145"/>
      <c r="I30" s="145"/>
      <c r="J30" s="145"/>
      <c r="K30" s="145"/>
      <c r="L30" s="145"/>
    </row>
    <row r="31" spans="1:12">
      <c r="A31" s="144" t="s">
        <v>337</v>
      </c>
      <c r="B31" s="145">
        <v>167</v>
      </c>
      <c r="C31" s="145">
        <v>347</v>
      </c>
      <c r="D31" s="145">
        <v>234</v>
      </c>
      <c r="E31" s="145">
        <v>-159</v>
      </c>
      <c r="F31" s="145">
        <v>159</v>
      </c>
      <c r="G31" s="145">
        <v>2518</v>
      </c>
      <c r="H31" s="145">
        <v>190</v>
      </c>
      <c r="I31" s="145">
        <v>-632</v>
      </c>
      <c r="J31" s="145">
        <v>145</v>
      </c>
      <c r="K31" s="145">
        <v>92</v>
      </c>
      <c r="L31" s="145">
        <v>55</v>
      </c>
    </row>
    <row r="32" spans="1:12">
      <c r="A32" s="144" t="s">
        <v>19</v>
      </c>
      <c r="B32" s="145">
        <v>0</v>
      </c>
      <c r="C32" s="145">
        <v>1</v>
      </c>
      <c r="D32" s="145">
        <v>-1</v>
      </c>
      <c r="E32" s="145">
        <v>0</v>
      </c>
      <c r="F32" s="145">
        <v>-2</v>
      </c>
      <c r="G32" s="145">
        <v>-4</v>
      </c>
      <c r="H32" s="145">
        <v>-3</v>
      </c>
      <c r="I32" s="145">
        <v>-1</v>
      </c>
      <c r="J32" s="145">
        <v>0</v>
      </c>
      <c r="K32" s="145">
        <v>0</v>
      </c>
      <c r="L32" s="145">
        <v>0</v>
      </c>
    </row>
    <row r="33" spans="1:12">
      <c r="A33" s="148"/>
      <c r="B33" s="145"/>
      <c r="C33" s="145"/>
      <c r="D33" s="145"/>
      <c r="E33" s="145"/>
      <c r="F33" s="145"/>
      <c r="G33" s="145"/>
      <c r="H33" s="145"/>
      <c r="I33" s="145"/>
      <c r="J33" s="145"/>
      <c r="K33" s="145"/>
      <c r="L33" s="145"/>
    </row>
    <row r="34" spans="1:12">
      <c r="A34" s="146" t="s">
        <v>189</v>
      </c>
      <c r="B34" s="145"/>
      <c r="C34" s="145"/>
      <c r="D34" s="145"/>
      <c r="E34" s="145"/>
      <c r="F34" s="145"/>
      <c r="G34" s="145"/>
      <c r="H34" s="145"/>
      <c r="I34" s="145"/>
      <c r="J34" s="145"/>
      <c r="K34" s="145"/>
      <c r="L34" s="145"/>
    </row>
    <row r="35" spans="1:12">
      <c r="A35" s="144" t="s">
        <v>337</v>
      </c>
      <c r="B35" s="145">
        <v>280</v>
      </c>
      <c r="C35" s="145">
        <v>349</v>
      </c>
      <c r="D35" s="145">
        <v>315</v>
      </c>
      <c r="E35" s="145">
        <v>290</v>
      </c>
      <c r="F35" s="145">
        <v>193</v>
      </c>
      <c r="G35" s="145">
        <v>2312</v>
      </c>
      <c r="H35" s="145">
        <v>129</v>
      </c>
      <c r="I35" s="145">
        <v>-871</v>
      </c>
      <c r="J35" s="145">
        <v>509</v>
      </c>
      <c r="K35" s="145">
        <v>-3</v>
      </c>
      <c r="L35" s="145">
        <v>137</v>
      </c>
    </row>
    <row r="36" spans="1:12">
      <c r="A36" s="148" t="s">
        <v>19</v>
      </c>
      <c r="B36" s="145">
        <v>0</v>
      </c>
      <c r="C36" s="145">
        <v>1</v>
      </c>
      <c r="D36" s="145">
        <v>-1</v>
      </c>
      <c r="E36" s="145">
        <v>0</v>
      </c>
      <c r="F36" s="145">
        <v>-2</v>
      </c>
      <c r="G36" s="145">
        <v>-4</v>
      </c>
      <c r="H36" s="145">
        <v>-3</v>
      </c>
      <c r="I36" s="145">
        <v>-1</v>
      </c>
      <c r="J36" s="145">
        <v>0</v>
      </c>
      <c r="K36" s="145">
        <v>0</v>
      </c>
      <c r="L36" s="145">
        <v>0</v>
      </c>
    </row>
    <row r="37" spans="1:12">
      <c r="A37" s="144"/>
      <c r="B37" s="145"/>
      <c r="C37" s="145"/>
      <c r="D37" s="145"/>
      <c r="E37" s="145"/>
      <c r="F37" s="145"/>
      <c r="G37" s="145"/>
      <c r="H37" s="145"/>
      <c r="I37" s="145"/>
      <c r="J37" s="145"/>
      <c r="K37" s="145"/>
      <c r="L37" s="145"/>
    </row>
    <row r="38" spans="1:12">
      <c r="A38" s="146" t="s">
        <v>188</v>
      </c>
      <c r="B38" s="147"/>
      <c r="C38" s="147"/>
      <c r="D38" s="147"/>
      <c r="E38" s="147"/>
      <c r="F38" s="147"/>
      <c r="G38" s="147"/>
      <c r="H38" s="147"/>
      <c r="I38" s="147"/>
      <c r="J38" s="147"/>
      <c r="K38" s="147"/>
      <c r="L38" s="147"/>
    </row>
    <row r="39" spans="1:12">
      <c r="A39" s="185" t="s">
        <v>370</v>
      </c>
      <c r="B39" s="151">
        <v>2.569709136202857</v>
      </c>
      <c r="C39" s="151">
        <v>4.9196459803151207</v>
      </c>
      <c r="D39" s="151">
        <v>3.023362274651856</v>
      </c>
      <c r="E39" s="151">
        <v>-2.5229334502129066</v>
      </c>
      <c r="F39" s="151">
        <v>2.3105853140266595</v>
      </c>
      <c r="G39" s="151">
        <v>37.380000000000003</v>
      </c>
      <c r="H39" s="151">
        <v>2.96</v>
      </c>
      <c r="I39" s="151">
        <v>-0.05</v>
      </c>
      <c r="J39" s="151">
        <v>2.13</v>
      </c>
      <c r="K39" s="151">
        <v>1.1200000000000001</v>
      </c>
      <c r="L39" s="151">
        <v>1.17</v>
      </c>
    </row>
    <row r="40" spans="1:12">
      <c r="A40" s="185" t="s">
        <v>371</v>
      </c>
      <c r="B40" s="151">
        <v>2.5600572502454777</v>
      </c>
      <c r="C40" s="151">
        <v>4.9122247837032971</v>
      </c>
      <c r="D40" s="151">
        <v>3.0130066287033794</v>
      </c>
      <c r="E40" s="151">
        <v>-2.514250848703294</v>
      </c>
      <c r="F40" s="151">
        <v>2.2992192732026009</v>
      </c>
      <c r="G40" s="151">
        <v>37.200000000000003</v>
      </c>
      <c r="H40" s="151">
        <v>2.95</v>
      </c>
      <c r="I40" s="151">
        <v>-0.05</v>
      </c>
      <c r="J40" s="151">
        <v>2.12</v>
      </c>
      <c r="K40" s="151">
        <v>1.1100000000000001</v>
      </c>
      <c r="L40" s="151">
        <v>1.17</v>
      </c>
    </row>
    <row r="41" spans="1:12">
      <c r="A41" s="144" t="s">
        <v>9</v>
      </c>
      <c r="B41" s="151">
        <v>2.48</v>
      </c>
      <c r="C41" s="151">
        <v>5.17</v>
      </c>
      <c r="D41" s="151">
        <v>3.46</v>
      </c>
      <c r="E41" s="151">
        <v>-2.36</v>
      </c>
      <c r="F41" s="151">
        <v>2.33</v>
      </c>
      <c r="G41" s="151">
        <v>37.340000000000003</v>
      </c>
      <c r="H41" s="151">
        <v>2.79</v>
      </c>
      <c r="I41" s="151">
        <v>-9.4</v>
      </c>
      <c r="J41" s="151">
        <v>1.99</v>
      </c>
      <c r="K41" s="151">
        <v>1.18</v>
      </c>
      <c r="L41" s="151">
        <v>0.71</v>
      </c>
    </row>
    <row r="42" spans="1:12">
      <c r="A42" s="144" t="s">
        <v>20</v>
      </c>
      <c r="B42" s="151">
        <v>2.4700000000000002</v>
      </c>
      <c r="C42" s="151">
        <v>5.17</v>
      </c>
      <c r="D42" s="151">
        <v>3.45</v>
      </c>
      <c r="E42" s="151">
        <v>-2.35</v>
      </c>
      <c r="F42" s="151">
        <v>2.31</v>
      </c>
      <c r="G42" s="151">
        <v>37.159999999999997</v>
      </c>
      <c r="H42" s="151">
        <v>2.77</v>
      </c>
      <c r="I42" s="151">
        <v>-9.35</v>
      </c>
      <c r="J42" s="151">
        <v>1.98</v>
      </c>
      <c r="K42" s="151">
        <v>1.18</v>
      </c>
      <c r="L42" s="151">
        <v>0.71</v>
      </c>
    </row>
    <row r="43" spans="1:12">
      <c r="A43" s="144"/>
      <c r="B43" s="145"/>
      <c r="C43" s="145"/>
      <c r="D43" s="145"/>
      <c r="E43" s="145"/>
      <c r="F43" s="145"/>
      <c r="G43" s="145"/>
      <c r="H43" s="145"/>
      <c r="I43" s="145"/>
      <c r="J43" s="145"/>
      <c r="K43" s="145"/>
      <c r="L43" s="145"/>
    </row>
    <row r="44" spans="1:12">
      <c r="A44" s="146" t="s">
        <v>372</v>
      </c>
      <c r="B44" s="147"/>
      <c r="C44" s="147"/>
      <c r="D44" s="147"/>
      <c r="E44" s="147"/>
      <c r="F44" s="147"/>
      <c r="G44" s="147"/>
      <c r="H44" s="147"/>
      <c r="I44" s="147"/>
      <c r="J44" s="147"/>
      <c r="K44" s="147"/>
      <c r="L44" s="147"/>
    </row>
    <row r="45" spans="1:12">
      <c r="A45" s="144" t="s">
        <v>80</v>
      </c>
      <c r="B45" s="145">
        <v>67342244</v>
      </c>
      <c r="C45" s="145">
        <v>67342244</v>
      </c>
      <c r="D45" s="145">
        <v>67342244</v>
      </c>
      <c r="E45" s="145">
        <v>67342244</v>
      </c>
      <c r="F45" s="145">
        <v>67342244</v>
      </c>
      <c r="G45" s="145">
        <v>67347526</v>
      </c>
      <c r="H45" s="145">
        <v>67347526</v>
      </c>
      <c r="I45" s="145">
        <v>67347526</v>
      </c>
      <c r="J45" s="145">
        <v>77947526</v>
      </c>
      <c r="K45" s="145">
        <v>77947526</v>
      </c>
      <c r="L45" s="145">
        <v>77947526</v>
      </c>
    </row>
    <row r="46" spans="1:12">
      <c r="A46" s="144" t="s">
        <v>81</v>
      </c>
      <c r="B46" s="145">
        <v>67089305</v>
      </c>
      <c r="C46" s="145">
        <v>67342244</v>
      </c>
      <c r="D46" s="145">
        <v>67342244</v>
      </c>
      <c r="E46" s="145">
        <v>67342244</v>
      </c>
      <c r="F46" s="145">
        <v>67342244</v>
      </c>
      <c r="G46" s="145">
        <v>67343579</v>
      </c>
      <c r="H46" s="145">
        <v>67347526</v>
      </c>
      <c r="I46" s="145">
        <v>67347526</v>
      </c>
      <c r="J46" s="145">
        <v>73000859.333333328</v>
      </c>
      <c r="K46" s="145">
        <v>77947526</v>
      </c>
      <c r="L46" s="145">
        <v>77947526</v>
      </c>
    </row>
    <row r="47" spans="1:12">
      <c r="A47" s="144" t="s">
        <v>82</v>
      </c>
      <c r="B47" s="145">
        <v>67342244</v>
      </c>
      <c r="C47" s="145">
        <v>67443982.021978021</v>
      </c>
      <c r="D47" s="145">
        <v>67573698</v>
      </c>
      <c r="E47" s="145">
        <v>67574800.695652172</v>
      </c>
      <c r="F47" s="145">
        <v>67675146</v>
      </c>
      <c r="G47" s="145">
        <v>67675404</v>
      </c>
      <c r="H47" s="145">
        <v>67655970.260869563</v>
      </c>
      <c r="I47" s="145">
        <v>67655970.260869563</v>
      </c>
      <c r="J47" s="145">
        <v>73304595.333333328</v>
      </c>
      <c r="K47" s="145">
        <v>78251262</v>
      </c>
      <c r="L47" s="145">
        <v>78251262</v>
      </c>
    </row>
    <row r="48" spans="1:12">
      <c r="B48" s="145"/>
      <c r="C48" s="145"/>
      <c r="D48" s="145"/>
      <c r="E48" s="151"/>
      <c r="F48" s="145"/>
      <c r="G48" s="145"/>
      <c r="H48" s="145"/>
      <c r="I48" s="145"/>
      <c r="J48" s="145"/>
      <c r="K48" s="145"/>
      <c r="L48" s="145"/>
    </row>
    <row r="49" spans="1:12">
      <c r="A49" s="128" t="s">
        <v>491</v>
      </c>
    </row>
    <row r="51" spans="1:12" ht="15">
      <c r="A51" s="133" t="s">
        <v>452</v>
      </c>
      <c r="B51" s="133"/>
      <c r="C51" s="133"/>
      <c r="D51" s="133"/>
      <c r="E51" s="133"/>
      <c r="F51" s="133"/>
      <c r="G51" s="133"/>
      <c r="H51" s="133"/>
      <c r="I51" s="133"/>
      <c r="J51" s="133"/>
      <c r="K51" s="133"/>
      <c r="L51" s="133"/>
    </row>
    <row r="52" spans="1:12" ht="13.5" thickBot="1">
      <c r="A52" s="134" t="s">
        <v>274</v>
      </c>
      <c r="B52" s="134"/>
      <c r="C52" s="134"/>
      <c r="D52" s="134"/>
      <c r="E52" s="134"/>
      <c r="F52" s="134"/>
      <c r="G52" s="134"/>
      <c r="H52" s="134"/>
      <c r="I52" s="134"/>
      <c r="J52" s="134"/>
      <c r="K52" s="134"/>
      <c r="L52" s="134"/>
    </row>
    <row r="53" spans="1:12" ht="14.25" thickTop="1" thickBot="1">
      <c r="A53" s="134" t="s">
        <v>230</v>
      </c>
      <c r="B53" s="135" t="s">
        <v>315</v>
      </c>
      <c r="C53" s="135" t="s">
        <v>340</v>
      </c>
      <c r="D53" s="135" t="s">
        <v>345</v>
      </c>
      <c r="E53" s="135" t="s">
        <v>361</v>
      </c>
      <c r="F53" s="135" t="s">
        <v>366</v>
      </c>
      <c r="G53" s="135" t="s">
        <v>401</v>
      </c>
      <c r="H53" s="135" t="s">
        <v>441</v>
      </c>
      <c r="I53" s="135" t="s">
        <v>443</v>
      </c>
      <c r="J53" s="135" t="s">
        <v>476</v>
      </c>
      <c r="K53" s="135" t="s">
        <v>482</v>
      </c>
      <c r="L53" s="135" t="s">
        <v>502</v>
      </c>
    </row>
    <row r="54" spans="1:12" ht="13.5" thickTop="1">
      <c r="A54" s="146" t="s">
        <v>3</v>
      </c>
      <c r="B54" s="184"/>
      <c r="C54" s="184"/>
      <c r="D54" s="184"/>
      <c r="E54" s="184"/>
      <c r="F54" s="184"/>
      <c r="G54" s="184"/>
      <c r="H54" s="184"/>
      <c r="I54" s="184"/>
      <c r="J54" s="184"/>
      <c r="K54" s="184"/>
      <c r="L54" s="184"/>
    </row>
    <row r="55" spans="1:12">
      <c r="A55" s="144" t="s">
        <v>4</v>
      </c>
      <c r="B55" s="145">
        <f>+B5</f>
        <v>3430</v>
      </c>
      <c r="C55" s="145">
        <f>+B55+C5</f>
        <v>6995.6</v>
      </c>
      <c r="D55" s="145">
        <f>+C55+D5</f>
        <v>10378.200000000001</v>
      </c>
      <c r="E55" s="145">
        <f>+D55+E5</f>
        <v>14203.6</v>
      </c>
      <c r="F55" s="145">
        <f>+F5</f>
        <v>3370.2</v>
      </c>
      <c r="G55" s="145">
        <f>+F55+G5</f>
        <v>5994.2</v>
      </c>
      <c r="H55" s="145">
        <f>+G55+H5</f>
        <v>8822.2000000000007</v>
      </c>
      <c r="I55" s="145">
        <v>12003</v>
      </c>
      <c r="J55" s="145">
        <v>2982</v>
      </c>
      <c r="K55" s="145">
        <v>6054</v>
      </c>
      <c r="L55" s="145">
        <v>9108</v>
      </c>
    </row>
    <row r="56" spans="1:12">
      <c r="A56" s="144" t="s">
        <v>11</v>
      </c>
      <c r="B56" s="145">
        <f>+B6</f>
        <v>-2443.1999999999998</v>
      </c>
      <c r="C56" s="145">
        <f>+B56+C6</f>
        <v>-4786.2999999999993</v>
      </c>
      <c r="D56" s="145">
        <f>+C56+D6</f>
        <v>-7179.7999999999993</v>
      </c>
      <c r="E56" s="145">
        <f t="shared" ref="E56:E62" si="1">+D56+E6</f>
        <v>-9891.4</v>
      </c>
      <c r="F56" s="145">
        <f>+F6</f>
        <v>-2495.6</v>
      </c>
      <c r="G56" s="145">
        <f>+F56+G6</f>
        <v>-4398.6000000000004</v>
      </c>
      <c r="H56" s="145">
        <f>+G56+H6</f>
        <v>-6585.6</v>
      </c>
      <c r="I56" s="145">
        <f t="shared" ref="I56:I72" si="2">+H56+I6</f>
        <v>-8814.6</v>
      </c>
      <c r="J56" s="145">
        <v>-2198</v>
      </c>
      <c r="K56" s="145">
        <v>-4418</v>
      </c>
      <c r="L56" s="145">
        <v>-6744</v>
      </c>
    </row>
    <row r="57" spans="1:12" s="127" customFormat="1">
      <c r="A57" s="146" t="s">
        <v>12</v>
      </c>
      <c r="B57" s="147">
        <f>SUM(B55:B56)</f>
        <v>986.80000000000018</v>
      </c>
      <c r="C57" s="147">
        <f t="shared" ref="C57:H57" si="3">SUM(C55:C56)</f>
        <v>2209.3000000000011</v>
      </c>
      <c r="D57" s="147">
        <f t="shared" si="3"/>
        <v>3198.4000000000015</v>
      </c>
      <c r="E57" s="147">
        <f t="shared" si="3"/>
        <v>4312.2000000000007</v>
      </c>
      <c r="F57" s="147">
        <f t="shared" si="3"/>
        <v>874.59999999999991</v>
      </c>
      <c r="G57" s="147">
        <f t="shared" si="3"/>
        <v>1595.5999999999995</v>
      </c>
      <c r="H57" s="147">
        <f t="shared" si="3"/>
        <v>2236.6000000000004</v>
      </c>
      <c r="I57" s="147">
        <v>3188</v>
      </c>
      <c r="J57" s="147">
        <v>784</v>
      </c>
      <c r="K57" s="147">
        <v>1635</v>
      </c>
      <c r="L57" s="147">
        <v>2364</v>
      </c>
    </row>
    <row r="58" spans="1:12">
      <c r="A58" s="185" t="s">
        <v>447</v>
      </c>
      <c r="B58" s="145">
        <f>+B8</f>
        <v>-248.7</v>
      </c>
      <c r="C58" s="145">
        <f>+B58+C8</f>
        <v>-481.79999999999995</v>
      </c>
      <c r="D58" s="145">
        <f>+C58+D8</f>
        <v>-733.5</v>
      </c>
      <c r="E58" s="145">
        <f t="shared" si="1"/>
        <v>-984.8</v>
      </c>
      <c r="F58" s="145">
        <f>+F8</f>
        <v>-235.1</v>
      </c>
      <c r="G58" s="145">
        <f>+F58+G8</f>
        <v>-436.1</v>
      </c>
      <c r="H58" s="145">
        <f>+G58+H8</f>
        <v>-608.1</v>
      </c>
      <c r="I58" s="145">
        <v>-821</v>
      </c>
      <c r="J58" s="145">
        <v>-228</v>
      </c>
      <c r="K58" s="145">
        <v>-463</v>
      </c>
      <c r="L58" s="145">
        <v>-723</v>
      </c>
    </row>
    <row r="59" spans="1:12">
      <c r="A59" s="185" t="s">
        <v>456</v>
      </c>
      <c r="B59" s="145">
        <f>+B9</f>
        <v>-479</v>
      </c>
      <c r="C59" s="145">
        <f>+B59+C9</f>
        <v>-1056.4000000000001</v>
      </c>
      <c r="D59" s="145">
        <f>+C59+D9</f>
        <v>-1533.4</v>
      </c>
      <c r="E59" s="145">
        <f t="shared" si="1"/>
        <v>-2008.5</v>
      </c>
      <c r="F59" s="145">
        <f>+F9</f>
        <v>-415.9</v>
      </c>
      <c r="G59" s="145">
        <f>+F59+G9</f>
        <v>-822.9</v>
      </c>
      <c r="H59" s="145">
        <f>+G59+H9</f>
        <v>-1150.9000000000001</v>
      </c>
      <c r="I59" s="145">
        <v>-1541</v>
      </c>
      <c r="J59" s="145">
        <v>-388</v>
      </c>
      <c r="K59" s="145">
        <v>-804</v>
      </c>
      <c r="L59" s="145">
        <v>-1206</v>
      </c>
    </row>
    <row r="60" spans="1:12">
      <c r="A60" s="185" t="s">
        <v>455</v>
      </c>
      <c r="B60" s="145">
        <f t="shared" ref="B60:B62" si="4">+B10</f>
        <v>25</v>
      </c>
      <c r="C60" s="145">
        <f t="shared" ref="C60:D62" si="5">+B60+C10</f>
        <v>45.3</v>
      </c>
      <c r="D60" s="145">
        <f t="shared" si="5"/>
        <v>49.3</v>
      </c>
      <c r="E60" s="145">
        <f t="shared" si="1"/>
        <v>120.3</v>
      </c>
      <c r="F60" s="145">
        <f t="shared" ref="F60:F62" si="6">+F10</f>
        <v>-4</v>
      </c>
      <c r="G60" s="145">
        <f t="shared" ref="G60:H62" si="7">+F60+G10</f>
        <v>40</v>
      </c>
      <c r="H60" s="145">
        <f t="shared" si="7"/>
        <v>75</v>
      </c>
      <c r="I60" s="145">
        <f t="shared" si="2"/>
        <v>151</v>
      </c>
      <c r="J60" s="145">
        <v>-5</v>
      </c>
      <c r="K60" s="145">
        <v>38</v>
      </c>
      <c r="L60" s="145">
        <v>51</v>
      </c>
    </row>
    <row r="61" spans="1:12">
      <c r="A61" s="144" t="s">
        <v>13</v>
      </c>
      <c r="B61" s="145">
        <f t="shared" si="4"/>
        <v>0.3</v>
      </c>
      <c r="C61" s="145">
        <f t="shared" si="5"/>
        <v>2</v>
      </c>
      <c r="D61" s="145">
        <f t="shared" si="5"/>
        <v>2.4</v>
      </c>
      <c r="E61" s="145">
        <f t="shared" si="1"/>
        <v>4.7</v>
      </c>
      <c r="F61" s="145">
        <f t="shared" si="6"/>
        <v>0.2</v>
      </c>
      <c r="G61" s="145">
        <f t="shared" si="7"/>
        <v>54.2</v>
      </c>
      <c r="H61" s="145">
        <f t="shared" si="7"/>
        <v>134.19999999999999</v>
      </c>
      <c r="I61" s="145">
        <v>100</v>
      </c>
      <c r="J61" s="145">
        <v>47</v>
      </c>
      <c r="K61" s="145">
        <v>57</v>
      </c>
      <c r="L61" s="145">
        <v>91</v>
      </c>
    </row>
    <row r="62" spans="1:12">
      <c r="A62" s="144" t="s">
        <v>14</v>
      </c>
      <c r="B62" s="145">
        <f t="shared" si="4"/>
        <v>-56.2</v>
      </c>
      <c r="C62" s="145">
        <f t="shared" si="5"/>
        <v>-56.2</v>
      </c>
      <c r="D62" s="145">
        <f t="shared" si="5"/>
        <v>-56.2</v>
      </c>
      <c r="E62" s="145">
        <f t="shared" si="1"/>
        <v>-755.30000000000007</v>
      </c>
      <c r="F62" s="145">
        <f t="shared" si="6"/>
        <v>0</v>
      </c>
      <c r="G62" s="145">
        <f t="shared" si="7"/>
        <v>2383</v>
      </c>
      <c r="H62" s="145">
        <f t="shared" si="7"/>
        <v>2383</v>
      </c>
      <c r="I62" s="145">
        <v>2109</v>
      </c>
      <c r="J62" s="145">
        <v>0</v>
      </c>
      <c r="K62" s="145">
        <v>-74</v>
      </c>
      <c r="L62" s="145">
        <v>-74</v>
      </c>
    </row>
    <row r="63" spans="1:12" s="127" customFormat="1">
      <c r="A63" s="146" t="s">
        <v>6</v>
      </c>
      <c r="B63" s="147">
        <v>228.1</v>
      </c>
      <c r="C63" s="147">
        <v>662.00000000000011</v>
      </c>
      <c r="D63" s="147">
        <v>927.00000000000045</v>
      </c>
      <c r="E63" s="147">
        <v>689.80000000000052</v>
      </c>
      <c r="F63" s="147">
        <v>219.09999999999988</v>
      </c>
      <c r="G63" s="147">
        <v>2813</v>
      </c>
      <c r="H63" s="147">
        <v>3069</v>
      </c>
      <c r="I63" s="147">
        <f t="shared" si="2"/>
        <v>3186</v>
      </c>
      <c r="J63" s="147">
        <v>210</v>
      </c>
      <c r="K63" s="147">
        <v>390</v>
      </c>
      <c r="L63" s="147">
        <v>503</v>
      </c>
    </row>
    <row r="64" spans="1:12">
      <c r="A64" s="144" t="s">
        <v>183</v>
      </c>
      <c r="B64" s="145">
        <v>3.3</v>
      </c>
      <c r="C64" s="145">
        <v>6</v>
      </c>
      <c r="D64" s="145">
        <v>8.1999999999999993</v>
      </c>
      <c r="E64" s="145">
        <v>10.5</v>
      </c>
      <c r="F64" s="145">
        <v>1.4</v>
      </c>
      <c r="G64" s="145">
        <v>2.4</v>
      </c>
      <c r="H64" s="145">
        <v>3</v>
      </c>
      <c r="I64" s="145">
        <f t="shared" si="2"/>
        <v>3</v>
      </c>
      <c r="J64" s="145">
        <v>0</v>
      </c>
      <c r="K64" s="145">
        <v>2</v>
      </c>
      <c r="L64" s="145">
        <v>4</v>
      </c>
    </row>
    <row r="65" spans="1:12">
      <c r="A65" s="144" t="s">
        <v>338</v>
      </c>
      <c r="B65" s="145">
        <v>-1.7</v>
      </c>
      <c r="C65" s="145">
        <v>-9.4</v>
      </c>
      <c r="D65" s="145">
        <v>-19.5</v>
      </c>
      <c r="E65" s="145">
        <v>-29.6</v>
      </c>
      <c r="F65" s="145">
        <v>-10.7</v>
      </c>
      <c r="G65" s="145">
        <v>-25</v>
      </c>
      <c r="H65" s="145">
        <v>-46</v>
      </c>
      <c r="I65" s="145">
        <f t="shared" si="2"/>
        <v>-60</v>
      </c>
      <c r="J65" s="145">
        <v>-14</v>
      </c>
      <c r="K65" s="145">
        <v>-27</v>
      </c>
      <c r="L65" s="145">
        <v>-41</v>
      </c>
    </row>
    <row r="66" spans="1:12">
      <c r="A66" s="144" t="s">
        <v>330</v>
      </c>
      <c r="B66" s="145">
        <v>-4.5999999999999996</v>
      </c>
      <c r="C66" s="145">
        <v>-7.6</v>
      </c>
      <c r="D66" s="145">
        <v>-11.2</v>
      </c>
      <c r="E66" s="145">
        <v>-14.8</v>
      </c>
      <c r="F66" s="145">
        <v>-3.4</v>
      </c>
      <c r="G66" s="145">
        <v>-7</v>
      </c>
      <c r="H66" s="145">
        <v>-10</v>
      </c>
      <c r="I66" s="145">
        <f t="shared" si="2"/>
        <v>-13</v>
      </c>
      <c r="J66" s="145">
        <v>-3</v>
      </c>
      <c r="K66" s="145">
        <v>-6</v>
      </c>
      <c r="L66" s="145">
        <v>-9</v>
      </c>
    </row>
    <row r="67" spans="1:12">
      <c r="A67" s="144" t="s">
        <v>16</v>
      </c>
      <c r="B67" s="145">
        <v>4.8</v>
      </c>
      <c r="C67" s="145">
        <v>1.4</v>
      </c>
      <c r="D67" s="145">
        <v>6.3000000000000007</v>
      </c>
      <c r="E67" s="145">
        <v>4.0000000000000009</v>
      </c>
      <c r="F67" s="145">
        <v>-2.1</v>
      </c>
      <c r="G67" s="145">
        <v>-14.1</v>
      </c>
      <c r="H67" s="145">
        <v>-16</v>
      </c>
      <c r="I67" s="145">
        <f t="shared" si="2"/>
        <v>-30</v>
      </c>
      <c r="J67" s="145">
        <v>-7</v>
      </c>
      <c r="K67" s="145">
        <v>-36</v>
      </c>
      <c r="L67" s="145">
        <v>-29</v>
      </c>
    </row>
    <row r="68" spans="1:12" s="127" customFormat="1">
      <c r="A68" s="146" t="s">
        <v>17</v>
      </c>
      <c r="B68" s="147">
        <v>229.90000000000003</v>
      </c>
      <c r="C68" s="147">
        <v>652.40000000000009</v>
      </c>
      <c r="D68" s="147">
        <v>910.80000000000041</v>
      </c>
      <c r="E68" s="147">
        <v>659.90000000000055</v>
      </c>
      <c r="F68" s="147">
        <v>204.2999999999999</v>
      </c>
      <c r="G68" s="147">
        <v>2769</v>
      </c>
      <c r="H68" s="147">
        <v>3000</v>
      </c>
      <c r="I68" s="147">
        <v>3087</v>
      </c>
      <c r="J68" s="147">
        <v>187</v>
      </c>
      <c r="K68" s="147">
        <v>322</v>
      </c>
      <c r="L68" s="147">
        <v>428</v>
      </c>
    </row>
    <row r="69" spans="1:12">
      <c r="A69" s="144" t="s">
        <v>18</v>
      </c>
      <c r="B69" s="145">
        <v>-57.5</v>
      </c>
      <c r="C69" s="145">
        <v>-148.6</v>
      </c>
      <c r="D69" s="145">
        <v>-203.4</v>
      </c>
      <c r="E69" s="145">
        <v>-122.4</v>
      </c>
      <c r="F69" s="145">
        <v>-48.7</v>
      </c>
      <c r="G69" s="145">
        <v>-96</v>
      </c>
      <c r="H69" s="145">
        <v>-128</v>
      </c>
      <c r="I69" s="145">
        <f t="shared" si="2"/>
        <v>-218</v>
      </c>
      <c r="J69" s="145">
        <v>-32</v>
      </c>
      <c r="K69" s="145">
        <v>-80</v>
      </c>
      <c r="L69" s="145">
        <v>-95</v>
      </c>
    </row>
    <row r="70" spans="1:12" s="127" customFormat="1">
      <c r="A70" s="146" t="s">
        <v>374</v>
      </c>
      <c r="B70" s="147">
        <v>172.40000000000003</v>
      </c>
      <c r="C70" s="147">
        <v>503.80000000000007</v>
      </c>
      <c r="D70" s="147">
        <v>707.40000000000043</v>
      </c>
      <c r="E70" s="147">
        <v>537.50000000000057</v>
      </c>
      <c r="F70" s="147">
        <v>155.59999999999991</v>
      </c>
      <c r="G70" s="147">
        <v>2673</v>
      </c>
      <c r="H70" s="147">
        <v>2873</v>
      </c>
      <c r="I70" s="147">
        <f t="shared" si="2"/>
        <v>2869</v>
      </c>
      <c r="J70" s="147">
        <v>155</v>
      </c>
      <c r="K70" s="147">
        <v>242</v>
      </c>
      <c r="L70" s="147">
        <v>333</v>
      </c>
    </row>
    <row r="71" spans="1:12" s="127" customFormat="1">
      <c r="A71" s="144" t="s">
        <v>375</v>
      </c>
      <c r="B71" s="145">
        <v>-5.8</v>
      </c>
      <c r="C71" s="145">
        <v>11.3</v>
      </c>
      <c r="D71" s="145">
        <v>40.900000000000006</v>
      </c>
      <c r="E71" s="145">
        <v>52.000000000000007</v>
      </c>
      <c r="F71" s="145">
        <v>0.9</v>
      </c>
      <c r="G71" s="145">
        <v>-2.1</v>
      </c>
      <c r="H71" s="145">
        <v>-14</v>
      </c>
      <c r="I71" s="145">
        <f t="shared" si="2"/>
        <v>-643</v>
      </c>
      <c r="J71" s="145">
        <v>-10</v>
      </c>
      <c r="K71" s="145">
        <v>-4</v>
      </c>
      <c r="L71" s="145">
        <v>-40</v>
      </c>
    </row>
    <row r="72" spans="1:12" s="127" customFormat="1">
      <c r="A72" s="146" t="s">
        <v>385</v>
      </c>
      <c r="B72" s="147">
        <v>166.60000000000002</v>
      </c>
      <c r="C72" s="147">
        <v>515.1</v>
      </c>
      <c r="D72" s="147">
        <v>748.30000000000041</v>
      </c>
      <c r="E72" s="147">
        <v>589.50000000000057</v>
      </c>
      <c r="F72" s="147">
        <v>156.49999999999991</v>
      </c>
      <c r="G72" s="147">
        <v>2671</v>
      </c>
      <c r="H72" s="147">
        <v>2859</v>
      </c>
      <c r="I72" s="147">
        <f t="shared" si="2"/>
        <v>2226</v>
      </c>
      <c r="J72" s="147">
        <v>145</v>
      </c>
      <c r="K72" s="147">
        <v>238</v>
      </c>
      <c r="L72" s="147">
        <v>293</v>
      </c>
    </row>
    <row r="73" spans="1:12">
      <c r="A73" s="149"/>
      <c r="B73" s="150"/>
      <c r="C73" s="150"/>
      <c r="D73" s="150"/>
      <c r="E73" s="150"/>
      <c r="F73" s="150"/>
      <c r="G73" s="150"/>
      <c r="H73" s="150"/>
      <c r="I73" s="150"/>
      <c r="J73" s="150"/>
      <c r="K73" s="150"/>
      <c r="L73" s="150"/>
    </row>
    <row r="74" spans="1:12">
      <c r="A74" s="146" t="s">
        <v>92</v>
      </c>
      <c r="B74" s="147"/>
      <c r="C74" s="147"/>
      <c r="D74" s="147"/>
      <c r="E74" s="147"/>
      <c r="F74" s="147"/>
      <c r="G74" s="147"/>
      <c r="H74" s="147"/>
      <c r="I74" s="147"/>
      <c r="J74" s="147"/>
      <c r="K74" s="147"/>
      <c r="L74" s="147"/>
    </row>
    <row r="75" spans="1:12">
      <c r="A75" s="144" t="s">
        <v>93</v>
      </c>
      <c r="B75" s="145">
        <v>66</v>
      </c>
      <c r="C75" s="145">
        <v>79</v>
      </c>
      <c r="D75" s="145">
        <v>98</v>
      </c>
      <c r="E75" s="145">
        <v>52</v>
      </c>
      <c r="F75" s="145">
        <v>-16</v>
      </c>
      <c r="G75" s="145">
        <v>-95</v>
      </c>
      <c r="H75" s="145">
        <v>-95</v>
      </c>
      <c r="I75" s="145">
        <f t="shared" ref="I75:I77" si="8">+H75+I25</f>
        <v>-161</v>
      </c>
      <c r="J75" s="145">
        <v>154</v>
      </c>
      <c r="K75" s="145">
        <v>91</v>
      </c>
      <c r="L75" s="145">
        <v>111</v>
      </c>
    </row>
    <row r="76" spans="1:12">
      <c r="A76" s="144" t="s">
        <v>94</v>
      </c>
      <c r="B76" s="145">
        <v>48</v>
      </c>
      <c r="C76" s="145">
        <v>36</v>
      </c>
      <c r="D76" s="145">
        <v>99</v>
      </c>
      <c r="E76" s="145">
        <v>13</v>
      </c>
      <c r="F76" s="145">
        <v>50</v>
      </c>
      <c r="G76" s="145">
        <v>-75</v>
      </c>
      <c r="H76" s="145">
        <v>-138</v>
      </c>
      <c r="I76" s="145">
        <v>-311</v>
      </c>
      <c r="J76" s="145">
        <v>210</v>
      </c>
      <c r="K76" s="145">
        <v>178</v>
      </c>
      <c r="L76" s="145">
        <v>240</v>
      </c>
    </row>
    <row r="77" spans="1:12" s="127" customFormat="1">
      <c r="A77" s="146" t="s">
        <v>376</v>
      </c>
      <c r="B77" s="147">
        <v>114</v>
      </c>
      <c r="C77" s="147">
        <v>115</v>
      </c>
      <c r="D77" s="147">
        <v>196</v>
      </c>
      <c r="E77" s="147">
        <v>65</v>
      </c>
      <c r="F77" s="147">
        <v>34</v>
      </c>
      <c r="G77" s="147">
        <v>-172</v>
      </c>
      <c r="H77" s="147">
        <v>-233</v>
      </c>
      <c r="I77" s="147">
        <f t="shared" si="8"/>
        <v>-472</v>
      </c>
      <c r="J77" s="147">
        <v>364</v>
      </c>
      <c r="K77" s="147">
        <v>269</v>
      </c>
      <c r="L77" s="147">
        <v>351</v>
      </c>
    </row>
    <row r="78" spans="1:12" s="127" customFormat="1">
      <c r="A78" s="146" t="s">
        <v>377</v>
      </c>
      <c r="B78" s="147">
        <v>280</v>
      </c>
      <c r="C78" s="147">
        <v>630.1</v>
      </c>
      <c r="D78" s="147">
        <v>945</v>
      </c>
      <c r="E78" s="147">
        <v>654.50000000000057</v>
      </c>
      <c r="F78" s="147">
        <v>190.49999999999991</v>
      </c>
      <c r="G78" s="147">
        <v>2499</v>
      </c>
      <c r="H78" s="147">
        <v>2626</v>
      </c>
      <c r="I78" s="147">
        <v>1754</v>
      </c>
      <c r="J78" s="147">
        <v>509</v>
      </c>
      <c r="K78" s="147">
        <v>507</v>
      </c>
      <c r="L78" s="147">
        <v>644</v>
      </c>
    </row>
    <row r="79" spans="1:12">
      <c r="A79" s="148"/>
      <c r="B79" s="145"/>
      <c r="C79" s="145"/>
      <c r="D79" s="145"/>
      <c r="E79" s="145"/>
      <c r="F79" s="145"/>
      <c r="G79" s="145"/>
      <c r="H79" s="145"/>
      <c r="I79" s="145"/>
      <c r="J79" s="145"/>
      <c r="K79" s="145"/>
      <c r="L79" s="145"/>
    </row>
    <row r="80" spans="1:12">
      <c r="A80" s="146" t="s">
        <v>306</v>
      </c>
      <c r="B80" s="145"/>
      <c r="C80" s="145"/>
      <c r="D80" s="145"/>
      <c r="E80" s="145"/>
      <c r="F80" s="145"/>
      <c r="G80" s="145"/>
      <c r="H80" s="145"/>
      <c r="I80" s="145"/>
      <c r="J80" s="145"/>
      <c r="K80" s="145"/>
      <c r="L80" s="145"/>
    </row>
    <row r="81" spans="1:12">
      <c r="A81" s="144" t="s">
        <v>337</v>
      </c>
      <c r="B81" s="145">
        <v>167</v>
      </c>
      <c r="C81" s="145">
        <v>514</v>
      </c>
      <c r="D81" s="145">
        <v>748</v>
      </c>
      <c r="E81" s="145">
        <v>589</v>
      </c>
      <c r="F81" s="145">
        <v>159</v>
      </c>
      <c r="G81" s="145">
        <v>2677</v>
      </c>
      <c r="H81" s="145">
        <v>2867</v>
      </c>
      <c r="I81" s="145">
        <v>2236</v>
      </c>
      <c r="J81" s="145">
        <v>145</v>
      </c>
      <c r="K81" s="145">
        <v>238</v>
      </c>
      <c r="L81" s="145">
        <v>293</v>
      </c>
    </row>
    <row r="82" spans="1:12">
      <c r="A82" s="144" t="s">
        <v>19</v>
      </c>
      <c r="B82" s="145">
        <v>0</v>
      </c>
      <c r="C82" s="145">
        <v>1</v>
      </c>
      <c r="D82" s="145">
        <v>1</v>
      </c>
      <c r="E82" s="145">
        <v>1</v>
      </c>
      <c r="F82" s="145">
        <v>-2</v>
      </c>
      <c r="G82" s="145">
        <v>-6</v>
      </c>
      <c r="H82" s="145">
        <v>-9</v>
      </c>
      <c r="I82" s="145">
        <v>-9</v>
      </c>
      <c r="J82" s="145">
        <v>0</v>
      </c>
      <c r="K82" s="145">
        <v>0</v>
      </c>
      <c r="L82" s="145">
        <v>0</v>
      </c>
    </row>
    <row r="83" spans="1:12">
      <c r="A83" s="148"/>
      <c r="B83" s="145"/>
      <c r="C83" s="145"/>
      <c r="D83" s="145"/>
      <c r="E83" s="145"/>
      <c r="F83" s="145"/>
      <c r="G83" s="145"/>
      <c r="H83" s="145"/>
      <c r="I83" s="145"/>
      <c r="J83" s="145"/>
      <c r="K83" s="145"/>
      <c r="L83" s="145"/>
    </row>
    <row r="84" spans="1:12">
      <c r="A84" s="146" t="s">
        <v>189</v>
      </c>
      <c r="B84" s="145"/>
      <c r="C84" s="145"/>
      <c r="D84" s="145"/>
      <c r="E84" s="145"/>
      <c r="F84" s="145"/>
      <c r="G84" s="145"/>
      <c r="H84" s="145"/>
      <c r="I84" s="145"/>
      <c r="J84" s="145"/>
      <c r="K84" s="145"/>
      <c r="L84" s="145"/>
    </row>
    <row r="85" spans="1:12">
      <c r="A85" s="144" t="s">
        <v>337</v>
      </c>
      <c r="B85" s="145">
        <v>280</v>
      </c>
      <c r="C85" s="145">
        <v>629</v>
      </c>
      <c r="D85" s="145">
        <v>944</v>
      </c>
      <c r="E85" s="145">
        <v>654</v>
      </c>
      <c r="F85" s="145">
        <v>193</v>
      </c>
      <c r="G85" s="145">
        <v>2505</v>
      </c>
      <c r="H85" s="145">
        <v>2634</v>
      </c>
      <c r="I85" s="145">
        <f t="shared" ref="I85:I86" si="9">+H85+I35</f>
        <v>1763</v>
      </c>
      <c r="J85" s="145">
        <v>509</v>
      </c>
      <c r="K85" s="145">
        <v>507</v>
      </c>
      <c r="L85" s="145">
        <v>644</v>
      </c>
    </row>
    <row r="86" spans="1:12">
      <c r="A86" s="144" t="s">
        <v>19</v>
      </c>
      <c r="B86" s="145">
        <v>0</v>
      </c>
      <c r="C86" s="145">
        <v>1</v>
      </c>
      <c r="D86" s="145">
        <v>1</v>
      </c>
      <c r="E86" s="145">
        <v>1</v>
      </c>
      <c r="F86" s="145">
        <v>-2</v>
      </c>
      <c r="G86" s="145">
        <v>-6</v>
      </c>
      <c r="H86" s="145">
        <v>-8</v>
      </c>
      <c r="I86" s="145">
        <f t="shared" si="9"/>
        <v>-9</v>
      </c>
      <c r="J86" s="145">
        <v>0</v>
      </c>
      <c r="K86" s="145">
        <v>0</v>
      </c>
      <c r="L86" s="145">
        <v>0</v>
      </c>
    </row>
    <row r="87" spans="1:12">
      <c r="A87" s="144"/>
      <c r="B87" s="145"/>
      <c r="C87" s="145"/>
      <c r="D87" s="145"/>
      <c r="E87" s="145"/>
      <c r="F87" s="145"/>
      <c r="G87" s="145"/>
      <c r="H87" s="145"/>
      <c r="I87" s="145"/>
      <c r="J87" s="145"/>
      <c r="K87" s="145"/>
      <c r="L87" s="145"/>
    </row>
    <row r="88" spans="1:12">
      <c r="A88" s="146" t="s">
        <v>188</v>
      </c>
      <c r="B88" s="147"/>
      <c r="C88" s="147"/>
      <c r="D88" s="147"/>
      <c r="E88" s="147"/>
      <c r="F88" s="147"/>
      <c r="G88" s="147"/>
      <c r="H88" s="147"/>
      <c r="I88" s="147"/>
      <c r="J88" s="147"/>
      <c r="K88" s="147"/>
      <c r="L88" s="147"/>
    </row>
    <row r="89" spans="1:12">
      <c r="A89" s="185" t="s">
        <v>370</v>
      </c>
      <c r="B89" s="151">
        <v>2.569709136202857</v>
      </c>
      <c r="C89" s="151">
        <v>7.49</v>
      </c>
      <c r="D89" s="151">
        <v>10.517573855808756</v>
      </c>
      <c r="E89" s="151">
        <v>7.9890159866915367</v>
      </c>
      <c r="F89" s="151">
        <v>2.3105853140266595</v>
      </c>
      <c r="G89" s="151">
        <v>39.690585314026663</v>
      </c>
      <c r="H89" s="151">
        <v>42.66</v>
      </c>
      <c r="I89" s="151">
        <v>42.6</v>
      </c>
      <c r="J89" s="151">
        <v>2.13</v>
      </c>
      <c r="K89" s="151">
        <v>3.21</v>
      </c>
      <c r="L89" s="151">
        <v>4.37</v>
      </c>
    </row>
    <row r="90" spans="1:12">
      <c r="A90" s="185" t="s">
        <v>371</v>
      </c>
      <c r="B90" s="151">
        <v>2.5600572502454777</v>
      </c>
      <c r="C90" s="151">
        <v>7.47</v>
      </c>
      <c r="D90" s="151">
        <v>10.487122570237039</v>
      </c>
      <c r="E90" s="151">
        <v>7.97</v>
      </c>
      <c r="F90" s="151">
        <v>2.2992192732026009</v>
      </c>
      <c r="G90" s="151">
        <v>39.499219273202606</v>
      </c>
      <c r="H90" s="151">
        <v>42.45</v>
      </c>
      <c r="I90" s="151">
        <f t="shared" ref="I90:I92" si="10">+H90+I40</f>
        <v>42.400000000000006</v>
      </c>
      <c r="J90" s="151">
        <v>2.12</v>
      </c>
      <c r="K90" s="151">
        <v>3.19</v>
      </c>
      <c r="L90" s="151">
        <v>4.3499999999999996</v>
      </c>
    </row>
    <row r="91" spans="1:12">
      <c r="A91" s="144" t="s">
        <v>9</v>
      </c>
      <c r="B91" s="151">
        <v>2.48</v>
      </c>
      <c r="C91" s="151">
        <v>7.66</v>
      </c>
      <c r="D91" s="151">
        <v>11.13</v>
      </c>
      <c r="E91" s="151">
        <v>8.77</v>
      </c>
      <c r="F91" s="151">
        <v>2.33</v>
      </c>
      <c r="G91" s="151">
        <v>39.67</v>
      </c>
      <c r="H91" s="151">
        <v>42.45</v>
      </c>
      <c r="I91" s="151">
        <v>33.06</v>
      </c>
      <c r="J91" s="151">
        <v>1.99</v>
      </c>
      <c r="K91" s="151">
        <v>3.15</v>
      </c>
      <c r="L91" s="151">
        <v>3.84</v>
      </c>
    </row>
    <row r="92" spans="1:12">
      <c r="A92" s="144" t="s">
        <v>20</v>
      </c>
      <c r="B92" s="151">
        <v>2.4700000000000002</v>
      </c>
      <c r="C92" s="151">
        <v>7.64</v>
      </c>
      <c r="D92" s="151">
        <v>11.09</v>
      </c>
      <c r="E92" s="151">
        <v>8.74</v>
      </c>
      <c r="F92" s="151">
        <v>2.31</v>
      </c>
      <c r="G92" s="151">
        <v>39.47</v>
      </c>
      <c r="H92" s="151">
        <v>42.25</v>
      </c>
      <c r="I92" s="151">
        <f t="shared" si="10"/>
        <v>32.9</v>
      </c>
      <c r="J92" s="151">
        <v>1.98</v>
      </c>
      <c r="K92" s="151">
        <v>3.14</v>
      </c>
      <c r="L92" s="151">
        <v>3.83</v>
      </c>
    </row>
    <row r="93" spans="1:12">
      <c r="A93" s="144"/>
      <c r="B93" s="151"/>
      <c r="C93" s="151"/>
      <c r="D93" s="151"/>
      <c r="E93" s="151"/>
      <c r="F93" s="151"/>
      <c r="G93" s="151"/>
      <c r="H93" s="151"/>
      <c r="I93" s="151"/>
      <c r="J93" s="151"/>
      <c r="K93" s="151"/>
      <c r="L93" s="151"/>
    </row>
    <row r="94" spans="1:12">
      <c r="A94" s="146" t="s">
        <v>372</v>
      </c>
      <c r="B94" s="151"/>
      <c r="C94" s="151"/>
      <c r="D94" s="151"/>
      <c r="E94" s="151"/>
      <c r="F94" s="151"/>
      <c r="G94" s="151"/>
      <c r="H94" s="151"/>
      <c r="I94" s="151"/>
      <c r="J94" s="151"/>
      <c r="K94" s="151"/>
      <c r="L94" s="151"/>
    </row>
    <row r="95" spans="1:12">
      <c r="A95" s="144" t="s">
        <v>80</v>
      </c>
      <c r="B95" s="145">
        <v>67342244</v>
      </c>
      <c r="C95" s="145">
        <v>67342244</v>
      </c>
      <c r="D95" s="145">
        <v>67342244</v>
      </c>
      <c r="E95" s="145">
        <v>67342244</v>
      </c>
      <c r="F95" s="145">
        <v>67342244</v>
      </c>
      <c r="G95" s="145">
        <v>67347526</v>
      </c>
      <c r="H95" s="145">
        <v>67347526</v>
      </c>
      <c r="I95" s="145">
        <v>67347526</v>
      </c>
      <c r="J95" s="145">
        <v>77947526</v>
      </c>
      <c r="K95" s="145">
        <v>77947526</v>
      </c>
      <c r="L95" s="145">
        <v>77947526</v>
      </c>
    </row>
    <row r="96" spans="1:12">
      <c r="A96" s="144" t="s">
        <v>81</v>
      </c>
      <c r="B96" s="145">
        <v>67089305</v>
      </c>
      <c r="C96" s="145">
        <v>67216473.027624309</v>
      </c>
      <c r="D96" s="145">
        <v>67258857.384615391</v>
      </c>
      <c r="E96" s="145">
        <v>67279875.380821913</v>
      </c>
      <c r="F96" s="145">
        <v>67342244</v>
      </c>
      <c r="G96" s="145">
        <v>67342912</v>
      </c>
      <c r="H96" s="145">
        <v>67344460.897810221</v>
      </c>
      <c r="I96" s="145">
        <v>67345231</v>
      </c>
      <c r="J96" s="145">
        <v>73000859.333333328</v>
      </c>
      <c r="K96" s="145">
        <v>75487857</v>
      </c>
      <c r="L96" s="145">
        <v>76316757</v>
      </c>
    </row>
    <row r="97" spans="1:12">
      <c r="A97" s="144" t="s">
        <v>82</v>
      </c>
      <c r="B97" s="145">
        <v>67342244</v>
      </c>
      <c r="C97" s="145">
        <v>67393394.055248618</v>
      </c>
      <c r="D97" s="145">
        <v>67454155.82417582</v>
      </c>
      <c r="E97" s="145">
        <v>67484564.942465752</v>
      </c>
      <c r="F97" s="145">
        <v>67675146</v>
      </c>
      <c r="G97" s="145">
        <v>67675275</v>
      </c>
      <c r="H97" s="145">
        <v>67668793.029197082</v>
      </c>
      <c r="I97" s="145">
        <v>67664386</v>
      </c>
      <c r="J97" s="145">
        <v>73304595.333333328</v>
      </c>
      <c r="K97" s="145">
        <v>75791593</v>
      </c>
      <c r="L97" s="145">
        <v>76620493</v>
      </c>
    </row>
    <row r="98" spans="1:12">
      <c r="B98" s="145"/>
      <c r="C98" s="145"/>
      <c r="D98" s="145"/>
      <c r="E98" s="145"/>
      <c r="F98" s="145"/>
      <c r="G98" s="145"/>
      <c r="H98" s="145"/>
      <c r="I98" s="145"/>
      <c r="J98" s="145"/>
      <c r="K98" s="145"/>
      <c r="L98" s="145"/>
    </row>
    <row r="99" spans="1:12">
      <c r="A99" s="128" t="s">
        <v>491</v>
      </c>
      <c r="B99" s="145"/>
      <c r="C99" s="145"/>
      <c r="D99" s="145"/>
      <c r="E99" s="145"/>
      <c r="F99" s="145"/>
      <c r="G99" s="145"/>
      <c r="H99" s="145"/>
      <c r="I99" s="145"/>
      <c r="J99" s="145"/>
      <c r="K99" s="145"/>
      <c r="L99" s="145"/>
    </row>
  </sheetData>
  <phoneticPr fontId="25" type="noConversion"/>
  <pageMargins left="0.70866141732283472" right="0.70866141732283472" top="0.74803149606299213" bottom="0.74803149606299213" header="0.31496062992125984" footer="0.31496062992125984"/>
  <pageSetup scale="50" orientation="portrait" r:id="rId1"/>
  <rowBreaks count="1" manualBreakCount="1">
    <brk id="50"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55B9-CC98-4556-B4FF-E3674FBF5B0E}">
  <sheetPr>
    <pageSetUpPr fitToPage="1"/>
  </sheetPr>
  <dimension ref="A1:M50"/>
  <sheetViews>
    <sheetView showGridLines="0" view="pageBreakPreview" zoomScale="80" zoomScaleNormal="70" zoomScaleSheetLayoutView="80" workbookViewId="0"/>
  </sheetViews>
  <sheetFormatPr defaultColWidth="8.85546875" defaultRowHeight="12.75"/>
  <cols>
    <col min="1" max="1" width="57.5703125" style="122" customWidth="1"/>
    <col min="2" max="13" width="10.7109375" style="193" customWidth="1"/>
    <col min="14" max="16384" width="8.85546875" style="122"/>
  </cols>
  <sheetData>
    <row r="1" spans="1:13">
      <c r="A1" s="133" t="s">
        <v>271</v>
      </c>
      <c r="B1" s="133"/>
    </row>
    <row r="2" spans="1:13" ht="13.5" thickBot="1">
      <c r="A2" s="134" t="s">
        <v>275</v>
      </c>
      <c r="B2" s="134"/>
      <c r="C2" s="134"/>
      <c r="D2" s="134"/>
      <c r="E2" s="134"/>
      <c r="F2" s="134"/>
      <c r="G2" s="134"/>
      <c r="H2" s="134"/>
      <c r="I2" s="134"/>
      <c r="J2" s="134"/>
      <c r="K2" s="134"/>
      <c r="L2" s="134"/>
      <c r="M2" s="134"/>
    </row>
    <row r="3" spans="1:13" ht="27" thickTop="1" thickBot="1">
      <c r="A3" s="134" t="s">
        <v>230</v>
      </c>
      <c r="B3" s="152" t="s">
        <v>319</v>
      </c>
      <c r="C3" s="152" t="s">
        <v>397</v>
      </c>
      <c r="D3" s="152" t="s">
        <v>398</v>
      </c>
      <c r="E3" s="152" t="s">
        <v>399</v>
      </c>
      <c r="F3" s="152" t="s">
        <v>362</v>
      </c>
      <c r="G3" s="152" t="s">
        <v>400</v>
      </c>
      <c r="H3" s="152" t="s">
        <v>402</v>
      </c>
      <c r="I3" s="152" t="s">
        <v>442</v>
      </c>
      <c r="J3" s="152" t="s">
        <v>444</v>
      </c>
      <c r="K3" s="152" t="s">
        <v>477</v>
      </c>
      <c r="L3" s="152" t="s">
        <v>483</v>
      </c>
      <c r="M3" s="152" t="s">
        <v>503</v>
      </c>
    </row>
    <row r="4" spans="1:13" ht="13.5" thickTop="1">
      <c r="A4" s="146" t="s">
        <v>21</v>
      </c>
      <c r="B4" s="145"/>
      <c r="C4" s="145"/>
      <c r="D4" s="145"/>
      <c r="E4" s="145"/>
      <c r="F4" s="145"/>
      <c r="G4" s="145"/>
      <c r="H4" s="145"/>
      <c r="I4" s="145"/>
      <c r="J4" s="145"/>
      <c r="K4" s="145"/>
      <c r="L4" s="145"/>
      <c r="M4" s="145"/>
    </row>
    <row r="5" spans="1:13">
      <c r="A5" s="144" t="s">
        <v>312</v>
      </c>
      <c r="B5" s="145">
        <v>3405</v>
      </c>
      <c r="C5" s="145">
        <v>3434</v>
      </c>
      <c r="D5" s="145">
        <v>3431</v>
      </c>
      <c r="E5" s="145">
        <v>3424</v>
      </c>
      <c r="F5" s="145">
        <v>3384</v>
      </c>
      <c r="G5" s="145">
        <v>3304</v>
      </c>
      <c r="H5" s="145">
        <v>2238</v>
      </c>
      <c r="I5" s="145">
        <v>2257</v>
      </c>
      <c r="J5" s="145">
        <v>1998</v>
      </c>
      <c r="K5" s="145">
        <v>2031</v>
      </c>
      <c r="L5" s="145">
        <v>1998</v>
      </c>
      <c r="M5" s="145">
        <v>1992</v>
      </c>
    </row>
    <row r="6" spans="1:13">
      <c r="A6" s="144" t="s">
        <v>129</v>
      </c>
      <c r="B6" s="145">
        <v>152</v>
      </c>
      <c r="C6" s="145">
        <v>158</v>
      </c>
      <c r="D6" s="145">
        <v>163</v>
      </c>
      <c r="E6" s="145">
        <v>163</v>
      </c>
      <c r="F6" s="145">
        <v>165</v>
      </c>
      <c r="G6" s="145">
        <v>155</v>
      </c>
      <c r="H6" s="145">
        <v>132</v>
      </c>
      <c r="I6" s="145">
        <v>90</v>
      </c>
      <c r="J6" s="145">
        <v>96</v>
      </c>
      <c r="K6" s="145">
        <v>120</v>
      </c>
      <c r="L6" s="145">
        <v>131</v>
      </c>
      <c r="M6" s="145">
        <v>148</v>
      </c>
    </row>
    <row r="7" spans="1:13">
      <c r="A7" s="144" t="s">
        <v>320</v>
      </c>
      <c r="B7" s="145">
        <v>0</v>
      </c>
      <c r="C7" s="145">
        <v>631</v>
      </c>
      <c r="D7" s="145">
        <v>611</v>
      </c>
      <c r="E7" s="145">
        <v>588</v>
      </c>
      <c r="F7" s="145">
        <v>566</v>
      </c>
      <c r="G7" s="145">
        <v>527</v>
      </c>
      <c r="H7" s="145">
        <v>383</v>
      </c>
      <c r="I7" s="145">
        <v>375</v>
      </c>
      <c r="J7" s="145">
        <v>360</v>
      </c>
      <c r="K7" s="145">
        <v>350</v>
      </c>
      <c r="L7" s="145">
        <v>330</v>
      </c>
      <c r="M7" s="145">
        <v>335</v>
      </c>
    </row>
    <row r="8" spans="1:13">
      <c r="A8" s="144" t="s">
        <v>26</v>
      </c>
      <c r="B8" s="145">
        <v>20</v>
      </c>
      <c r="C8" s="145">
        <v>22</v>
      </c>
      <c r="D8" s="145">
        <v>140</v>
      </c>
      <c r="E8" s="145">
        <v>147</v>
      </c>
      <c r="F8" s="145">
        <v>142</v>
      </c>
      <c r="G8" s="145">
        <v>163</v>
      </c>
      <c r="H8" s="145">
        <v>2868</v>
      </c>
      <c r="I8" s="145">
        <v>2948</v>
      </c>
      <c r="J8" s="145">
        <v>1720</v>
      </c>
      <c r="K8" s="145">
        <v>1599</v>
      </c>
      <c r="L8" s="145">
        <v>1577</v>
      </c>
      <c r="M8" s="145">
        <v>1495</v>
      </c>
    </row>
    <row r="9" spans="1:13">
      <c r="A9" s="144" t="s">
        <v>321</v>
      </c>
      <c r="B9" s="145">
        <v>0</v>
      </c>
      <c r="C9" s="145">
        <v>207</v>
      </c>
      <c r="D9" s="145">
        <v>197</v>
      </c>
      <c r="E9" s="145">
        <v>195</v>
      </c>
      <c r="F9" s="145">
        <v>192</v>
      </c>
      <c r="G9" s="145">
        <v>188</v>
      </c>
      <c r="H9" s="145">
        <v>167</v>
      </c>
      <c r="I9" s="145">
        <v>163</v>
      </c>
      <c r="J9" s="145">
        <v>150</v>
      </c>
      <c r="K9" s="145">
        <v>155</v>
      </c>
      <c r="L9" s="145">
        <v>146</v>
      </c>
      <c r="M9" s="145">
        <v>140</v>
      </c>
    </row>
    <row r="10" spans="1:13">
      <c r="A10" s="144" t="s">
        <v>185</v>
      </c>
      <c r="B10" s="145">
        <v>127</v>
      </c>
      <c r="C10" s="145">
        <v>153</v>
      </c>
      <c r="D10" s="145">
        <v>143</v>
      </c>
      <c r="E10" s="145">
        <v>178</v>
      </c>
      <c r="F10" s="145">
        <v>171</v>
      </c>
      <c r="G10" s="145">
        <v>191</v>
      </c>
      <c r="H10" s="145">
        <v>133</v>
      </c>
      <c r="I10" s="145">
        <v>162</v>
      </c>
      <c r="J10" s="145">
        <v>176</v>
      </c>
      <c r="K10" s="145">
        <v>133</v>
      </c>
      <c r="L10" s="145">
        <v>147</v>
      </c>
      <c r="M10" s="145">
        <v>135</v>
      </c>
    </row>
    <row r="11" spans="1:13">
      <c r="A11" s="146" t="s">
        <v>29</v>
      </c>
      <c r="B11" s="147">
        <v>3704</v>
      </c>
      <c r="C11" s="147">
        <v>4605</v>
      </c>
      <c r="D11" s="147">
        <v>4684</v>
      </c>
      <c r="E11" s="147">
        <v>4695</v>
      </c>
      <c r="F11" s="147">
        <v>4621</v>
      </c>
      <c r="G11" s="147">
        <v>4528</v>
      </c>
      <c r="H11" s="147">
        <v>5922</v>
      </c>
      <c r="I11" s="147">
        <v>5994</v>
      </c>
      <c r="J11" s="147">
        <v>4501</v>
      </c>
      <c r="K11" s="147">
        <v>4388</v>
      </c>
      <c r="L11" s="147">
        <v>4329</v>
      </c>
      <c r="M11" s="147">
        <v>4246</v>
      </c>
    </row>
    <row r="12" spans="1:13">
      <c r="A12" s="146"/>
      <c r="B12" s="147"/>
      <c r="C12" s="147"/>
      <c r="D12" s="147"/>
      <c r="E12" s="147"/>
      <c r="F12" s="147"/>
      <c r="G12" s="147"/>
      <c r="H12" s="147"/>
      <c r="I12" s="147"/>
      <c r="J12" s="147"/>
      <c r="K12" s="147"/>
      <c r="L12" s="147"/>
      <c r="M12" s="147"/>
    </row>
    <row r="13" spans="1:13">
      <c r="A13" s="146" t="s">
        <v>30</v>
      </c>
      <c r="B13" s="147"/>
      <c r="C13" s="147"/>
      <c r="D13" s="147"/>
      <c r="E13" s="147"/>
      <c r="F13" s="147"/>
      <c r="G13" s="147"/>
      <c r="H13" s="147"/>
      <c r="I13" s="147"/>
      <c r="J13" s="147"/>
      <c r="K13" s="147"/>
      <c r="L13" s="147"/>
      <c r="M13" s="147"/>
    </row>
    <row r="14" spans="1:13">
      <c r="A14" s="144" t="s">
        <v>405</v>
      </c>
      <c r="B14" s="145">
        <v>2428</v>
      </c>
      <c r="C14" s="145">
        <v>2916</v>
      </c>
      <c r="D14" s="145">
        <v>2852</v>
      </c>
      <c r="E14" s="145">
        <v>2877</v>
      </c>
      <c r="F14" s="145">
        <v>2551</v>
      </c>
      <c r="G14" s="145">
        <v>2857</v>
      </c>
      <c r="H14" s="145">
        <v>2853</v>
      </c>
      <c r="I14" s="145">
        <v>2708</v>
      </c>
      <c r="J14" s="145">
        <v>2614</v>
      </c>
      <c r="K14" s="145">
        <v>2900</v>
      </c>
      <c r="L14" s="145">
        <v>3009</v>
      </c>
      <c r="M14" s="145">
        <v>3252</v>
      </c>
    </row>
    <row r="15" spans="1:13">
      <c r="A15" s="144" t="s">
        <v>111</v>
      </c>
      <c r="B15" s="145">
        <v>1224</v>
      </c>
      <c r="C15" s="145">
        <v>1111</v>
      </c>
      <c r="D15" s="145">
        <v>1209</v>
      </c>
      <c r="E15" s="145">
        <v>1243</v>
      </c>
      <c r="F15" s="145">
        <v>1112</v>
      </c>
      <c r="G15" s="145">
        <v>981</v>
      </c>
      <c r="H15" s="145">
        <v>897</v>
      </c>
      <c r="I15" s="145">
        <v>970</v>
      </c>
      <c r="J15" s="145">
        <v>789</v>
      </c>
      <c r="K15" s="145">
        <v>947</v>
      </c>
      <c r="L15" s="145">
        <v>899</v>
      </c>
      <c r="M15" s="145">
        <v>1089</v>
      </c>
    </row>
    <row r="16" spans="1:13">
      <c r="A16" s="144" t="s">
        <v>321</v>
      </c>
      <c r="B16" s="145">
        <v>0</v>
      </c>
      <c r="C16" s="145">
        <v>33</v>
      </c>
      <c r="D16" s="145">
        <v>32</v>
      </c>
      <c r="E16" s="145">
        <v>33</v>
      </c>
      <c r="F16" s="145">
        <v>34</v>
      </c>
      <c r="G16" s="145">
        <v>34</v>
      </c>
      <c r="H16" s="145">
        <v>31</v>
      </c>
      <c r="I16" s="145">
        <v>32</v>
      </c>
      <c r="J16" s="145">
        <v>30</v>
      </c>
      <c r="K16" s="145">
        <v>33</v>
      </c>
      <c r="L16" s="145">
        <v>32</v>
      </c>
      <c r="M16" s="145">
        <v>32</v>
      </c>
    </row>
    <row r="17" spans="1:13">
      <c r="A17" s="144" t="s">
        <v>112</v>
      </c>
      <c r="B17" s="145">
        <v>3951</v>
      </c>
      <c r="C17" s="145">
        <v>3797</v>
      </c>
      <c r="D17" s="145">
        <v>4295</v>
      </c>
      <c r="E17" s="145">
        <v>4477</v>
      </c>
      <c r="F17" s="145">
        <v>4609</v>
      </c>
      <c r="G17" s="145">
        <v>3918</v>
      </c>
      <c r="H17" s="145">
        <v>3910</v>
      </c>
      <c r="I17" s="145">
        <v>4053</v>
      </c>
      <c r="J17" s="145">
        <v>3998</v>
      </c>
      <c r="K17" s="145">
        <v>4076</v>
      </c>
      <c r="L17" s="145">
        <v>4238</v>
      </c>
      <c r="M17" s="145">
        <v>4196</v>
      </c>
    </row>
    <row r="18" spans="1:13" hidden="1">
      <c r="A18" s="144" t="s">
        <v>119</v>
      </c>
      <c r="B18" s="145">
        <v>0</v>
      </c>
      <c r="C18" s="145">
        <v>0</v>
      </c>
      <c r="D18" s="145">
        <v>0</v>
      </c>
      <c r="E18" s="145">
        <v>0</v>
      </c>
      <c r="F18" s="145">
        <v>0</v>
      </c>
      <c r="G18" s="145">
        <v>0</v>
      </c>
      <c r="H18" s="145">
        <v>0</v>
      </c>
      <c r="I18" s="145">
        <v>0</v>
      </c>
      <c r="J18" s="145"/>
      <c r="K18" s="145">
        <v>0</v>
      </c>
      <c r="L18" s="145"/>
      <c r="M18" s="145"/>
    </row>
    <row r="19" spans="1:13">
      <c r="A19" s="144" t="s">
        <v>85</v>
      </c>
      <c r="B19" s="145">
        <v>467</v>
      </c>
      <c r="C19" s="145">
        <v>732</v>
      </c>
      <c r="D19" s="145">
        <v>865</v>
      </c>
      <c r="E19" s="145">
        <v>909</v>
      </c>
      <c r="F19" s="145">
        <v>532</v>
      </c>
      <c r="G19" s="145">
        <v>920</v>
      </c>
      <c r="H19" s="145">
        <v>517</v>
      </c>
      <c r="I19" s="145">
        <v>462</v>
      </c>
      <c r="J19" s="145">
        <v>682</v>
      </c>
      <c r="K19" s="145">
        <v>290</v>
      </c>
      <c r="L19" s="145">
        <v>426</v>
      </c>
      <c r="M19" s="145">
        <v>281</v>
      </c>
    </row>
    <row r="20" spans="1:13">
      <c r="A20" s="144" t="s">
        <v>32</v>
      </c>
      <c r="B20" s="145">
        <v>428</v>
      </c>
      <c r="C20" s="145">
        <v>731</v>
      </c>
      <c r="D20" s="145">
        <v>1572</v>
      </c>
      <c r="E20" s="145">
        <v>889</v>
      </c>
      <c r="F20" s="145">
        <v>1238</v>
      </c>
      <c r="G20" s="145">
        <v>1267</v>
      </c>
      <c r="H20" s="145">
        <v>1493</v>
      </c>
      <c r="I20" s="145">
        <v>1912</v>
      </c>
      <c r="J20" s="145">
        <v>2036</v>
      </c>
      <c r="K20" s="145">
        <v>4604</v>
      </c>
      <c r="L20" s="145">
        <v>5415</v>
      </c>
      <c r="M20" s="145">
        <v>5014</v>
      </c>
    </row>
    <row r="21" spans="1:13" ht="15">
      <c r="A21" s="144" t="s">
        <v>367</v>
      </c>
      <c r="B21" s="145"/>
      <c r="C21" s="145"/>
      <c r="D21" s="195"/>
      <c r="E21" s="145"/>
      <c r="F21" s="145"/>
      <c r="G21" s="145">
        <v>855</v>
      </c>
      <c r="H21" s="145">
        <v>1564</v>
      </c>
      <c r="I21" s="145">
        <v>1615</v>
      </c>
      <c r="J21" s="145">
        <v>1299</v>
      </c>
      <c r="K21" s="145">
        <v>1352</v>
      </c>
      <c r="L21" s="145">
        <v>846</v>
      </c>
      <c r="M21" s="145">
        <v>0</v>
      </c>
    </row>
    <row r="22" spans="1:13">
      <c r="A22" s="146" t="s">
        <v>33</v>
      </c>
      <c r="B22" s="147">
        <v>8498</v>
      </c>
      <c r="C22" s="147">
        <v>9319</v>
      </c>
      <c r="D22" s="147">
        <v>10826</v>
      </c>
      <c r="E22" s="147">
        <v>10429</v>
      </c>
      <c r="F22" s="147">
        <v>10077</v>
      </c>
      <c r="G22" s="147">
        <v>10833</v>
      </c>
      <c r="H22" s="147">
        <v>11267</v>
      </c>
      <c r="I22" s="147">
        <v>11751</v>
      </c>
      <c r="J22" s="147">
        <v>11449</v>
      </c>
      <c r="K22" s="147">
        <v>14200</v>
      </c>
      <c r="L22" s="147">
        <v>14866</v>
      </c>
      <c r="M22" s="147">
        <v>13864</v>
      </c>
    </row>
    <row r="23" spans="1:13">
      <c r="A23" s="146" t="s">
        <v>34</v>
      </c>
      <c r="B23" s="147">
        <v>12202</v>
      </c>
      <c r="C23" s="147">
        <v>13924</v>
      </c>
      <c r="D23" s="147">
        <v>15510</v>
      </c>
      <c r="E23" s="147">
        <v>15124</v>
      </c>
      <c r="F23" s="147">
        <v>14697</v>
      </c>
      <c r="G23" s="147">
        <v>15361</v>
      </c>
      <c r="H23" s="147">
        <v>17189</v>
      </c>
      <c r="I23" s="147">
        <v>17745</v>
      </c>
      <c r="J23" s="147">
        <v>15949</v>
      </c>
      <c r="K23" s="147">
        <v>18588</v>
      </c>
      <c r="L23" s="147">
        <v>19194</v>
      </c>
      <c r="M23" s="147">
        <v>18109</v>
      </c>
    </row>
    <row r="24" spans="1:13">
      <c r="A24" s="144"/>
      <c r="B24" s="145"/>
      <c r="C24" s="145"/>
      <c r="D24" s="145"/>
      <c r="E24" s="145"/>
      <c r="F24" s="145"/>
      <c r="G24" s="145"/>
      <c r="H24" s="145"/>
      <c r="I24" s="145"/>
      <c r="J24" s="145"/>
      <c r="K24" s="145"/>
      <c r="L24" s="145"/>
      <c r="M24" s="145"/>
    </row>
    <row r="25" spans="1:13">
      <c r="A25" s="146" t="s">
        <v>35</v>
      </c>
      <c r="B25" s="147"/>
      <c r="C25" s="147"/>
      <c r="D25" s="147"/>
      <c r="E25" s="147"/>
      <c r="F25" s="147"/>
      <c r="G25" s="147"/>
      <c r="H25" s="147"/>
      <c r="I25" s="147"/>
      <c r="J25" s="147"/>
      <c r="K25" s="147"/>
      <c r="L25" s="147"/>
      <c r="M25" s="147"/>
    </row>
    <row r="26" spans="1:13">
      <c r="A26" s="144" t="s">
        <v>35</v>
      </c>
      <c r="B26" s="145">
        <v>581</v>
      </c>
      <c r="C26" s="145">
        <v>1486</v>
      </c>
      <c r="D26" s="145">
        <v>1399</v>
      </c>
      <c r="E26" s="145">
        <v>1719</v>
      </c>
      <c r="F26" s="145">
        <v>1434</v>
      </c>
      <c r="G26" s="145">
        <v>1633</v>
      </c>
      <c r="H26" s="145">
        <v>3949</v>
      </c>
      <c r="I26" s="145">
        <v>4083</v>
      </c>
      <c r="J26" s="145">
        <v>3236</v>
      </c>
      <c r="K26" s="145">
        <v>8060</v>
      </c>
      <c r="L26" s="145">
        <v>8058</v>
      </c>
      <c r="M26" s="145">
        <v>8204</v>
      </c>
    </row>
    <row r="27" spans="1:13">
      <c r="A27" s="144" t="s">
        <v>19</v>
      </c>
      <c r="B27" s="145">
        <v>16</v>
      </c>
      <c r="C27" s="145">
        <v>16</v>
      </c>
      <c r="D27" s="145">
        <v>17</v>
      </c>
      <c r="E27" s="145">
        <v>16</v>
      </c>
      <c r="F27" s="145">
        <v>7</v>
      </c>
      <c r="G27" s="145">
        <v>5</v>
      </c>
      <c r="H27" s="145">
        <v>2</v>
      </c>
      <c r="I27" s="145">
        <v>-1</v>
      </c>
      <c r="J27" s="145">
        <v>1</v>
      </c>
      <c r="K27" s="145">
        <v>1</v>
      </c>
      <c r="L27" s="145">
        <v>1</v>
      </c>
      <c r="M27" s="145">
        <v>0</v>
      </c>
    </row>
    <row r="28" spans="1:13">
      <c r="A28" s="146" t="s">
        <v>37</v>
      </c>
      <c r="B28" s="147">
        <v>597</v>
      </c>
      <c r="C28" s="147">
        <v>1502</v>
      </c>
      <c r="D28" s="147">
        <v>1416</v>
      </c>
      <c r="E28" s="147">
        <v>1735</v>
      </c>
      <c r="F28" s="147">
        <v>1442</v>
      </c>
      <c r="G28" s="147">
        <v>1638</v>
      </c>
      <c r="H28" s="147">
        <v>3951</v>
      </c>
      <c r="I28" s="147">
        <v>4082</v>
      </c>
      <c r="J28" s="147">
        <v>3237</v>
      </c>
      <c r="K28" s="147">
        <v>8061</v>
      </c>
      <c r="L28" s="147">
        <v>8059</v>
      </c>
      <c r="M28" s="147">
        <v>8204</v>
      </c>
    </row>
    <row r="29" spans="1:13">
      <c r="A29" s="146"/>
      <c r="B29" s="147"/>
      <c r="C29" s="147"/>
      <c r="D29" s="147"/>
      <c r="E29" s="147"/>
      <c r="F29" s="147"/>
      <c r="G29" s="147"/>
      <c r="H29" s="147"/>
      <c r="I29" s="147"/>
      <c r="J29" s="147"/>
      <c r="K29" s="147"/>
      <c r="L29" s="147"/>
      <c r="M29" s="147"/>
    </row>
    <row r="30" spans="1:13">
      <c r="A30" s="146" t="s">
        <v>113</v>
      </c>
      <c r="B30" s="147"/>
      <c r="C30" s="147"/>
      <c r="D30" s="147"/>
      <c r="E30" s="147"/>
      <c r="F30" s="147"/>
      <c r="G30" s="147"/>
      <c r="H30" s="147"/>
      <c r="I30" s="147"/>
      <c r="J30" s="147"/>
      <c r="K30" s="147"/>
      <c r="L30" s="147"/>
      <c r="M30" s="147"/>
    </row>
    <row r="31" spans="1:13">
      <c r="A31" s="144" t="s">
        <v>76</v>
      </c>
      <c r="B31" s="145">
        <v>0</v>
      </c>
      <c r="C31" s="145">
        <v>501</v>
      </c>
      <c r="D31" s="145">
        <v>2000</v>
      </c>
      <c r="E31" s="145">
        <v>2300</v>
      </c>
      <c r="F31" s="145">
        <v>1800</v>
      </c>
      <c r="G31" s="145">
        <v>1800</v>
      </c>
      <c r="H31" s="145">
        <v>2600</v>
      </c>
      <c r="I31" s="145">
        <v>3300</v>
      </c>
      <c r="J31" s="145">
        <v>3300</v>
      </c>
      <c r="K31" s="145">
        <v>3300</v>
      </c>
      <c r="L31" s="145">
        <v>2500</v>
      </c>
      <c r="M31" s="145">
        <v>2500</v>
      </c>
    </row>
    <row r="32" spans="1:13">
      <c r="A32" s="144" t="s">
        <v>406</v>
      </c>
      <c r="B32" s="145">
        <v>0</v>
      </c>
      <c r="C32" s="145">
        <v>763</v>
      </c>
      <c r="D32" s="145">
        <v>733</v>
      </c>
      <c r="E32" s="145">
        <v>713</v>
      </c>
      <c r="F32" s="145">
        <v>691</v>
      </c>
      <c r="G32" s="145">
        <v>652</v>
      </c>
      <c r="H32" s="145">
        <v>503</v>
      </c>
      <c r="I32" s="145">
        <v>490</v>
      </c>
      <c r="J32" s="145">
        <v>462</v>
      </c>
      <c r="K32" s="145">
        <v>461</v>
      </c>
      <c r="L32" s="145">
        <v>431</v>
      </c>
      <c r="M32" s="145">
        <v>429</v>
      </c>
    </row>
    <row r="33" spans="1:13">
      <c r="A33" s="144" t="s">
        <v>329</v>
      </c>
      <c r="B33" s="145">
        <v>171</v>
      </c>
      <c r="C33" s="145">
        <v>159</v>
      </c>
      <c r="D33" s="145">
        <v>142</v>
      </c>
      <c r="E33" s="145">
        <v>141</v>
      </c>
      <c r="F33" s="145">
        <v>275</v>
      </c>
      <c r="G33" s="145">
        <v>213</v>
      </c>
      <c r="H33" s="145">
        <v>175</v>
      </c>
      <c r="I33" s="145">
        <v>166</v>
      </c>
      <c r="J33" s="145">
        <v>137</v>
      </c>
      <c r="K33" s="145">
        <v>142</v>
      </c>
      <c r="L33" s="145">
        <v>142</v>
      </c>
      <c r="M33" s="145">
        <v>141</v>
      </c>
    </row>
    <row r="34" spans="1:13">
      <c r="A34" s="144" t="s">
        <v>117</v>
      </c>
      <c r="B34" s="145">
        <v>324</v>
      </c>
      <c r="C34" s="145">
        <v>340</v>
      </c>
      <c r="D34" s="145">
        <v>334</v>
      </c>
      <c r="E34" s="145">
        <v>357</v>
      </c>
      <c r="F34" s="145">
        <v>316</v>
      </c>
      <c r="G34" s="145">
        <v>336</v>
      </c>
      <c r="H34" s="145">
        <v>291</v>
      </c>
      <c r="I34" s="145">
        <v>306</v>
      </c>
      <c r="J34" s="145">
        <v>360</v>
      </c>
      <c r="K34" s="145">
        <v>280</v>
      </c>
      <c r="L34" s="145">
        <v>256</v>
      </c>
      <c r="M34" s="145">
        <v>213</v>
      </c>
    </row>
    <row r="35" spans="1:13">
      <c r="A35" s="146" t="s">
        <v>45</v>
      </c>
      <c r="B35" s="147">
        <v>495</v>
      </c>
      <c r="C35" s="147">
        <v>1764</v>
      </c>
      <c r="D35" s="147">
        <v>3209</v>
      </c>
      <c r="E35" s="147">
        <v>3512</v>
      </c>
      <c r="F35" s="147">
        <v>3082</v>
      </c>
      <c r="G35" s="147">
        <v>3002</v>
      </c>
      <c r="H35" s="147">
        <v>3569</v>
      </c>
      <c r="I35" s="147">
        <v>4262</v>
      </c>
      <c r="J35" s="147">
        <v>4259</v>
      </c>
      <c r="K35" s="147">
        <v>4182</v>
      </c>
      <c r="L35" s="147">
        <v>3329</v>
      </c>
      <c r="M35" s="147">
        <v>3283</v>
      </c>
    </row>
    <row r="36" spans="1:13">
      <c r="A36" s="146"/>
      <c r="B36" s="147"/>
      <c r="C36" s="147"/>
      <c r="D36" s="147"/>
      <c r="E36" s="147"/>
      <c r="F36" s="147"/>
      <c r="G36" s="147"/>
      <c r="H36" s="147"/>
      <c r="I36" s="147"/>
      <c r="J36" s="147"/>
      <c r="K36" s="147"/>
      <c r="L36" s="147"/>
      <c r="M36" s="147"/>
    </row>
    <row r="37" spans="1:13">
      <c r="A37" s="146" t="s">
        <v>46</v>
      </c>
      <c r="B37" s="147"/>
      <c r="C37" s="147"/>
      <c r="D37" s="147"/>
      <c r="E37" s="147"/>
      <c r="F37" s="147"/>
      <c r="G37" s="147"/>
      <c r="H37" s="147"/>
      <c r="I37" s="147"/>
      <c r="J37" s="147"/>
      <c r="K37" s="147"/>
      <c r="L37" s="147"/>
      <c r="M37" s="147"/>
    </row>
    <row r="38" spans="1:13">
      <c r="A38" s="144" t="s">
        <v>75</v>
      </c>
      <c r="B38" s="145">
        <v>0</v>
      </c>
      <c r="C38" s="145">
        <v>3762</v>
      </c>
      <c r="D38" s="145">
        <v>2865</v>
      </c>
      <c r="E38" s="145">
        <v>2510</v>
      </c>
      <c r="F38" s="145">
        <v>2980</v>
      </c>
      <c r="G38" s="145">
        <v>3660</v>
      </c>
      <c r="H38" s="145">
        <v>2580</v>
      </c>
      <c r="I38" s="145">
        <v>1980</v>
      </c>
      <c r="J38" s="145">
        <v>1260</v>
      </c>
      <c r="K38" s="145">
        <v>50</v>
      </c>
      <c r="L38" s="145">
        <v>800</v>
      </c>
      <c r="M38" s="145">
        <v>800</v>
      </c>
    </row>
    <row r="39" spans="1:13">
      <c r="A39" s="144" t="s">
        <v>407</v>
      </c>
      <c r="B39" s="145">
        <v>0</v>
      </c>
      <c r="C39" s="145">
        <v>134</v>
      </c>
      <c r="D39" s="145">
        <v>132</v>
      </c>
      <c r="E39" s="145">
        <v>132</v>
      </c>
      <c r="F39" s="145">
        <v>132</v>
      </c>
      <c r="G39" s="145">
        <v>131</v>
      </c>
      <c r="H39" s="145">
        <v>105</v>
      </c>
      <c r="I39" s="145">
        <v>107</v>
      </c>
      <c r="J39" s="145">
        <v>104</v>
      </c>
      <c r="K39" s="145">
        <v>109</v>
      </c>
      <c r="L39" s="145">
        <v>107</v>
      </c>
      <c r="M39" s="145">
        <v>105</v>
      </c>
    </row>
    <row r="40" spans="1:13">
      <c r="A40" s="144" t="s">
        <v>342</v>
      </c>
      <c r="B40" s="145">
        <v>0</v>
      </c>
      <c r="C40" s="145">
        <v>0</v>
      </c>
      <c r="D40" s="145">
        <v>219</v>
      </c>
      <c r="E40" s="145">
        <v>219</v>
      </c>
      <c r="F40" s="145">
        <v>0</v>
      </c>
      <c r="G40" s="145">
        <v>0</v>
      </c>
      <c r="H40" s="145">
        <v>0</v>
      </c>
      <c r="I40" s="145">
        <v>0</v>
      </c>
      <c r="J40" s="145">
        <v>0</v>
      </c>
      <c r="K40" s="145">
        <v>0</v>
      </c>
      <c r="L40" s="145">
        <v>0</v>
      </c>
      <c r="M40" s="145">
        <v>0</v>
      </c>
    </row>
    <row r="41" spans="1:13">
      <c r="A41" s="144" t="s">
        <v>331</v>
      </c>
      <c r="B41" s="145">
        <v>138</v>
      </c>
      <c r="C41" s="145">
        <v>146</v>
      </c>
      <c r="D41" s="145">
        <v>147</v>
      </c>
      <c r="E41" s="145">
        <v>142</v>
      </c>
      <c r="F41" s="145">
        <v>139</v>
      </c>
      <c r="G41" s="145">
        <v>145</v>
      </c>
      <c r="H41" s="145">
        <v>173</v>
      </c>
      <c r="I41" s="145">
        <v>183</v>
      </c>
      <c r="J41" s="145">
        <v>185</v>
      </c>
      <c r="K41" s="145">
        <v>197</v>
      </c>
      <c r="L41" s="145">
        <v>209</v>
      </c>
      <c r="M41" s="145">
        <v>219</v>
      </c>
    </row>
    <row r="42" spans="1:13">
      <c r="A42" s="144" t="s">
        <v>116</v>
      </c>
      <c r="B42" s="145">
        <v>4373</v>
      </c>
      <c r="C42" s="145">
        <v>0</v>
      </c>
      <c r="D42" s="145">
        <v>0</v>
      </c>
      <c r="E42" s="145">
        <v>0</v>
      </c>
      <c r="F42" s="145">
        <v>0</v>
      </c>
      <c r="G42" s="145">
        <v>0</v>
      </c>
      <c r="H42" s="145">
        <v>0</v>
      </c>
      <c r="I42" s="145">
        <v>0</v>
      </c>
      <c r="J42" s="145">
        <v>0</v>
      </c>
      <c r="K42" s="145">
        <v>0</v>
      </c>
      <c r="L42" s="145">
        <v>0</v>
      </c>
      <c r="M42" s="145">
        <v>0</v>
      </c>
    </row>
    <row r="43" spans="1:13">
      <c r="A43" s="144" t="s">
        <v>114</v>
      </c>
      <c r="B43" s="145">
        <v>6598</v>
      </c>
      <c r="C43" s="145">
        <v>6616</v>
      </c>
      <c r="D43" s="145">
        <v>7521</v>
      </c>
      <c r="E43" s="145">
        <v>6874</v>
      </c>
      <c r="F43" s="145">
        <v>6923</v>
      </c>
      <c r="G43" s="145">
        <v>5885</v>
      </c>
      <c r="H43" s="145">
        <v>6326</v>
      </c>
      <c r="I43" s="145">
        <v>6575</v>
      </c>
      <c r="J43" s="145">
        <v>6124</v>
      </c>
      <c r="K43" s="145">
        <v>5155</v>
      </c>
      <c r="L43" s="145">
        <v>6245</v>
      </c>
      <c r="M43" s="145">
        <v>5498</v>
      </c>
    </row>
    <row r="44" spans="1:13" ht="15">
      <c r="A44" s="144" t="s">
        <v>368</v>
      </c>
      <c r="B44" s="145"/>
      <c r="C44" s="145"/>
      <c r="D44" s="145"/>
      <c r="E44" s="145"/>
      <c r="F44" s="145"/>
      <c r="G44" s="145">
        <v>901</v>
      </c>
      <c r="H44" s="145">
        <v>485</v>
      </c>
      <c r="I44" s="145">
        <v>555</v>
      </c>
      <c r="J44" s="145">
        <v>781</v>
      </c>
      <c r="K44" s="145">
        <v>834</v>
      </c>
      <c r="L44" s="145">
        <v>446</v>
      </c>
      <c r="M44" s="145">
        <v>0</v>
      </c>
    </row>
    <row r="45" spans="1:13">
      <c r="A45" s="146" t="s">
        <v>50</v>
      </c>
      <c r="B45" s="147">
        <v>11110</v>
      </c>
      <c r="C45" s="147">
        <v>10658</v>
      </c>
      <c r="D45" s="147">
        <v>10884</v>
      </c>
      <c r="E45" s="147">
        <v>9877</v>
      </c>
      <c r="F45" s="147">
        <v>10174</v>
      </c>
      <c r="G45" s="147">
        <v>10721</v>
      </c>
      <c r="H45" s="147">
        <v>9669</v>
      </c>
      <c r="I45" s="147">
        <v>9400</v>
      </c>
      <c r="J45" s="147">
        <v>8454</v>
      </c>
      <c r="K45" s="147">
        <v>6345</v>
      </c>
      <c r="L45" s="147">
        <v>7806</v>
      </c>
      <c r="M45" s="147">
        <v>6622</v>
      </c>
    </row>
    <row r="46" spans="1:13">
      <c r="A46" s="146" t="s">
        <v>51</v>
      </c>
      <c r="B46" s="147">
        <v>11605</v>
      </c>
      <c r="C46" s="147">
        <v>12422</v>
      </c>
      <c r="D46" s="147">
        <v>14094</v>
      </c>
      <c r="E46" s="147">
        <v>13389</v>
      </c>
      <c r="F46" s="147">
        <v>13256</v>
      </c>
      <c r="G46" s="147">
        <v>13723</v>
      </c>
      <c r="H46" s="147">
        <v>13238</v>
      </c>
      <c r="I46" s="147">
        <v>13662</v>
      </c>
      <c r="J46" s="147">
        <v>12713</v>
      </c>
      <c r="K46" s="147">
        <v>10527</v>
      </c>
      <c r="L46" s="147">
        <v>11135</v>
      </c>
      <c r="M46" s="147">
        <v>9905</v>
      </c>
    </row>
    <row r="47" spans="1:13">
      <c r="A47" s="146" t="s">
        <v>52</v>
      </c>
      <c r="B47" s="147">
        <v>12202</v>
      </c>
      <c r="C47" s="147">
        <v>13924</v>
      </c>
      <c r="D47" s="147">
        <v>15510</v>
      </c>
      <c r="E47" s="147">
        <v>15124</v>
      </c>
      <c r="F47" s="147">
        <v>14697</v>
      </c>
      <c r="G47" s="147">
        <v>15361</v>
      </c>
      <c r="H47" s="147">
        <v>17189</v>
      </c>
      <c r="I47" s="147">
        <v>17745</v>
      </c>
      <c r="J47" s="147">
        <v>15949</v>
      </c>
      <c r="K47" s="147">
        <v>18588</v>
      </c>
      <c r="L47" s="147">
        <v>19194</v>
      </c>
      <c r="M47" s="147">
        <v>18109</v>
      </c>
    </row>
    <row r="48" spans="1:13">
      <c r="A48" s="146"/>
      <c r="B48" s="147"/>
      <c r="C48" s="147"/>
      <c r="D48" s="147"/>
      <c r="E48" s="147"/>
      <c r="F48" s="147"/>
      <c r="G48" s="147"/>
      <c r="H48" s="147"/>
      <c r="I48" s="147"/>
      <c r="J48" s="147"/>
      <c r="K48" s="147"/>
      <c r="L48" s="147"/>
      <c r="M48" s="147"/>
    </row>
    <row r="49" spans="1:13" ht="29.25" customHeight="1">
      <c r="A49" s="227" t="s">
        <v>492</v>
      </c>
      <c r="B49" s="227"/>
      <c r="C49" s="227"/>
      <c r="D49" s="227"/>
      <c r="E49" s="227"/>
      <c r="F49" s="227"/>
      <c r="G49" s="227"/>
      <c r="H49" s="227"/>
      <c r="I49" s="227"/>
      <c r="J49" s="227"/>
      <c r="K49" s="122"/>
      <c r="L49" s="122"/>
      <c r="M49" s="122"/>
    </row>
    <row r="50" spans="1:13">
      <c r="A50" s="197"/>
    </row>
  </sheetData>
  <mergeCells count="1">
    <mergeCell ref="A49:J49"/>
  </mergeCells>
  <phoneticPr fontId="25" type="noConversion"/>
  <pageMargins left="0.7" right="0.7" top="0.75" bottom="0.75" header="0.3" footer="0.3"/>
  <pageSetup scale="48" fitToHeight="0" orientation="portrait"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F64-8291-4D6F-9AB4-F1434E70E83A}">
  <sheetPr>
    <pageSetUpPr fitToPage="1"/>
  </sheetPr>
  <dimension ref="A1:Q71"/>
  <sheetViews>
    <sheetView showGridLines="0" view="pageBreakPreview" zoomScale="80" zoomScaleNormal="80" zoomScaleSheetLayoutView="80" workbookViewId="0">
      <pane xSplit="1" ySplit="3" topLeftCell="G4" activePane="bottomRight" state="frozen"/>
      <selection pane="topRight" activeCell="B1" sqref="B1"/>
      <selection pane="bottomLeft" activeCell="A4" sqref="A4"/>
      <selection pane="bottomRight"/>
    </sheetView>
  </sheetViews>
  <sheetFormatPr defaultColWidth="8.85546875" defaultRowHeight="12.75"/>
  <cols>
    <col min="1" max="1" width="57.5703125" style="122" customWidth="1"/>
    <col min="2" max="6" width="10.42578125" style="122" hidden="1" customWidth="1"/>
    <col min="7" max="17" width="10.42578125" style="122" customWidth="1"/>
    <col min="18" max="16384" width="8.85546875" style="122"/>
  </cols>
  <sheetData>
    <row r="1" spans="1:17">
      <c r="A1" s="219" t="s">
        <v>272</v>
      </c>
      <c r="B1" s="133"/>
      <c r="C1" s="133"/>
      <c r="D1" s="133"/>
      <c r="E1" s="133"/>
      <c r="F1" s="133"/>
    </row>
    <row r="2" spans="1:17" ht="13.5" thickBot="1">
      <c r="A2" s="134" t="s">
        <v>268</v>
      </c>
      <c r="B2" s="134"/>
      <c r="C2" s="134"/>
      <c r="D2" s="134"/>
      <c r="E2" s="134"/>
      <c r="F2" s="134"/>
      <c r="G2" s="134"/>
      <c r="H2" s="134"/>
      <c r="I2" s="134"/>
      <c r="J2" s="134"/>
      <c r="K2" s="134"/>
      <c r="L2" s="134"/>
      <c r="M2" s="134"/>
      <c r="N2" s="134"/>
      <c r="O2" s="134"/>
      <c r="P2" s="134"/>
      <c r="Q2" s="134"/>
    </row>
    <row r="3" spans="1:17" ht="14.25" thickTop="1" thickBot="1">
      <c r="A3" s="134" t="s">
        <v>230</v>
      </c>
      <c r="B3" s="135" t="s">
        <v>287</v>
      </c>
      <c r="C3" s="135" t="s">
        <v>101</v>
      </c>
      <c r="D3" s="135" t="s">
        <v>103</v>
      </c>
      <c r="E3" s="135" t="s">
        <v>104</v>
      </c>
      <c r="F3" s="135" t="s">
        <v>186</v>
      </c>
      <c r="G3" s="135" t="s">
        <v>315</v>
      </c>
      <c r="H3" s="135" t="s">
        <v>340</v>
      </c>
      <c r="I3" s="135" t="s">
        <v>345</v>
      </c>
      <c r="J3" s="135" t="s">
        <v>361</v>
      </c>
      <c r="K3" s="135" t="s">
        <v>366</v>
      </c>
      <c r="L3" s="135" t="s">
        <v>401</v>
      </c>
      <c r="M3" s="135" t="s">
        <v>441</v>
      </c>
      <c r="N3" s="135" t="s">
        <v>443</v>
      </c>
      <c r="O3" s="135" t="s">
        <v>476</v>
      </c>
      <c r="P3" s="135" t="s">
        <v>482</v>
      </c>
      <c r="Q3" s="135" t="s">
        <v>502</v>
      </c>
    </row>
    <row r="4" spans="1:17" ht="13.5" thickTop="1">
      <c r="A4" s="148" t="s">
        <v>385</v>
      </c>
      <c r="B4" s="156" t="s">
        <v>300</v>
      </c>
      <c r="C4" s="156">
        <v>216.09899999999979</v>
      </c>
      <c r="D4" s="156">
        <v>328.74599999999998</v>
      </c>
      <c r="E4" s="156">
        <v>270.12400000000002</v>
      </c>
      <c r="F4" s="156">
        <v>477.34899999999993</v>
      </c>
      <c r="G4" s="156">
        <v>167</v>
      </c>
      <c r="H4" s="156">
        <v>348</v>
      </c>
      <c r="I4" s="156">
        <v>233</v>
      </c>
      <c r="J4" s="156">
        <v>-159</v>
      </c>
      <c r="K4" s="156">
        <v>157</v>
      </c>
      <c r="L4" s="156">
        <v>2515</v>
      </c>
      <c r="M4" s="156">
        <v>187</v>
      </c>
      <c r="N4" s="156">
        <v>-633</v>
      </c>
      <c r="O4" s="156">
        <v>145</v>
      </c>
      <c r="P4" s="156">
        <v>92</v>
      </c>
      <c r="Q4" s="156">
        <f>91-36</f>
        <v>55</v>
      </c>
    </row>
    <row r="5" spans="1:17">
      <c r="A5" s="148" t="s">
        <v>454</v>
      </c>
      <c r="B5" s="156"/>
      <c r="C5" s="156"/>
      <c r="D5" s="156"/>
      <c r="E5" s="156"/>
      <c r="F5" s="156"/>
      <c r="G5" s="156"/>
      <c r="H5" s="156"/>
      <c r="I5" s="156"/>
      <c r="J5" s="156"/>
      <c r="K5" s="156"/>
      <c r="L5" s="156"/>
      <c r="M5" s="156"/>
      <c r="N5" s="156">
        <v>1200</v>
      </c>
      <c r="O5" s="156">
        <v>250</v>
      </c>
      <c r="P5" s="156">
        <v>0</v>
      </c>
      <c r="Q5" s="156">
        <v>125</v>
      </c>
    </row>
    <row r="6" spans="1:17">
      <c r="A6" s="148" t="s">
        <v>277</v>
      </c>
      <c r="B6" s="156" t="s">
        <v>300</v>
      </c>
      <c r="C6" s="156">
        <v>43.15</v>
      </c>
      <c r="D6" s="156">
        <v>48.681000000000004</v>
      </c>
      <c r="E6" s="156">
        <v>57.448999999999998</v>
      </c>
      <c r="F6" s="156">
        <v>59.186000000000007</v>
      </c>
      <c r="G6" s="156">
        <v>80</v>
      </c>
      <c r="H6" s="156">
        <v>82</v>
      </c>
      <c r="I6" s="156">
        <v>84</v>
      </c>
      <c r="J6" s="156">
        <v>629</v>
      </c>
      <c r="K6" s="156">
        <v>79.988</v>
      </c>
      <c r="L6" s="156">
        <v>79</v>
      </c>
      <c r="M6" s="156">
        <v>76.86099999999999</v>
      </c>
      <c r="N6" s="156">
        <v>966</v>
      </c>
      <c r="O6" s="156">
        <v>76.2</v>
      </c>
      <c r="P6" s="156">
        <v>77</v>
      </c>
      <c r="Q6" s="156">
        <v>77</v>
      </c>
    </row>
    <row r="7" spans="1:17">
      <c r="A7" s="148" t="s">
        <v>125</v>
      </c>
      <c r="B7" s="156" t="s">
        <v>300</v>
      </c>
      <c r="C7" s="156">
        <v>32.908999999999999</v>
      </c>
      <c r="D7" s="156">
        <v>-26.009</v>
      </c>
      <c r="E7" s="156">
        <v>-26.069999999999986</v>
      </c>
      <c r="F7" s="156">
        <v>14.169999999999987</v>
      </c>
      <c r="G7" s="156">
        <v>-2</v>
      </c>
      <c r="H7" s="156">
        <v>-39</v>
      </c>
      <c r="I7" s="156">
        <v>0</v>
      </c>
      <c r="J7" s="156">
        <v>-29</v>
      </c>
      <c r="K7" s="156">
        <v>10.478000000000009</v>
      </c>
      <c r="L7" s="156">
        <v>-2446</v>
      </c>
      <c r="M7" s="156">
        <v>-89.376000000000204</v>
      </c>
      <c r="N7" s="156">
        <v>97</v>
      </c>
      <c r="O7" s="156">
        <v>-35.299999999999997</v>
      </c>
      <c r="P7" s="156">
        <v>104</v>
      </c>
      <c r="Q7" s="156">
        <v>8</v>
      </c>
    </row>
    <row r="8" spans="1:17">
      <c r="A8" s="149" t="s">
        <v>8</v>
      </c>
      <c r="B8" s="156" t="s">
        <v>300</v>
      </c>
      <c r="C8" s="157">
        <v>292.15799999999979</v>
      </c>
      <c r="D8" s="157">
        <v>351.41800000000001</v>
      </c>
      <c r="E8" s="157">
        <v>301.50300000000004</v>
      </c>
      <c r="F8" s="157">
        <v>550.70499999999981</v>
      </c>
      <c r="G8" s="157">
        <v>245</v>
      </c>
      <c r="H8" s="157">
        <v>391</v>
      </c>
      <c r="I8" s="157">
        <v>316</v>
      </c>
      <c r="J8" s="157">
        <v>443</v>
      </c>
      <c r="K8" s="157">
        <v>247</v>
      </c>
      <c r="L8" s="157">
        <v>147</v>
      </c>
      <c r="M8" s="157">
        <v>175.48499999999967</v>
      </c>
      <c r="N8" s="157">
        <v>1631</v>
      </c>
      <c r="O8" s="157">
        <v>436.24199999999996</v>
      </c>
      <c r="P8" s="157">
        <v>274</v>
      </c>
      <c r="Q8" s="157">
        <v>265</v>
      </c>
    </row>
    <row r="9" spans="1:17">
      <c r="A9" s="148" t="s">
        <v>53</v>
      </c>
      <c r="B9" s="156" t="s">
        <v>300</v>
      </c>
      <c r="C9" s="156">
        <v>-650</v>
      </c>
      <c r="D9" s="156">
        <v>276</v>
      </c>
      <c r="E9" s="156">
        <v>-185</v>
      </c>
      <c r="F9" s="156">
        <v>179</v>
      </c>
      <c r="G9" s="156">
        <v>-402</v>
      </c>
      <c r="H9" s="156">
        <v>237</v>
      </c>
      <c r="I9" s="156">
        <v>-879</v>
      </c>
      <c r="J9" s="156">
        <v>253</v>
      </c>
      <c r="K9" s="156">
        <v>-794</v>
      </c>
      <c r="L9" s="156">
        <v>673</v>
      </c>
      <c r="M9" s="156">
        <v>167.27200000000022</v>
      </c>
      <c r="N9" s="156">
        <v>-720</v>
      </c>
      <c r="O9" s="156">
        <v>-895.4</v>
      </c>
      <c r="P9" s="156">
        <v>674</v>
      </c>
      <c r="Q9" s="156">
        <v>-986</v>
      </c>
    </row>
    <row r="10" spans="1:17">
      <c r="A10" s="149" t="s">
        <v>278</v>
      </c>
      <c r="B10" s="156" t="s">
        <v>300</v>
      </c>
      <c r="C10" s="157">
        <v>-357.84200000000021</v>
      </c>
      <c r="D10" s="157">
        <v>627.41800000000001</v>
      </c>
      <c r="E10" s="157">
        <v>116.50300000000004</v>
      </c>
      <c r="F10" s="157">
        <v>729.70499999999981</v>
      </c>
      <c r="G10" s="157">
        <v>-157</v>
      </c>
      <c r="H10" s="157">
        <v>628</v>
      </c>
      <c r="I10" s="157">
        <v>-562</v>
      </c>
      <c r="J10" s="157">
        <v>695</v>
      </c>
      <c r="K10" s="157">
        <v>-546.95299999999997</v>
      </c>
      <c r="L10" s="157">
        <v>820</v>
      </c>
      <c r="M10" s="157">
        <v>343.40300000000013</v>
      </c>
      <c r="N10" s="157">
        <v>910</v>
      </c>
      <c r="O10" s="157">
        <v>-459.15800000000002</v>
      </c>
      <c r="P10" s="157">
        <v>947</v>
      </c>
      <c r="Q10" s="157">
        <v>-721</v>
      </c>
    </row>
    <row r="11" spans="1:17">
      <c r="A11" s="148"/>
      <c r="B11" s="156"/>
      <c r="C11" s="156"/>
      <c r="D11" s="156"/>
      <c r="E11" s="156"/>
      <c r="F11" s="156"/>
      <c r="G11" s="156"/>
      <c r="H11" s="156"/>
      <c r="I11" s="156"/>
      <c r="J11" s="156"/>
      <c r="K11" s="156"/>
      <c r="L11" s="156"/>
      <c r="M11" s="156"/>
      <c r="N11" s="156"/>
      <c r="O11" s="156"/>
      <c r="P11" s="156"/>
      <c r="Q11" s="156"/>
    </row>
    <row r="12" spans="1:17">
      <c r="A12" s="148" t="s">
        <v>279</v>
      </c>
      <c r="B12" s="156" t="s">
        <v>300</v>
      </c>
      <c r="C12" s="156">
        <v>-3.6219999999999999</v>
      </c>
      <c r="D12" s="156">
        <v>-9.8460000000000001</v>
      </c>
      <c r="E12" s="156">
        <v>-5.8150000000000013</v>
      </c>
      <c r="F12" s="156">
        <v>0</v>
      </c>
      <c r="G12" s="156">
        <v>0</v>
      </c>
      <c r="H12" s="156">
        <v>-15</v>
      </c>
      <c r="I12" s="156">
        <v>0</v>
      </c>
      <c r="J12" s="156">
        <v>0</v>
      </c>
      <c r="K12" s="156">
        <v>0</v>
      </c>
      <c r="L12" s="156">
        <v>0</v>
      </c>
      <c r="M12" s="156">
        <v>0</v>
      </c>
      <c r="N12" s="156">
        <v>0</v>
      </c>
      <c r="O12" s="156">
        <v>0</v>
      </c>
      <c r="P12" s="156">
        <v>0</v>
      </c>
      <c r="Q12" s="156">
        <v>0</v>
      </c>
    </row>
    <row r="13" spans="1:17">
      <c r="A13" s="148" t="s">
        <v>280</v>
      </c>
      <c r="B13" s="156" t="s">
        <v>300</v>
      </c>
      <c r="C13" s="156">
        <v>0</v>
      </c>
      <c r="D13" s="156">
        <v>0</v>
      </c>
      <c r="E13" s="156">
        <v>0</v>
      </c>
      <c r="F13" s="156">
        <v>0</v>
      </c>
      <c r="G13" s="156">
        <v>0</v>
      </c>
      <c r="H13" s="156">
        <v>0</v>
      </c>
      <c r="I13" s="156">
        <v>0</v>
      </c>
      <c r="J13" s="156">
        <v>0</v>
      </c>
      <c r="K13" s="156">
        <v>0</v>
      </c>
      <c r="L13" s="156">
        <v>-218</v>
      </c>
      <c r="M13" s="156">
        <v>0</v>
      </c>
      <c r="N13" s="156">
        <v>-4</v>
      </c>
      <c r="O13" s="156">
        <v>0</v>
      </c>
      <c r="P13" s="156">
        <v>31</v>
      </c>
      <c r="Q13" s="156">
        <v>412</v>
      </c>
    </row>
    <row r="14" spans="1:17">
      <c r="A14" s="148" t="s">
        <v>281</v>
      </c>
      <c r="B14" s="156" t="s">
        <v>300</v>
      </c>
      <c r="C14" s="156">
        <v>-44.338999999999999</v>
      </c>
      <c r="D14" s="156">
        <v>-55.596000000000004</v>
      </c>
      <c r="E14" s="156">
        <v>-399.67700000000002</v>
      </c>
      <c r="F14" s="156">
        <v>-50.387999999999977</v>
      </c>
      <c r="G14" s="156">
        <v>-32</v>
      </c>
      <c r="H14" s="156">
        <v>-45</v>
      </c>
      <c r="I14" s="156">
        <v>-47</v>
      </c>
      <c r="J14" s="156">
        <v>-52</v>
      </c>
      <c r="K14" s="156">
        <v>-37.393000000000001</v>
      </c>
      <c r="L14" s="156">
        <v>-34</v>
      </c>
      <c r="M14" s="156">
        <v>-30.397999999999996</v>
      </c>
      <c r="N14" s="156">
        <v>-46</v>
      </c>
      <c r="O14" s="156">
        <v>-57.5</v>
      </c>
      <c r="P14" s="156">
        <v>-51</v>
      </c>
      <c r="Q14" s="156">
        <v>-55</v>
      </c>
    </row>
    <row r="15" spans="1:17">
      <c r="A15" s="148" t="s">
        <v>122</v>
      </c>
      <c r="B15" s="156" t="s">
        <v>300</v>
      </c>
      <c r="C15" s="156">
        <v>-10.940000000000003</v>
      </c>
      <c r="D15" s="156">
        <v>-28.340999999999994</v>
      </c>
      <c r="E15" s="156">
        <v>17.453000000000003</v>
      </c>
      <c r="F15" s="156">
        <v>23.827999999999996</v>
      </c>
      <c r="G15" s="156">
        <v>-1</v>
      </c>
      <c r="H15" s="156">
        <v>-104</v>
      </c>
      <c r="I15" s="156">
        <v>0</v>
      </c>
      <c r="J15" s="156">
        <v>6</v>
      </c>
      <c r="K15" s="156">
        <v>-17</v>
      </c>
      <c r="L15" s="156">
        <v>11</v>
      </c>
      <c r="M15" s="156">
        <v>-4.2590000000000003</v>
      </c>
      <c r="N15" s="156">
        <v>12</v>
      </c>
      <c r="O15" s="156">
        <v>-11.2</v>
      </c>
      <c r="P15" s="156">
        <v>16</v>
      </c>
      <c r="Q15" s="156">
        <v>-4</v>
      </c>
    </row>
    <row r="16" spans="1:17">
      <c r="A16" s="149" t="s">
        <v>282</v>
      </c>
      <c r="B16" s="156" t="s">
        <v>300</v>
      </c>
      <c r="C16" s="157">
        <v>-58.901000000000003</v>
      </c>
      <c r="D16" s="157">
        <v>-93.782999999999987</v>
      </c>
      <c r="E16" s="157">
        <v>-388.03899999999999</v>
      </c>
      <c r="F16" s="157">
        <v>-26.560000000000059</v>
      </c>
      <c r="G16" s="157">
        <v>-33</v>
      </c>
      <c r="H16" s="157">
        <v>-164</v>
      </c>
      <c r="I16" s="157">
        <v>-47</v>
      </c>
      <c r="J16" s="157">
        <v>-46</v>
      </c>
      <c r="K16" s="157">
        <v>-54.305</v>
      </c>
      <c r="L16" s="157">
        <v>-241</v>
      </c>
      <c r="M16" s="157">
        <v>-34.673999999999978</v>
      </c>
      <c r="N16" s="157">
        <v>-37</v>
      </c>
      <c r="O16" s="157">
        <v>-68.7</v>
      </c>
      <c r="P16" s="157">
        <v>-4</v>
      </c>
      <c r="Q16" s="157">
        <v>353</v>
      </c>
    </row>
    <row r="17" spans="1:17">
      <c r="A17" s="148"/>
      <c r="B17" s="156"/>
      <c r="C17" s="156"/>
      <c r="D17" s="156"/>
      <c r="E17" s="156"/>
      <c r="F17" s="156"/>
      <c r="G17" s="156"/>
      <c r="H17" s="156"/>
      <c r="I17" s="156"/>
      <c r="J17" s="156"/>
      <c r="K17" s="156"/>
      <c r="L17" s="156"/>
      <c r="M17" s="156"/>
      <c r="N17" s="156"/>
      <c r="O17" s="156"/>
      <c r="P17" s="156"/>
      <c r="Q17" s="156"/>
    </row>
    <row r="18" spans="1:17">
      <c r="A18" s="148" t="s">
        <v>493</v>
      </c>
      <c r="B18" s="156" t="s">
        <v>300</v>
      </c>
      <c r="C18" s="156">
        <v>0</v>
      </c>
      <c r="D18" s="156">
        <v>0</v>
      </c>
      <c r="E18" s="156">
        <v>0</v>
      </c>
      <c r="F18" s="156">
        <v>0</v>
      </c>
      <c r="G18" s="156">
        <v>501</v>
      </c>
      <c r="H18" s="156">
        <v>1500</v>
      </c>
      <c r="I18" s="156">
        <v>300</v>
      </c>
      <c r="J18" s="156">
        <v>0</v>
      </c>
      <c r="K18" s="156">
        <v>0</v>
      </c>
      <c r="L18" s="156">
        <v>800</v>
      </c>
      <c r="M18" s="156">
        <v>700.06799999999998</v>
      </c>
      <c r="N18" s="156">
        <v>0</v>
      </c>
      <c r="O18" s="156">
        <v>0</v>
      </c>
      <c r="P18" s="156">
        <v>-800</v>
      </c>
      <c r="Q18" s="156">
        <v>0</v>
      </c>
    </row>
    <row r="19" spans="1:17">
      <c r="A19" s="148" t="s">
        <v>343</v>
      </c>
      <c r="B19" s="156" t="s">
        <v>300</v>
      </c>
      <c r="C19" s="156">
        <v>0</v>
      </c>
      <c r="D19" s="156">
        <v>0</v>
      </c>
      <c r="E19" s="156">
        <v>0</v>
      </c>
      <c r="F19" s="156">
        <v>0</v>
      </c>
      <c r="G19" s="156">
        <v>3762</v>
      </c>
      <c r="H19" s="156">
        <v>-900</v>
      </c>
      <c r="I19" s="156">
        <v>-355</v>
      </c>
      <c r="J19" s="156">
        <v>-30</v>
      </c>
      <c r="K19" s="156">
        <v>680</v>
      </c>
      <c r="L19" s="156">
        <v>-1080</v>
      </c>
      <c r="M19" s="156">
        <v>-600</v>
      </c>
      <c r="N19" s="156">
        <v>-720</v>
      </c>
      <c r="O19" s="156">
        <v>-1210</v>
      </c>
      <c r="P19" s="156">
        <v>750</v>
      </c>
      <c r="Q19" s="156">
        <v>0</v>
      </c>
    </row>
    <row r="20" spans="1:17">
      <c r="A20" s="148" t="s">
        <v>334</v>
      </c>
      <c r="B20" s="156" t="s">
        <v>300</v>
      </c>
      <c r="C20" s="156">
        <v>0</v>
      </c>
      <c r="D20" s="156">
        <v>0</v>
      </c>
      <c r="E20" s="156">
        <v>0</v>
      </c>
      <c r="F20" s="156">
        <v>0</v>
      </c>
      <c r="G20" s="156">
        <v>8</v>
      </c>
      <c r="H20" s="156">
        <v>8</v>
      </c>
      <c r="I20" s="156">
        <v>8</v>
      </c>
      <c r="J20" s="156">
        <v>9</v>
      </c>
      <c r="K20" s="156">
        <v>8.4269999999999996</v>
      </c>
      <c r="L20" s="156">
        <v>9</v>
      </c>
      <c r="M20" s="156">
        <v>7.4009999999999998</v>
      </c>
      <c r="N20" s="156">
        <v>8</v>
      </c>
      <c r="O20" s="156">
        <v>7.9</v>
      </c>
      <c r="P20" s="156">
        <v>8</v>
      </c>
      <c r="Q20" s="156">
        <v>8</v>
      </c>
    </row>
    <row r="21" spans="1:17">
      <c r="A21" s="148" t="s">
        <v>324</v>
      </c>
      <c r="B21" s="156" t="s">
        <v>300</v>
      </c>
      <c r="C21" s="156">
        <v>0</v>
      </c>
      <c r="D21" s="156">
        <v>0</v>
      </c>
      <c r="E21" s="156">
        <v>0</v>
      </c>
      <c r="F21" s="156">
        <v>0</v>
      </c>
      <c r="G21" s="156">
        <v>-37</v>
      </c>
      <c r="H21" s="156">
        <v>-23</v>
      </c>
      <c r="I21" s="156">
        <v>-29</v>
      </c>
      <c r="J21" s="156">
        <v>-32</v>
      </c>
      <c r="K21" s="156">
        <v>-23.521999999999998</v>
      </c>
      <c r="L21" s="156">
        <v>-46</v>
      </c>
      <c r="M21" s="156">
        <v>-30.230000000000004</v>
      </c>
      <c r="N21" s="156">
        <v>-35</v>
      </c>
      <c r="O21" s="156">
        <v>-25.8</v>
      </c>
      <c r="P21" s="156">
        <v>-32</v>
      </c>
      <c r="Q21" s="156">
        <v>-35</v>
      </c>
    </row>
    <row r="22" spans="1:17">
      <c r="A22" s="148" t="s">
        <v>284</v>
      </c>
      <c r="B22" s="156" t="s">
        <v>300</v>
      </c>
      <c r="C22" s="156">
        <v>0</v>
      </c>
      <c r="D22" s="156">
        <v>0</v>
      </c>
      <c r="E22" s="156">
        <v>0</v>
      </c>
      <c r="F22" s="156">
        <v>0</v>
      </c>
      <c r="G22" s="158">
        <v>-4474</v>
      </c>
      <c r="H22" s="158">
        <v>0</v>
      </c>
      <c r="I22" s="158">
        <v>0</v>
      </c>
      <c r="J22" s="158">
        <v>0</v>
      </c>
      <c r="K22" s="158">
        <v>0</v>
      </c>
      <c r="L22" s="158">
        <v>0</v>
      </c>
      <c r="M22" s="158">
        <v>0</v>
      </c>
      <c r="N22" s="158">
        <v>0</v>
      </c>
      <c r="O22" s="158">
        <v>0</v>
      </c>
      <c r="P22" s="158">
        <v>0</v>
      </c>
      <c r="Q22" s="158">
        <v>0</v>
      </c>
    </row>
    <row r="23" spans="1:17">
      <c r="A23" s="148" t="s">
        <v>335</v>
      </c>
      <c r="B23" s="156" t="s">
        <v>300</v>
      </c>
      <c r="C23" s="156">
        <v>391</v>
      </c>
      <c r="D23" s="156">
        <v>-513.5</v>
      </c>
      <c r="E23" s="156">
        <v>347.9</v>
      </c>
      <c r="F23" s="156">
        <v>2945.2999999999997</v>
      </c>
      <c r="G23" s="156">
        <v>620</v>
      </c>
      <c r="H23" s="156">
        <v>0</v>
      </c>
      <c r="I23" s="156">
        <v>0</v>
      </c>
      <c r="J23" s="156">
        <v>0</v>
      </c>
      <c r="K23" s="156">
        <v>0</v>
      </c>
      <c r="L23" s="156">
        <v>0</v>
      </c>
      <c r="M23" s="156">
        <v>0</v>
      </c>
      <c r="N23" s="156">
        <v>0</v>
      </c>
      <c r="O23" s="156">
        <v>4300</v>
      </c>
      <c r="P23" s="156">
        <v>-9</v>
      </c>
      <c r="Q23" s="156">
        <v>0</v>
      </c>
    </row>
    <row r="24" spans="1:17">
      <c r="A24" s="148" t="s">
        <v>61</v>
      </c>
      <c r="B24" s="156" t="s">
        <v>300</v>
      </c>
      <c r="C24" s="156">
        <v>0</v>
      </c>
      <c r="D24" s="156">
        <v>-32.012</v>
      </c>
      <c r="E24" s="156">
        <v>0</v>
      </c>
      <c r="F24" s="156">
        <v>-3277.9879999999998</v>
      </c>
      <c r="G24" s="156">
        <v>0</v>
      </c>
      <c r="H24" s="156">
        <v>-219</v>
      </c>
      <c r="I24" s="156">
        <v>0</v>
      </c>
      <c r="J24" s="156">
        <v>-219</v>
      </c>
      <c r="K24" s="156">
        <v>0</v>
      </c>
      <c r="L24" s="156">
        <v>0</v>
      </c>
      <c r="M24" s="156">
        <v>0</v>
      </c>
      <c r="N24" s="156">
        <v>0</v>
      </c>
      <c r="O24" s="156">
        <v>0</v>
      </c>
      <c r="P24" s="156">
        <v>0</v>
      </c>
      <c r="Q24" s="156">
        <v>0</v>
      </c>
    </row>
    <row r="25" spans="1:17">
      <c r="A25" s="148" t="s">
        <v>62</v>
      </c>
      <c r="B25" s="156" t="s">
        <v>300</v>
      </c>
      <c r="C25" s="156">
        <v>40.518000000000001</v>
      </c>
      <c r="D25" s="156">
        <v>21.114999999999995</v>
      </c>
      <c r="E25" s="156">
        <v>-42.379999999999995</v>
      </c>
      <c r="F25" s="156">
        <v>-89.253</v>
      </c>
      <c r="G25" s="156">
        <v>85</v>
      </c>
      <c r="H25" s="156">
        <v>5</v>
      </c>
      <c r="I25" s="156">
        <v>3</v>
      </c>
      <c r="J25" s="156">
        <v>-18</v>
      </c>
      <c r="K25" s="156">
        <v>12.16</v>
      </c>
      <c r="L25" s="156">
        <v>-2</v>
      </c>
      <c r="M25" s="156">
        <v>24.009999999999998</v>
      </c>
      <c r="N25" s="156">
        <v>-12</v>
      </c>
      <c r="O25" s="156">
        <v>13.1</v>
      </c>
      <c r="P25" s="156">
        <v>-60</v>
      </c>
      <c r="Q25" s="156">
        <v>-9</v>
      </c>
    </row>
    <row r="26" spans="1:17">
      <c r="A26" s="149" t="s">
        <v>63</v>
      </c>
      <c r="B26" s="156" t="s">
        <v>300</v>
      </c>
      <c r="C26" s="157">
        <v>431.51800000000003</v>
      </c>
      <c r="D26" s="157">
        <v>-524.39700000000005</v>
      </c>
      <c r="E26" s="157">
        <v>305.52</v>
      </c>
      <c r="F26" s="157">
        <v>-421.94100000000014</v>
      </c>
      <c r="G26" s="157">
        <v>466</v>
      </c>
      <c r="H26" s="157">
        <v>370</v>
      </c>
      <c r="I26" s="157">
        <v>-73</v>
      </c>
      <c r="J26" s="157">
        <v>-290</v>
      </c>
      <c r="K26" s="157">
        <v>677.05700000000002</v>
      </c>
      <c r="L26" s="157">
        <v>-320</v>
      </c>
      <c r="M26" s="157">
        <v>101.25099999999998</v>
      </c>
      <c r="N26" s="157">
        <f>SUM(N18:N25)</f>
        <v>-759</v>
      </c>
      <c r="O26" s="157">
        <v>3085.4</v>
      </c>
      <c r="P26" s="157">
        <v>-143</v>
      </c>
      <c r="Q26" s="157">
        <v>-36</v>
      </c>
    </row>
    <row r="27" spans="1:17">
      <c r="A27" s="148"/>
      <c r="B27" s="156"/>
      <c r="C27" s="156"/>
      <c r="D27" s="156"/>
      <c r="E27" s="156"/>
      <c r="F27" s="156"/>
      <c r="G27" s="156"/>
      <c r="H27" s="156"/>
      <c r="I27" s="156"/>
      <c r="J27" s="156"/>
      <c r="K27" s="156"/>
      <c r="L27" s="156"/>
      <c r="M27" s="156"/>
      <c r="N27" s="156"/>
      <c r="O27" s="156"/>
      <c r="P27" s="156"/>
      <c r="Q27" s="156"/>
    </row>
    <row r="28" spans="1:17">
      <c r="A28" s="149" t="s">
        <v>66</v>
      </c>
      <c r="B28" s="156" t="s">
        <v>300</v>
      </c>
      <c r="C28" s="157">
        <v>14.774999999999807</v>
      </c>
      <c r="D28" s="157">
        <v>9.2379999999999853</v>
      </c>
      <c r="E28" s="157">
        <v>33.98400000000008</v>
      </c>
      <c r="F28" s="157">
        <v>281.20399999999961</v>
      </c>
      <c r="G28" s="157">
        <v>276</v>
      </c>
      <c r="H28" s="157">
        <v>834</v>
      </c>
      <c r="I28" s="157">
        <v>-682</v>
      </c>
      <c r="J28" s="157">
        <v>359</v>
      </c>
      <c r="K28" s="157">
        <v>75.799000000000092</v>
      </c>
      <c r="L28" s="157">
        <v>259</v>
      </c>
      <c r="M28" s="157">
        <v>409.98000000000013</v>
      </c>
      <c r="N28" s="157">
        <v>113</v>
      </c>
      <c r="O28" s="157">
        <v>2557.5419999999999</v>
      </c>
      <c r="P28" s="157">
        <v>801</v>
      </c>
      <c r="Q28" s="157">
        <v>-405</v>
      </c>
    </row>
    <row r="29" spans="1:17">
      <c r="A29" s="148"/>
      <c r="B29" s="148"/>
      <c r="C29" s="156"/>
      <c r="D29" s="156"/>
      <c r="E29" s="156"/>
      <c r="F29" s="156"/>
      <c r="G29" s="156"/>
      <c r="H29" s="156"/>
      <c r="I29" s="156"/>
      <c r="J29" s="156"/>
      <c r="K29" s="156"/>
      <c r="L29" s="156"/>
      <c r="M29" s="156"/>
      <c r="N29" s="156"/>
      <c r="O29" s="156"/>
      <c r="P29" s="156"/>
      <c r="Q29" s="156"/>
    </row>
    <row r="30" spans="1:17">
      <c r="A30" s="149" t="s">
        <v>67</v>
      </c>
      <c r="B30" s="156" t="s">
        <v>300</v>
      </c>
      <c r="C30" s="157">
        <v>89</v>
      </c>
      <c r="D30" s="157">
        <v>103</v>
      </c>
      <c r="E30" s="157">
        <v>113</v>
      </c>
      <c r="F30" s="157">
        <v>147</v>
      </c>
      <c r="G30" s="157">
        <v>428</v>
      </c>
      <c r="H30" s="157">
        <v>731</v>
      </c>
      <c r="I30" s="157">
        <v>1572</v>
      </c>
      <c r="J30" s="157">
        <v>889</v>
      </c>
      <c r="K30" s="157">
        <v>1238</v>
      </c>
      <c r="L30" s="157">
        <v>1267</v>
      </c>
      <c r="M30" s="157">
        <v>1525</v>
      </c>
      <c r="N30" s="157">
        <f>+M32</f>
        <v>1936</v>
      </c>
      <c r="O30" s="157">
        <v>2040</v>
      </c>
      <c r="P30" s="157">
        <v>4629</v>
      </c>
      <c r="Q30" s="157">
        <f>+P32</f>
        <v>5420</v>
      </c>
    </row>
    <row r="31" spans="1:17">
      <c r="A31" s="148" t="s">
        <v>68</v>
      </c>
      <c r="B31" s="156" t="s">
        <v>300</v>
      </c>
      <c r="C31" s="156">
        <v>0</v>
      </c>
      <c r="D31" s="156">
        <v>0</v>
      </c>
      <c r="E31" s="156">
        <v>0</v>
      </c>
      <c r="F31" s="156">
        <v>0</v>
      </c>
      <c r="G31" s="156">
        <v>27</v>
      </c>
      <c r="H31" s="156">
        <v>7</v>
      </c>
      <c r="I31" s="156">
        <v>-2</v>
      </c>
      <c r="J31" s="156">
        <v>-9</v>
      </c>
      <c r="K31" s="156">
        <v>-46</v>
      </c>
      <c r="L31" s="156">
        <v>-3</v>
      </c>
      <c r="M31" s="156">
        <v>0</v>
      </c>
      <c r="N31" s="156">
        <v>-9</v>
      </c>
      <c r="O31" s="156">
        <v>32.200000000000003</v>
      </c>
      <c r="P31" s="156">
        <v>-9</v>
      </c>
      <c r="Q31" s="156">
        <v>-1</v>
      </c>
    </row>
    <row r="32" spans="1:17">
      <c r="A32" s="149" t="s">
        <v>69</v>
      </c>
      <c r="B32" s="156" t="s">
        <v>300</v>
      </c>
      <c r="C32" s="157">
        <v>103</v>
      </c>
      <c r="D32" s="157">
        <v>113</v>
      </c>
      <c r="E32" s="157">
        <v>146.98400000000009</v>
      </c>
      <c r="F32" s="157">
        <v>428.20399999999961</v>
      </c>
      <c r="G32" s="157">
        <v>731</v>
      </c>
      <c r="H32" s="157">
        <v>1572</v>
      </c>
      <c r="I32" s="157">
        <v>889</v>
      </c>
      <c r="J32" s="157">
        <v>1238</v>
      </c>
      <c r="K32" s="157">
        <v>1267</v>
      </c>
      <c r="L32" s="157">
        <v>1525</v>
      </c>
      <c r="M32" s="157">
        <v>1936</v>
      </c>
      <c r="N32" s="157">
        <v>2040</v>
      </c>
      <c r="O32" s="157">
        <v>4629</v>
      </c>
      <c r="P32" s="157">
        <v>5420</v>
      </c>
      <c r="Q32" s="157">
        <v>5014</v>
      </c>
    </row>
    <row r="34" spans="1:17">
      <c r="A34" s="131"/>
      <c r="B34" s="156"/>
      <c r="C34" s="125"/>
      <c r="D34" s="125"/>
      <c r="E34" s="125"/>
      <c r="F34" s="125"/>
      <c r="G34" s="125"/>
      <c r="H34" s="125"/>
      <c r="I34" s="125"/>
      <c r="J34" s="125"/>
      <c r="K34" s="125"/>
      <c r="L34" s="125"/>
      <c r="M34" s="125"/>
      <c r="N34" s="125"/>
      <c r="O34" s="125"/>
      <c r="P34" s="125"/>
      <c r="Q34" s="125"/>
    </row>
    <row r="35" spans="1:17">
      <c r="A35" s="133" t="s">
        <v>272</v>
      </c>
      <c r="B35" s="133"/>
      <c r="C35" s="133"/>
      <c r="D35" s="133"/>
      <c r="E35" s="133"/>
      <c r="F35" s="133"/>
      <c r="G35" s="133"/>
      <c r="H35" s="133"/>
      <c r="I35" s="133"/>
      <c r="J35" s="133"/>
      <c r="K35" s="133"/>
      <c r="L35" s="133"/>
      <c r="M35" s="133"/>
      <c r="N35" s="133"/>
      <c r="O35" s="133"/>
      <c r="P35" s="133"/>
      <c r="Q35" s="133"/>
    </row>
    <row r="36" spans="1:17" ht="13.5" thickBot="1">
      <c r="A36" s="134" t="s">
        <v>274</v>
      </c>
      <c r="B36" s="134"/>
      <c r="C36" s="134"/>
      <c r="D36" s="134"/>
      <c r="E36" s="134"/>
      <c r="F36" s="134"/>
      <c r="G36" s="134"/>
      <c r="H36" s="134"/>
      <c r="I36" s="134"/>
      <c r="J36" s="134"/>
      <c r="K36" s="134"/>
      <c r="L36" s="134"/>
      <c r="M36" s="134"/>
      <c r="N36" s="134"/>
      <c r="O36" s="134"/>
      <c r="P36" s="134"/>
      <c r="Q36" s="134"/>
    </row>
    <row r="37" spans="1:17" ht="14.25" thickTop="1" thickBot="1">
      <c r="A37" s="134" t="s">
        <v>230</v>
      </c>
      <c r="B37" s="135" t="s">
        <v>287</v>
      </c>
      <c r="C37" s="135" t="s">
        <v>101</v>
      </c>
      <c r="D37" s="135" t="s">
        <v>103</v>
      </c>
      <c r="E37" s="135" t="s">
        <v>104</v>
      </c>
      <c r="F37" s="135" t="s">
        <v>186</v>
      </c>
      <c r="G37" s="135" t="s">
        <v>315</v>
      </c>
      <c r="H37" s="135" t="s">
        <v>340</v>
      </c>
      <c r="I37" s="135" t="s">
        <v>345</v>
      </c>
      <c r="J37" s="135" t="s">
        <v>361</v>
      </c>
      <c r="K37" s="135" t="s">
        <v>366</v>
      </c>
      <c r="L37" s="135" t="s">
        <v>401</v>
      </c>
      <c r="M37" s="135" t="s">
        <v>441</v>
      </c>
      <c r="N37" s="135" t="s">
        <v>443</v>
      </c>
      <c r="O37" s="135" t="s">
        <v>476</v>
      </c>
      <c r="P37" s="135" t="s">
        <v>482</v>
      </c>
      <c r="Q37" s="135" t="s">
        <v>502</v>
      </c>
    </row>
    <row r="38" spans="1:17" ht="13.5" thickTop="1">
      <c r="A38" s="148" t="s">
        <v>120</v>
      </c>
      <c r="B38" s="156">
        <v>1293.9270000000004</v>
      </c>
      <c r="C38" s="156">
        <v>216.09899999999979</v>
      </c>
      <c r="D38" s="156">
        <v>544.8449999999998</v>
      </c>
      <c r="E38" s="156">
        <v>814.96899999999982</v>
      </c>
      <c r="F38" s="156">
        <v>1292.3179999999998</v>
      </c>
      <c r="G38" s="156">
        <v>167</v>
      </c>
      <c r="H38" s="156">
        <v>515</v>
      </c>
      <c r="I38" s="156">
        <v>748</v>
      </c>
      <c r="J38" s="156">
        <v>590</v>
      </c>
      <c r="K38" s="156">
        <v>157</v>
      </c>
      <c r="L38" s="156">
        <v>2671</v>
      </c>
      <c r="M38" s="156">
        <v>2859</v>
      </c>
      <c r="N38" s="156">
        <f>+M38+N4</f>
        <v>2226</v>
      </c>
      <c r="O38" s="156">
        <v>145</v>
      </c>
      <c r="P38" s="156">
        <v>237</v>
      </c>
      <c r="Q38" s="156">
        <v>293</v>
      </c>
    </row>
    <row r="39" spans="1:17">
      <c r="A39" s="148" t="s">
        <v>454</v>
      </c>
      <c r="B39" s="156"/>
      <c r="C39" s="156"/>
      <c r="D39" s="156"/>
      <c r="E39" s="156"/>
      <c r="F39" s="156"/>
      <c r="G39" s="156"/>
      <c r="H39" s="156"/>
      <c r="I39" s="156"/>
      <c r="J39" s="156"/>
      <c r="K39" s="156"/>
      <c r="L39" s="156"/>
      <c r="M39" s="156"/>
      <c r="N39" s="156">
        <f t="shared" ref="N39:N62" si="0">+M39+N5</f>
        <v>1200</v>
      </c>
      <c r="O39" s="156">
        <v>250</v>
      </c>
      <c r="P39" s="156">
        <v>250</v>
      </c>
      <c r="Q39" s="156">
        <f t="shared" ref="Q39:Q42" si="1">SUM(O5:Q5)</f>
        <v>375</v>
      </c>
    </row>
    <row r="40" spans="1:17">
      <c r="A40" s="148" t="s">
        <v>277</v>
      </c>
      <c r="B40" s="156">
        <v>164.35599999999999</v>
      </c>
      <c r="C40" s="156">
        <v>43.15</v>
      </c>
      <c r="D40" s="156">
        <v>91.831000000000003</v>
      </c>
      <c r="E40" s="156">
        <v>149.28</v>
      </c>
      <c r="F40" s="156">
        <v>208.46600000000001</v>
      </c>
      <c r="G40" s="156">
        <v>80</v>
      </c>
      <c r="H40" s="156">
        <v>162</v>
      </c>
      <c r="I40" s="156">
        <v>246</v>
      </c>
      <c r="J40" s="156">
        <v>875</v>
      </c>
      <c r="K40" s="156">
        <v>79.988</v>
      </c>
      <c r="L40" s="156">
        <v>158.988</v>
      </c>
      <c r="M40" s="156">
        <v>235.86099999999999</v>
      </c>
      <c r="N40" s="156">
        <f>+M40+N6</f>
        <v>1201.8609999999999</v>
      </c>
      <c r="O40" s="156">
        <v>76.2</v>
      </c>
      <c r="P40" s="156">
        <v>153.19999999999999</v>
      </c>
      <c r="Q40" s="156">
        <f t="shared" si="1"/>
        <v>230.2</v>
      </c>
    </row>
    <row r="41" spans="1:17">
      <c r="A41" s="148" t="s">
        <v>125</v>
      </c>
      <c r="B41" s="156">
        <v>-41.611667603027911</v>
      </c>
      <c r="C41" s="156">
        <v>32.908999999999999</v>
      </c>
      <c r="D41" s="156">
        <v>6.9</v>
      </c>
      <c r="E41" s="156">
        <v>-19.169999999999987</v>
      </c>
      <c r="F41" s="156">
        <v>-5</v>
      </c>
      <c r="G41" s="156">
        <v>-2</v>
      </c>
      <c r="H41" s="156">
        <v>-43</v>
      </c>
      <c r="I41" s="156">
        <v>-43</v>
      </c>
      <c r="J41" s="156">
        <v>-72</v>
      </c>
      <c r="K41" s="156">
        <v>10.478000000000009</v>
      </c>
      <c r="L41" s="156">
        <v>-2435.5219999999999</v>
      </c>
      <c r="M41" s="156">
        <v>-2525.3760000000002</v>
      </c>
      <c r="N41" s="156">
        <f t="shared" si="0"/>
        <v>-2428.3760000000002</v>
      </c>
      <c r="O41" s="156">
        <v>-35.299999999999997</v>
      </c>
      <c r="P41" s="156">
        <v>68.7</v>
      </c>
      <c r="Q41" s="156">
        <v>76</v>
      </c>
    </row>
    <row r="42" spans="1:17">
      <c r="A42" s="149" t="s">
        <v>8</v>
      </c>
      <c r="B42" s="157">
        <v>1416.6713323969725</v>
      </c>
      <c r="C42" s="157">
        <v>292.15799999999979</v>
      </c>
      <c r="D42" s="157">
        <v>643.57599999999979</v>
      </c>
      <c r="E42" s="157">
        <v>945.07899999999984</v>
      </c>
      <c r="F42" s="157">
        <v>1495.7839999999997</v>
      </c>
      <c r="G42" s="157">
        <v>245</v>
      </c>
      <c r="H42" s="157">
        <v>634</v>
      </c>
      <c r="I42" s="157">
        <v>950</v>
      </c>
      <c r="J42" s="157">
        <v>1393</v>
      </c>
      <c r="K42" s="157">
        <v>247</v>
      </c>
      <c r="L42" s="157">
        <v>394</v>
      </c>
      <c r="M42" s="157">
        <v>569.48499999999967</v>
      </c>
      <c r="N42" s="157">
        <f t="shared" si="0"/>
        <v>2200.4849999999997</v>
      </c>
      <c r="O42" s="157">
        <v>436.24199999999996</v>
      </c>
      <c r="P42" s="157">
        <v>710.24199999999996</v>
      </c>
      <c r="Q42" s="157">
        <f t="shared" si="1"/>
        <v>975.24199999999996</v>
      </c>
    </row>
    <row r="43" spans="1:17">
      <c r="A43" s="148" t="s">
        <v>53</v>
      </c>
      <c r="B43" s="156">
        <v>-694.93000000000006</v>
      </c>
      <c r="C43" s="156">
        <v>-650</v>
      </c>
      <c r="D43" s="156">
        <v>-374</v>
      </c>
      <c r="E43" s="156">
        <v>-559</v>
      </c>
      <c r="F43" s="156">
        <v>-380</v>
      </c>
      <c r="G43" s="156">
        <v>-402</v>
      </c>
      <c r="H43" s="156">
        <v>-165</v>
      </c>
      <c r="I43" s="156">
        <v>-1044</v>
      </c>
      <c r="J43" s="156">
        <v>-791</v>
      </c>
      <c r="K43" s="156">
        <v>-794</v>
      </c>
      <c r="L43" s="156">
        <v>-121</v>
      </c>
      <c r="M43" s="156">
        <v>46.272000000000205</v>
      </c>
      <c r="N43" s="156">
        <f t="shared" si="0"/>
        <v>-673.72799999999984</v>
      </c>
      <c r="O43" s="156">
        <v>-895.4</v>
      </c>
      <c r="P43" s="156">
        <v>-222</v>
      </c>
      <c r="Q43" s="156">
        <v>-1208</v>
      </c>
    </row>
    <row r="44" spans="1:17">
      <c r="A44" s="149" t="s">
        <v>278</v>
      </c>
      <c r="B44" s="157">
        <v>721.74133239697244</v>
      </c>
      <c r="C44" s="157">
        <v>-357.84200000000021</v>
      </c>
      <c r="D44" s="157">
        <v>269.57599999999979</v>
      </c>
      <c r="E44" s="157">
        <v>386.07899999999984</v>
      </c>
      <c r="F44" s="157">
        <v>1115.7839999999997</v>
      </c>
      <c r="G44" s="157">
        <v>-157</v>
      </c>
      <c r="H44" s="157">
        <v>469</v>
      </c>
      <c r="I44" s="157">
        <v>-93</v>
      </c>
      <c r="J44" s="157">
        <v>602</v>
      </c>
      <c r="K44" s="157">
        <v>-546.95299999999997</v>
      </c>
      <c r="L44" s="157">
        <v>273.04700000000003</v>
      </c>
      <c r="M44" s="157">
        <v>616.40300000000013</v>
      </c>
      <c r="N44" s="157">
        <f t="shared" si="0"/>
        <v>1526.4030000000002</v>
      </c>
      <c r="O44" s="157">
        <v>-459.15800000000002</v>
      </c>
      <c r="P44" s="157">
        <v>487.84199999999998</v>
      </c>
      <c r="Q44" s="157">
        <v>-233</v>
      </c>
    </row>
    <row r="45" spans="1:17">
      <c r="A45" s="148"/>
      <c r="B45" s="156"/>
      <c r="C45" s="156"/>
      <c r="D45" s="156"/>
      <c r="E45" s="156"/>
      <c r="F45" s="156"/>
      <c r="G45" s="156"/>
      <c r="H45" s="156"/>
      <c r="I45" s="156"/>
      <c r="J45" s="156"/>
      <c r="K45" s="156"/>
      <c r="L45" s="156"/>
      <c r="M45" s="156"/>
      <c r="N45" s="156"/>
      <c r="O45" s="156"/>
      <c r="P45" s="156"/>
      <c r="Q45" s="156"/>
    </row>
    <row r="46" spans="1:17">
      <c r="A46" s="148" t="s">
        <v>279</v>
      </c>
      <c r="B46" s="156">
        <v>-61.953000000000003</v>
      </c>
      <c r="C46" s="156">
        <v>-3.6219999999999999</v>
      </c>
      <c r="D46" s="156">
        <v>-13.468</v>
      </c>
      <c r="E46" s="156">
        <v>-19.283000000000001</v>
      </c>
      <c r="F46" s="156">
        <v>-19.283000000000001</v>
      </c>
      <c r="G46" s="156">
        <v>0</v>
      </c>
      <c r="H46" s="156">
        <v>-15</v>
      </c>
      <c r="I46" s="156">
        <v>-15</v>
      </c>
      <c r="J46" s="156">
        <v>-15</v>
      </c>
      <c r="K46" s="156">
        <v>0</v>
      </c>
      <c r="L46" s="156">
        <v>0</v>
      </c>
      <c r="M46" s="156">
        <v>0</v>
      </c>
      <c r="N46" s="156">
        <f t="shared" si="0"/>
        <v>0</v>
      </c>
      <c r="O46" s="156">
        <v>0</v>
      </c>
      <c r="P46" s="156">
        <v>0</v>
      </c>
      <c r="Q46" s="156">
        <v>0</v>
      </c>
    </row>
    <row r="47" spans="1:17">
      <c r="A47" s="148" t="s">
        <v>280</v>
      </c>
      <c r="B47" s="156">
        <v>0</v>
      </c>
      <c r="C47" s="156"/>
      <c r="D47" s="156"/>
      <c r="E47" s="156"/>
      <c r="F47" s="156">
        <v>0</v>
      </c>
      <c r="G47" s="156">
        <v>0</v>
      </c>
      <c r="H47" s="156">
        <v>0</v>
      </c>
      <c r="I47" s="156" t="s">
        <v>300</v>
      </c>
      <c r="J47" s="156">
        <v>0</v>
      </c>
      <c r="K47" s="156">
        <v>0</v>
      </c>
      <c r="L47" s="156">
        <v>-218</v>
      </c>
      <c r="M47" s="156">
        <v>-218.017</v>
      </c>
      <c r="N47" s="156">
        <f t="shared" si="0"/>
        <v>-222.017</v>
      </c>
      <c r="O47" s="156">
        <v>0</v>
      </c>
      <c r="P47" s="156">
        <v>31</v>
      </c>
      <c r="Q47" s="156">
        <v>443</v>
      </c>
    </row>
    <row r="48" spans="1:17">
      <c r="A48" s="148" t="s">
        <v>281</v>
      </c>
      <c r="B48" s="156">
        <v>-154.16900000000001</v>
      </c>
      <c r="C48" s="156">
        <v>-44.338999999999999</v>
      </c>
      <c r="D48" s="156">
        <v>-99.935000000000002</v>
      </c>
      <c r="E48" s="156">
        <v>-499.61200000000002</v>
      </c>
      <c r="F48" s="156">
        <v>-550</v>
      </c>
      <c r="G48" s="156">
        <v>-32</v>
      </c>
      <c r="H48" s="156">
        <v>-77</v>
      </c>
      <c r="I48" s="156">
        <v>-124</v>
      </c>
      <c r="J48" s="156">
        <v>-176</v>
      </c>
      <c r="K48" s="156">
        <v>-37.393000000000001</v>
      </c>
      <c r="L48" s="156">
        <v>-71.393000000000001</v>
      </c>
      <c r="M48" s="156">
        <v>-101.398</v>
      </c>
      <c r="N48" s="156">
        <f t="shared" si="0"/>
        <v>-147.398</v>
      </c>
      <c r="O48" s="156">
        <v>-57.5</v>
      </c>
      <c r="P48" s="156">
        <v>-108.5</v>
      </c>
      <c r="Q48" s="156">
        <v>-163.5</v>
      </c>
    </row>
    <row r="49" spans="1:17">
      <c r="A49" s="148" t="s">
        <v>122</v>
      </c>
      <c r="B49" s="156">
        <v>15.853999999999999</v>
      </c>
      <c r="C49" s="156">
        <v>-10.940000000000003</v>
      </c>
      <c r="D49" s="156">
        <v>-39.280999999999999</v>
      </c>
      <c r="E49" s="156">
        <v>-21.827999999999996</v>
      </c>
      <c r="F49" s="156">
        <v>2</v>
      </c>
      <c r="G49" s="156">
        <v>-1</v>
      </c>
      <c r="H49" s="156">
        <v>-105</v>
      </c>
      <c r="I49" s="156">
        <v>-105</v>
      </c>
      <c r="J49" s="156">
        <v>-99</v>
      </c>
      <c r="K49" s="156">
        <v>-17</v>
      </c>
      <c r="L49" s="156">
        <v>-6</v>
      </c>
      <c r="M49" s="156">
        <v>-10.259</v>
      </c>
      <c r="N49" s="156">
        <f t="shared" si="0"/>
        <v>1.7409999999999997</v>
      </c>
      <c r="O49" s="156">
        <v>-11.2</v>
      </c>
      <c r="P49" s="156">
        <v>4.8000000000000007</v>
      </c>
      <c r="Q49" s="156">
        <v>1</v>
      </c>
    </row>
    <row r="50" spans="1:17">
      <c r="A50" s="149" t="s">
        <v>282</v>
      </c>
      <c r="B50" s="157">
        <v>-200.26800000000003</v>
      </c>
      <c r="C50" s="157">
        <v>-58.901000000000003</v>
      </c>
      <c r="D50" s="157">
        <v>-152.684</v>
      </c>
      <c r="E50" s="157">
        <v>-540.72299999999996</v>
      </c>
      <c r="F50" s="157">
        <v>-567.28300000000002</v>
      </c>
      <c r="G50" s="157">
        <v>-33</v>
      </c>
      <c r="H50" s="157">
        <v>-197</v>
      </c>
      <c r="I50" s="157">
        <v>-244</v>
      </c>
      <c r="J50" s="157">
        <v>-290</v>
      </c>
      <c r="K50" s="157">
        <v>-54.305</v>
      </c>
      <c r="L50" s="157">
        <v>-295.30500000000001</v>
      </c>
      <c r="M50" s="157">
        <v>-329.67399999999998</v>
      </c>
      <c r="N50" s="157">
        <f t="shared" si="0"/>
        <v>-366.67399999999998</v>
      </c>
      <c r="O50" s="157">
        <v>-68.7</v>
      </c>
      <c r="P50" s="157">
        <v>-72</v>
      </c>
      <c r="Q50" s="157">
        <v>280.3</v>
      </c>
    </row>
    <row r="51" spans="1:17">
      <c r="A51" s="148"/>
      <c r="B51" s="156"/>
      <c r="C51" s="156"/>
      <c r="D51" s="156"/>
      <c r="E51" s="156"/>
      <c r="F51" s="156"/>
      <c r="G51" s="156"/>
      <c r="H51" s="156"/>
      <c r="I51" s="156"/>
      <c r="J51" s="156"/>
      <c r="K51" s="156"/>
      <c r="L51" s="156"/>
      <c r="M51" s="156"/>
      <c r="N51" s="156"/>
      <c r="O51" s="156"/>
      <c r="P51" s="156"/>
      <c r="Q51" s="156"/>
    </row>
    <row r="52" spans="1:17">
      <c r="A52" s="148" t="s">
        <v>493</v>
      </c>
      <c r="B52" s="156">
        <v>0</v>
      </c>
      <c r="C52" s="156">
        <v>0</v>
      </c>
      <c r="D52" s="156">
        <v>0</v>
      </c>
      <c r="E52" s="156">
        <v>0</v>
      </c>
      <c r="F52" s="156">
        <v>0</v>
      </c>
      <c r="G52" s="156">
        <v>501</v>
      </c>
      <c r="H52" s="156">
        <v>2000</v>
      </c>
      <c r="I52" s="156">
        <v>2300</v>
      </c>
      <c r="J52" s="156">
        <v>2300</v>
      </c>
      <c r="K52" s="156">
        <v>0</v>
      </c>
      <c r="L52" s="156">
        <v>800</v>
      </c>
      <c r="M52" s="156">
        <v>1500.068</v>
      </c>
      <c r="N52" s="156">
        <f t="shared" si="0"/>
        <v>1500.068</v>
      </c>
      <c r="O52" s="156">
        <v>0</v>
      </c>
      <c r="P52" s="156">
        <v>-800</v>
      </c>
      <c r="Q52" s="156">
        <v>-800</v>
      </c>
    </row>
    <row r="53" spans="1:17">
      <c r="A53" s="148" t="s">
        <v>343</v>
      </c>
      <c r="B53" s="156">
        <v>0</v>
      </c>
      <c r="C53" s="156">
        <v>0</v>
      </c>
      <c r="D53" s="156">
        <v>0</v>
      </c>
      <c r="E53" s="156">
        <v>0</v>
      </c>
      <c r="F53" s="156">
        <v>0</v>
      </c>
      <c r="G53" s="156">
        <v>3762</v>
      </c>
      <c r="H53" s="156">
        <v>2865</v>
      </c>
      <c r="I53" s="156">
        <v>2510</v>
      </c>
      <c r="J53" s="156">
        <v>2480</v>
      </c>
      <c r="K53" s="156">
        <v>680</v>
      </c>
      <c r="L53" s="156">
        <v>-400</v>
      </c>
      <c r="M53" s="156">
        <v>-1000</v>
      </c>
      <c r="N53" s="156">
        <f t="shared" si="0"/>
        <v>-1720</v>
      </c>
      <c r="O53" s="156">
        <v>-1210</v>
      </c>
      <c r="P53" s="156">
        <v>-460</v>
      </c>
      <c r="Q53" s="156">
        <v>-460</v>
      </c>
    </row>
    <row r="54" spans="1:17">
      <c r="A54" s="148" t="s">
        <v>364</v>
      </c>
      <c r="B54" s="156">
        <v>0</v>
      </c>
      <c r="C54" s="156">
        <v>0</v>
      </c>
      <c r="D54" s="156">
        <v>0</v>
      </c>
      <c r="E54" s="156">
        <v>0</v>
      </c>
      <c r="F54" s="156">
        <v>0</v>
      </c>
      <c r="G54" s="156">
        <v>8</v>
      </c>
      <c r="H54" s="156">
        <v>16</v>
      </c>
      <c r="I54" s="156">
        <v>24</v>
      </c>
      <c r="J54" s="156">
        <v>33</v>
      </c>
      <c r="K54" s="156">
        <v>8.4269999999999996</v>
      </c>
      <c r="L54" s="156">
        <v>17.427</v>
      </c>
      <c r="M54" s="156">
        <v>24.401</v>
      </c>
      <c r="N54" s="156">
        <f t="shared" si="0"/>
        <v>32.400999999999996</v>
      </c>
      <c r="O54" s="156">
        <v>7.9</v>
      </c>
      <c r="P54" s="156">
        <v>15.9</v>
      </c>
      <c r="Q54" s="156">
        <v>23.9</v>
      </c>
    </row>
    <row r="55" spans="1:17">
      <c r="A55" s="148" t="s">
        <v>324</v>
      </c>
      <c r="B55" s="156">
        <v>0</v>
      </c>
      <c r="C55" s="156">
        <v>0</v>
      </c>
      <c r="D55" s="156">
        <v>0</v>
      </c>
      <c r="E55" s="156">
        <v>0</v>
      </c>
      <c r="F55" s="156">
        <v>0</v>
      </c>
      <c r="G55" s="156">
        <v>-37</v>
      </c>
      <c r="H55" s="156">
        <v>-60</v>
      </c>
      <c r="I55" s="156">
        <v>-89</v>
      </c>
      <c r="J55" s="156">
        <v>-121</v>
      </c>
      <c r="K55" s="156">
        <v>-23.521999999999998</v>
      </c>
      <c r="L55" s="156">
        <v>-69.521999999999991</v>
      </c>
      <c r="M55" s="156">
        <v>-100.23</v>
      </c>
      <c r="N55" s="156">
        <f t="shared" si="0"/>
        <v>-135.23000000000002</v>
      </c>
      <c r="O55" s="156">
        <v>-25.8</v>
      </c>
      <c r="P55" s="156">
        <v>-57.8</v>
      </c>
      <c r="Q55" s="156">
        <v>-92.8</v>
      </c>
    </row>
    <row r="56" spans="1:17">
      <c r="A56" s="148" t="s">
        <v>284</v>
      </c>
      <c r="B56" s="156">
        <v>154.13200000000006</v>
      </c>
      <c r="C56" s="156">
        <v>391</v>
      </c>
      <c r="D56" s="156">
        <v>-122.5</v>
      </c>
      <c r="E56" s="156">
        <v>225.39999999999998</v>
      </c>
      <c r="F56" s="156">
        <v>3170.7</v>
      </c>
      <c r="G56" s="158">
        <v>-4474</v>
      </c>
      <c r="H56" s="158">
        <v>-4474</v>
      </c>
      <c r="I56" s="158">
        <v>-4474</v>
      </c>
      <c r="J56" s="158">
        <v>-4474</v>
      </c>
      <c r="K56" s="158">
        <v>0</v>
      </c>
      <c r="L56" s="158">
        <v>0</v>
      </c>
      <c r="M56" s="158">
        <v>0</v>
      </c>
      <c r="N56" s="158">
        <f t="shared" si="0"/>
        <v>0</v>
      </c>
      <c r="O56" s="158">
        <v>0</v>
      </c>
      <c r="P56" s="158">
        <v>0</v>
      </c>
      <c r="Q56" s="158">
        <v>0</v>
      </c>
    </row>
    <row r="57" spans="1:17">
      <c r="A57" s="148" t="s">
        <v>335</v>
      </c>
      <c r="B57" s="156">
        <v>0</v>
      </c>
      <c r="C57" s="156">
        <v>0</v>
      </c>
      <c r="D57" s="156">
        <v>0</v>
      </c>
      <c r="E57" s="156">
        <v>0</v>
      </c>
      <c r="F57" s="156">
        <v>0</v>
      </c>
      <c r="G57" s="156">
        <v>620</v>
      </c>
      <c r="H57" s="156">
        <v>620</v>
      </c>
      <c r="I57" s="156">
        <v>620</v>
      </c>
      <c r="J57" s="156">
        <v>620</v>
      </c>
      <c r="K57" s="156">
        <v>0</v>
      </c>
      <c r="L57" s="156">
        <v>0</v>
      </c>
      <c r="M57" s="156">
        <v>0</v>
      </c>
      <c r="N57" s="156">
        <f t="shared" si="0"/>
        <v>0</v>
      </c>
      <c r="O57" s="156">
        <v>4300</v>
      </c>
      <c r="P57" s="156">
        <v>4292</v>
      </c>
      <c r="Q57" s="156">
        <v>4292</v>
      </c>
    </row>
    <row r="58" spans="1:17">
      <c r="A58" s="148" t="s">
        <v>61</v>
      </c>
      <c r="B58" s="156">
        <v>-615.64099999999996</v>
      </c>
      <c r="C58" s="156">
        <v>0</v>
      </c>
      <c r="D58" s="156">
        <v>-32.012</v>
      </c>
      <c r="E58" s="156">
        <v>-32.012</v>
      </c>
      <c r="F58" s="156">
        <v>-3310</v>
      </c>
      <c r="G58" s="156">
        <v>0</v>
      </c>
      <c r="H58" s="156">
        <v>-219</v>
      </c>
      <c r="I58" s="156">
        <v>-219</v>
      </c>
      <c r="J58" s="156">
        <v>-438</v>
      </c>
      <c r="K58" s="156">
        <v>0</v>
      </c>
      <c r="L58" s="156">
        <v>0</v>
      </c>
      <c r="M58" s="156">
        <v>0</v>
      </c>
      <c r="N58" s="156">
        <f t="shared" si="0"/>
        <v>0</v>
      </c>
      <c r="O58" s="156">
        <v>0</v>
      </c>
      <c r="P58" s="156">
        <v>0</v>
      </c>
      <c r="Q58" s="156">
        <v>0</v>
      </c>
    </row>
    <row r="59" spans="1:17">
      <c r="A59" s="148" t="s">
        <v>62</v>
      </c>
      <c r="B59" s="156">
        <v>-4.3869999999999996</v>
      </c>
      <c r="C59" s="156">
        <v>40.518000000000001</v>
      </c>
      <c r="D59" s="156">
        <v>61.632999999999996</v>
      </c>
      <c r="E59" s="156">
        <v>19.253000000000004</v>
      </c>
      <c r="F59" s="156">
        <v>-70</v>
      </c>
      <c r="G59" s="156">
        <v>85</v>
      </c>
      <c r="H59" s="156">
        <v>90</v>
      </c>
      <c r="I59" s="156">
        <v>93</v>
      </c>
      <c r="J59" s="156">
        <v>75</v>
      </c>
      <c r="K59" s="156">
        <v>12.16</v>
      </c>
      <c r="L59" s="156">
        <v>10.16</v>
      </c>
      <c r="M59" s="156">
        <v>34.01</v>
      </c>
      <c r="N59" s="156">
        <f t="shared" si="0"/>
        <v>22.009999999999998</v>
      </c>
      <c r="O59" s="156">
        <v>13.1</v>
      </c>
      <c r="P59" s="156">
        <v>-46.9</v>
      </c>
      <c r="Q59" s="156">
        <v>-57</v>
      </c>
    </row>
    <row r="60" spans="1:17">
      <c r="A60" s="149" t="s">
        <v>63</v>
      </c>
      <c r="B60" s="157">
        <v>-465.8959999999999</v>
      </c>
      <c r="C60" s="157">
        <v>431.51800000000003</v>
      </c>
      <c r="D60" s="157">
        <v>-92.879000000000005</v>
      </c>
      <c r="E60" s="157">
        <v>212.64099999999999</v>
      </c>
      <c r="F60" s="157">
        <v>-209.30000000000018</v>
      </c>
      <c r="G60" s="157">
        <v>466</v>
      </c>
      <c r="H60" s="157">
        <v>838</v>
      </c>
      <c r="I60" s="157">
        <v>765</v>
      </c>
      <c r="J60" s="157">
        <v>475</v>
      </c>
      <c r="K60" s="157">
        <v>677.05700000000002</v>
      </c>
      <c r="L60" s="157">
        <v>357.05700000000002</v>
      </c>
      <c r="M60" s="157">
        <v>458.25099999999998</v>
      </c>
      <c r="N60" s="157">
        <f t="shared" si="0"/>
        <v>-300.74900000000002</v>
      </c>
      <c r="O60" s="157">
        <v>3085.4</v>
      </c>
      <c r="P60" s="157">
        <v>2942.4</v>
      </c>
      <c r="Q60" s="157">
        <v>2906</v>
      </c>
    </row>
    <row r="61" spans="1:17">
      <c r="A61" s="148"/>
      <c r="B61" s="156"/>
      <c r="C61" s="156"/>
      <c r="D61" s="156"/>
      <c r="E61" s="156"/>
      <c r="F61" s="156"/>
      <c r="G61" s="156"/>
      <c r="H61" s="156"/>
      <c r="I61" s="156"/>
      <c r="J61" s="156"/>
      <c r="K61" s="156"/>
      <c r="L61" s="156"/>
      <c r="M61" s="156"/>
      <c r="N61" s="156"/>
      <c r="O61" s="156"/>
      <c r="P61" s="156"/>
      <c r="Q61" s="156"/>
    </row>
    <row r="62" spans="1:17">
      <c r="A62" s="149" t="s">
        <v>66</v>
      </c>
      <c r="B62" s="157">
        <v>55.577332396972508</v>
      </c>
      <c r="C62" s="157">
        <v>14.774999999999807</v>
      </c>
      <c r="D62" s="157">
        <v>24.012999999999792</v>
      </c>
      <c r="E62" s="157">
        <v>57.996999999999872</v>
      </c>
      <c r="F62" s="157">
        <v>339.20099999999945</v>
      </c>
      <c r="G62" s="157">
        <v>276</v>
      </c>
      <c r="H62" s="157">
        <v>1110</v>
      </c>
      <c r="I62" s="157">
        <v>428</v>
      </c>
      <c r="J62" s="157">
        <v>787</v>
      </c>
      <c r="K62" s="157">
        <v>75.799000000000092</v>
      </c>
      <c r="L62" s="157">
        <v>334.79900000000009</v>
      </c>
      <c r="M62" s="157">
        <v>744.98000000000013</v>
      </c>
      <c r="N62" s="157">
        <f t="shared" si="0"/>
        <v>857.98000000000013</v>
      </c>
      <c r="O62" s="157">
        <v>2557.5419999999999</v>
      </c>
      <c r="P62" s="157">
        <v>3358</v>
      </c>
      <c r="Q62" s="157">
        <v>2954</v>
      </c>
    </row>
    <row r="63" spans="1:17">
      <c r="A63" s="148"/>
      <c r="B63" s="156"/>
      <c r="C63" s="156"/>
      <c r="D63" s="156"/>
      <c r="E63" s="156"/>
      <c r="F63" s="156"/>
      <c r="G63" s="156"/>
      <c r="H63" s="156"/>
      <c r="I63" s="156"/>
      <c r="J63" s="156"/>
      <c r="K63" s="156"/>
      <c r="L63" s="156"/>
      <c r="M63" s="156"/>
      <c r="N63" s="156"/>
      <c r="O63" s="156"/>
      <c r="P63" s="156"/>
      <c r="Q63" s="156"/>
    </row>
    <row r="64" spans="1:17">
      <c r="A64" s="149" t="s">
        <v>285</v>
      </c>
      <c r="B64" s="157">
        <v>32.92</v>
      </c>
      <c r="C64" s="157">
        <v>88.597332396972504</v>
      </c>
      <c r="D64" s="157">
        <v>88.597332396972504</v>
      </c>
      <c r="E64" s="157">
        <v>88.597332396972504</v>
      </c>
      <c r="F64" s="157">
        <v>88.597332396972504</v>
      </c>
      <c r="G64" s="157">
        <v>428</v>
      </c>
      <c r="H64" s="157">
        <v>428</v>
      </c>
      <c r="I64" s="157">
        <v>428</v>
      </c>
      <c r="J64" s="157">
        <v>428</v>
      </c>
      <c r="K64" s="157">
        <v>1238</v>
      </c>
      <c r="L64" s="157">
        <v>1238</v>
      </c>
      <c r="M64" s="157">
        <v>1238</v>
      </c>
      <c r="N64" s="157">
        <f>+M64</f>
        <v>1238</v>
      </c>
      <c r="O64" s="157">
        <v>2040</v>
      </c>
      <c r="P64" s="157">
        <v>2040</v>
      </c>
      <c r="Q64" s="157">
        <v>2040</v>
      </c>
    </row>
    <row r="65" spans="1:17">
      <c r="A65" s="148" t="s">
        <v>68</v>
      </c>
      <c r="B65" s="156">
        <v>0</v>
      </c>
      <c r="C65" s="156">
        <v>0</v>
      </c>
      <c r="D65" s="156">
        <v>0</v>
      </c>
      <c r="E65" s="156">
        <v>0</v>
      </c>
      <c r="F65" s="156">
        <v>0</v>
      </c>
      <c r="G65" s="156">
        <v>27</v>
      </c>
      <c r="H65" s="156">
        <v>34</v>
      </c>
      <c r="I65" s="156">
        <v>32</v>
      </c>
      <c r="J65" s="156">
        <v>23</v>
      </c>
      <c r="K65" s="156">
        <v>-46</v>
      </c>
      <c r="L65" s="156">
        <v>-49</v>
      </c>
      <c r="M65" s="156">
        <v>-49</v>
      </c>
      <c r="N65" s="156">
        <v>-56</v>
      </c>
      <c r="O65" s="156">
        <v>32.200000000000003</v>
      </c>
      <c r="P65" s="156">
        <v>22</v>
      </c>
      <c r="Q65" s="156">
        <v>21</v>
      </c>
    </row>
    <row r="66" spans="1:17">
      <c r="A66" s="149" t="s">
        <v>69</v>
      </c>
      <c r="B66" s="157">
        <v>88.597332396972504</v>
      </c>
      <c r="C66" s="157">
        <v>103.37233239697231</v>
      </c>
      <c r="D66" s="157">
        <v>112.6103323969723</v>
      </c>
      <c r="E66" s="157">
        <v>146.59433239697239</v>
      </c>
      <c r="F66" s="157">
        <v>427.79833239697194</v>
      </c>
      <c r="G66" s="157">
        <v>731</v>
      </c>
      <c r="H66" s="157">
        <v>1572</v>
      </c>
      <c r="I66" s="157">
        <v>889</v>
      </c>
      <c r="J66" s="157">
        <v>1238</v>
      </c>
      <c r="K66" s="157">
        <v>1267</v>
      </c>
      <c r="L66" s="157">
        <v>1525</v>
      </c>
      <c r="M66" s="157">
        <v>1935.7970000000007</v>
      </c>
      <c r="N66" s="157">
        <v>2040</v>
      </c>
      <c r="O66" s="157">
        <v>4629</v>
      </c>
      <c r="P66" s="157">
        <v>5420</v>
      </c>
      <c r="Q66" s="157">
        <v>5014</v>
      </c>
    </row>
    <row r="67" spans="1:17">
      <c r="L67" s="125"/>
    </row>
    <row r="68" spans="1:17">
      <c r="A68" s="131"/>
      <c r="B68" s="125"/>
      <c r="C68" s="125"/>
      <c r="D68" s="125"/>
      <c r="E68" s="125"/>
      <c r="F68" s="125"/>
      <c r="G68" s="125"/>
      <c r="H68" s="125"/>
      <c r="I68" s="125"/>
      <c r="J68" s="125"/>
      <c r="K68" s="125"/>
      <c r="L68" s="125"/>
      <c r="M68" s="125"/>
      <c r="N68" s="125"/>
      <c r="O68" s="125"/>
      <c r="P68" s="125"/>
      <c r="Q68" s="125"/>
    </row>
    <row r="69" spans="1:17">
      <c r="L69" s="125"/>
    </row>
    <row r="70" spans="1:17">
      <c r="L70" s="125"/>
    </row>
    <row r="71" spans="1:17">
      <c r="L71" s="125"/>
    </row>
  </sheetData>
  <pageMargins left="0.70866141732283472" right="0.70866141732283472" top="0.74803149606299213" bottom="0.74803149606299213" header="0.31496062992125984" footer="0.31496062992125984"/>
  <pageSetup scale="52" orientation="portrait" r:id="rId1"/>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44E3-80FE-4439-81CC-675F51D7FC63}">
  <sheetPr>
    <pageSetUpPr fitToPage="1"/>
  </sheetPr>
  <dimension ref="A1:Q18"/>
  <sheetViews>
    <sheetView showGridLines="0" view="pageBreakPreview" zoomScale="80" zoomScaleNormal="80" zoomScaleSheetLayoutView="80" workbookViewId="0"/>
  </sheetViews>
  <sheetFormatPr defaultColWidth="8.85546875" defaultRowHeight="15"/>
  <cols>
    <col min="1" max="1" width="57.5703125" style="132" customWidth="1"/>
    <col min="2" max="5" width="11.42578125" style="132" hidden="1" customWidth="1"/>
    <col min="6" max="17" width="10.7109375" style="132" customWidth="1"/>
    <col min="18" max="16384" width="8.85546875" style="132"/>
  </cols>
  <sheetData>
    <row r="1" spans="1:17">
      <c r="A1" s="133" t="s">
        <v>273</v>
      </c>
      <c r="B1" s="133"/>
      <c r="C1" s="133"/>
      <c r="D1" s="133"/>
      <c r="E1" s="133"/>
      <c r="F1" s="133"/>
      <c r="G1" s="133"/>
    </row>
    <row r="2" spans="1:17" ht="15.75" thickBot="1">
      <c r="A2" s="134" t="s">
        <v>274</v>
      </c>
      <c r="B2" s="134"/>
      <c r="C2" s="134"/>
      <c r="D2" s="134"/>
      <c r="E2" s="134"/>
      <c r="F2" s="134"/>
      <c r="G2" s="134"/>
      <c r="H2" s="134"/>
      <c r="I2" s="134"/>
      <c r="J2" s="134"/>
      <c r="K2" s="134"/>
      <c r="L2" s="134"/>
      <c r="M2" s="134"/>
      <c r="N2" s="134"/>
      <c r="O2" s="134"/>
      <c r="P2" s="134"/>
      <c r="Q2" s="134"/>
    </row>
    <row r="3" spans="1:17" ht="27" thickTop="1" thickBot="1">
      <c r="A3" s="196" t="s">
        <v>230</v>
      </c>
      <c r="B3" s="152" t="s">
        <v>318</v>
      </c>
      <c r="C3" s="152" t="s">
        <v>394</v>
      </c>
      <c r="D3" s="152" t="s">
        <v>395</v>
      </c>
      <c r="E3" s="152" t="s">
        <v>396</v>
      </c>
      <c r="F3" s="152" t="s">
        <v>319</v>
      </c>
      <c r="G3" s="152" t="s">
        <v>397</v>
      </c>
      <c r="H3" s="152" t="s">
        <v>398</v>
      </c>
      <c r="I3" s="152" t="s">
        <v>399</v>
      </c>
      <c r="J3" s="152" t="s">
        <v>362</v>
      </c>
      <c r="K3" s="152" t="s">
        <v>400</v>
      </c>
      <c r="L3" s="152" t="s">
        <v>402</v>
      </c>
      <c r="M3" s="152" t="s">
        <v>442</v>
      </c>
      <c r="N3" s="152" t="s">
        <v>444</v>
      </c>
      <c r="O3" s="152" t="s">
        <v>477</v>
      </c>
      <c r="P3" s="152" t="s">
        <v>483</v>
      </c>
      <c r="Q3" s="152" t="s">
        <v>503</v>
      </c>
    </row>
    <row r="4" spans="1:17" ht="15.75" thickTop="1">
      <c r="A4" s="140" t="s">
        <v>301</v>
      </c>
      <c r="B4" s="142">
        <v>1970</v>
      </c>
      <c r="C4" s="142">
        <v>2573</v>
      </c>
      <c r="D4" s="142">
        <v>2573</v>
      </c>
      <c r="E4" s="142">
        <v>2573</v>
      </c>
      <c r="F4" s="142">
        <v>2573</v>
      </c>
      <c r="G4" s="142">
        <v>597.11699999999996</v>
      </c>
      <c r="H4" s="142">
        <v>597</v>
      </c>
      <c r="I4" s="142">
        <v>597</v>
      </c>
      <c r="J4" s="142">
        <v>597</v>
      </c>
      <c r="K4" s="142">
        <v>1442</v>
      </c>
      <c r="L4" s="142">
        <v>1442</v>
      </c>
      <c r="M4" s="142">
        <v>1442</v>
      </c>
      <c r="N4" s="142">
        <v>1442</v>
      </c>
      <c r="O4" s="142">
        <v>3237</v>
      </c>
      <c r="P4" s="142">
        <v>3237</v>
      </c>
      <c r="Q4" s="142">
        <v>3237</v>
      </c>
    </row>
    <row r="5" spans="1:17" ht="9.6" customHeight="1">
      <c r="A5" s="140"/>
      <c r="B5" s="142"/>
      <c r="C5" s="142"/>
      <c r="D5" s="142"/>
      <c r="E5" s="142"/>
      <c r="F5" s="142"/>
      <c r="G5" s="142"/>
      <c r="H5" s="142"/>
      <c r="I5" s="142"/>
      <c r="J5" s="142"/>
      <c r="K5" s="142"/>
      <c r="L5" s="142"/>
      <c r="M5" s="142"/>
      <c r="N5" s="142"/>
      <c r="O5" s="142"/>
      <c r="P5" s="142"/>
      <c r="Q5" s="142"/>
    </row>
    <row r="6" spans="1:17" ht="9.6" customHeight="1">
      <c r="A6" s="136" t="s">
        <v>99</v>
      </c>
      <c r="B6" s="137">
        <v>1294</v>
      </c>
      <c r="C6" s="137">
        <v>216</v>
      </c>
      <c r="D6" s="137">
        <v>545</v>
      </c>
      <c r="E6" s="137">
        <v>815</v>
      </c>
      <c r="F6" s="137">
        <v>1292</v>
      </c>
      <c r="G6" s="137">
        <v>167</v>
      </c>
      <c r="H6" s="137">
        <v>515</v>
      </c>
      <c r="I6" s="137">
        <v>748</v>
      </c>
      <c r="J6" s="137">
        <v>590</v>
      </c>
      <c r="K6" s="137">
        <v>157</v>
      </c>
      <c r="L6" s="137">
        <v>2671</v>
      </c>
      <c r="M6" s="137">
        <v>2859</v>
      </c>
      <c r="N6" s="137">
        <v>2226</v>
      </c>
      <c r="O6" s="137">
        <v>145</v>
      </c>
      <c r="P6" s="137">
        <v>238</v>
      </c>
      <c r="Q6" s="137">
        <v>293</v>
      </c>
    </row>
    <row r="7" spans="1:17">
      <c r="A7" s="136" t="s">
        <v>378</v>
      </c>
      <c r="B7" s="137">
        <v>-126</v>
      </c>
      <c r="C7" s="137">
        <v>115</v>
      </c>
      <c r="D7" s="137">
        <v>187</v>
      </c>
      <c r="E7" s="137">
        <v>162</v>
      </c>
      <c r="F7" s="137">
        <v>114</v>
      </c>
      <c r="G7" s="137">
        <v>114</v>
      </c>
      <c r="H7" s="137">
        <v>115</v>
      </c>
      <c r="I7" s="137">
        <v>196</v>
      </c>
      <c r="J7" s="137">
        <v>65</v>
      </c>
      <c r="K7" s="137">
        <v>34</v>
      </c>
      <c r="L7" s="137">
        <v>-172</v>
      </c>
      <c r="M7" s="137">
        <v>-233</v>
      </c>
      <c r="N7" s="137">
        <v>-472</v>
      </c>
      <c r="O7" s="137">
        <v>364</v>
      </c>
      <c r="P7" s="137">
        <v>269</v>
      </c>
      <c r="Q7" s="137">
        <v>351</v>
      </c>
    </row>
    <row r="8" spans="1:17">
      <c r="A8" s="159" t="s">
        <v>379</v>
      </c>
      <c r="B8" s="160">
        <v>1168</v>
      </c>
      <c r="C8" s="160">
        <v>331</v>
      </c>
      <c r="D8" s="160">
        <v>732</v>
      </c>
      <c r="E8" s="160">
        <v>977</v>
      </c>
      <c r="F8" s="160">
        <v>1406</v>
      </c>
      <c r="G8" s="160">
        <v>280</v>
      </c>
      <c r="H8" s="160">
        <v>630</v>
      </c>
      <c r="I8" s="160">
        <v>945</v>
      </c>
      <c r="J8" s="160">
        <v>655</v>
      </c>
      <c r="K8" s="160">
        <v>191</v>
      </c>
      <c r="L8" s="160">
        <v>2499</v>
      </c>
      <c r="M8" s="160">
        <v>2626</v>
      </c>
      <c r="N8" s="160">
        <v>1754</v>
      </c>
      <c r="O8" s="160">
        <v>509</v>
      </c>
      <c r="P8" s="160">
        <v>507</v>
      </c>
      <c r="Q8" s="160">
        <v>644</v>
      </c>
    </row>
    <row r="9" spans="1:17">
      <c r="A9" s="136"/>
      <c r="B9" s="137"/>
      <c r="C9" s="137"/>
      <c r="D9" s="137"/>
      <c r="E9" s="137"/>
      <c r="F9" s="137"/>
      <c r="G9" s="137"/>
      <c r="H9" s="137"/>
      <c r="I9" s="137"/>
      <c r="J9" s="137"/>
      <c r="K9" s="137"/>
      <c r="L9" s="137"/>
      <c r="M9" s="137"/>
      <c r="N9" s="137"/>
      <c r="O9" s="137"/>
      <c r="P9" s="137"/>
      <c r="Q9" s="137"/>
    </row>
    <row r="10" spans="1:17">
      <c r="A10" s="136" t="s">
        <v>302</v>
      </c>
      <c r="B10" s="137">
        <v>51</v>
      </c>
      <c r="C10" s="137">
        <v>7</v>
      </c>
      <c r="D10" s="137">
        <v>12.941000000000001</v>
      </c>
      <c r="E10" s="137">
        <v>17.440999999999999</v>
      </c>
      <c r="F10" s="137">
        <v>20</v>
      </c>
      <c r="G10" s="137">
        <v>5</v>
      </c>
      <c r="H10" s="137">
        <v>6</v>
      </c>
      <c r="I10" s="137">
        <v>11</v>
      </c>
      <c r="J10" s="137">
        <v>15</v>
      </c>
      <c r="K10" s="137">
        <v>5</v>
      </c>
      <c r="L10" s="137">
        <v>10</v>
      </c>
      <c r="M10" s="137">
        <v>15</v>
      </c>
      <c r="N10" s="137">
        <v>21</v>
      </c>
      <c r="O10" s="137">
        <v>6</v>
      </c>
      <c r="P10" s="137">
        <v>12</v>
      </c>
      <c r="Q10" s="137">
        <v>21</v>
      </c>
    </row>
    <row r="11" spans="1:17">
      <c r="A11" s="136" t="s">
        <v>303</v>
      </c>
      <c r="B11" s="137">
        <v>0</v>
      </c>
      <c r="C11" s="137">
        <v>0</v>
      </c>
      <c r="D11" s="137">
        <v>2000</v>
      </c>
      <c r="E11" s="137">
        <v>2000</v>
      </c>
      <c r="F11" s="137">
        <v>2000</v>
      </c>
      <c r="G11" s="137">
        <v>620</v>
      </c>
      <c r="H11" s="137">
        <v>620</v>
      </c>
      <c r="I11" s="137">
        <v>620</v>
      </c>
      <c r="J11" s="137">
        <v>620</v>
      </c>
      <c r="K11" s="137">
        <v>0</v>
      </c>
      <c r="L11" s="137">
        <v>0</v>
      </c>
      <c r="M11" s="137">
        <v>0</v>
      </c>
      <c r="N11" s="137">
        <v>0</v>
      </c>
      <c r="O11" s="137">
        <v>4310</v>
      </c>
      <c r="P11" s="137">
        <v>4303</v>
      </c>
      <c r="Q11" s="137">
        <v>4303</v>
      </c>
    </row>
    <row r="12" spans="1:17">
      <c r="A12" s="136" t="s">
        <v>304</v>
      </c>
      <c r="B12" s="137">
        <v>-615</v>
      </c>
      <c r="C12" s="137">
        <v>0</v>
      </c>
      <c r="D12" s="137">
        <v>-59</v>
      </c>
      <c r="E12" s="137">
        <v>-94</v>
      </c>
      <c r="F12" s="137">
        <v>-5400</v>
      </c>
      <c r="G12" s="137">
        <v>0</v>
      </c>
      <c r="H12" s="137">
        <v>0</v>
      </c>
      <c r="I12" s="137">
        <v>0</v>
      </c>
      <c r="J12" s="137">
        <v>0</v>
      </c>
      <c r="K12" s="137">
        <v>0</v>
      </c>
      <c r="L12" s="137">
        <v>0</v>
      </c>
      <c r="M12" s="137">
        <v>0</v>
      </c>
      <c r="N12" s="137">
        <v>0</v>
      </c>
      <c r="O12" s="137">
        <v>0</v>
      </c>
      <c r="P12" s="137">
        <v>0</v>
      </c>
      <c r="Q12" s="137">
        <v>0</v>
      </c>
    </row>
    <row r="13" spans="1:17">
      <c r="A13" s="136" t="s">
        <v>341</v>
      </c>
      <c r="B13" s="137"/>
      <c r="C13" s="137"/>
      <c r="D13" s="137"/>
      <c r="E13" s="137"/>
      <c r="F13" s="137"/>
      <c r="G13" s="137"/>
      <c r="H13" s="137">
        <v>-438</v>
      </c>
      <c r="I13" s="137">
        <v>-438</v>
      </c>
      <c r="J13" s="137">
        <v>-438</v>
      </c>
      <c r="K13" s="137">
        <v>0</v>
      </c>
      <c r="L13" s="137">
        <v>0</v>
      </c>
      <c r="M13" s="137">
        <v>0</v>
      </c>
      <c r="N13" s="137"/>
      <c r="O13" s="137">
        <v>0</v>
      </c>
      <c r="P13" s="137">
        <v>0</v>
      </c>
      <c r="Q13" s="137">
        <v>0</v>
      </c>
    </row>
    <row r="14" spans="1:17">
      <c r="A14" s="136" t="s">
        <v>460</v>
      </c>
      <c r="B14" s="137">
        <v>-1</v>
      </c>
      <c r="C14" s="137">
        <v>0</v>
      </c>
      <c r="D14" s="137">
        <v>-0.88300000000000001</v>
      </c>
      <c r="E14" s="137">
        <v>-0.88300000000000001</v>
      </c>
      <c r="F14" s="137">
        <v>-0.88300000000000001</v>
      </c>
      <c r="G14" s="137">
        <v>0</v>
      </c>
      <c r="H14" s="137">
        <v>0</v>
      </c>
      <c r="I14" s="137">
        <v>0</v>
      </c>
      <c r="J14" s="137">
        <v>-7</v>
      </c>
      <c r="K14" s="137">
        <v>0</v>
      </c>
      <c r="L14" s="137">
        <v>0</v>
      </c>
      <c r="M14" s="137">
        <v>0</v>
      </c>
      <c r="N14" s="137">
        <v>2</v>
      </c>
      <c r="O14" s="137">
        <v>0</v>
      </c>
      <c r="P14" s="137">
        <v>0</v>
      </c>
      <c r="Q14" s="137">
        <v>-1</v>
      </c>
    </row>
    <row r="15" spans="1:17">
      <c r="A15" s="189" t="s">
        <v>458</v>
      </c>
      <c r="B15" s="137"/>
      <c r="C15" s="137"/>
      <c r="D15" s="137"/>
      <c r="E15" s="137"/>
      <c r="F15" s="137"/>
      <c r="G15" s="137"/>
      <c r="H15" s="137"/>
      <c r="I15" s="137"/>
      <c r="J15" s="137"/>
      <c r="K15" s="137"/>
      <c r="L15" s="137"/>
      <c r="M15" s="137"/>
      <c r="N15" s="137">
        <v>18</v>
      </c>
      <c r="O15" s="137">
        <v>0</v>
      </c>
      <c r="P15" s="137">
        <v>0</v>
      </c>
      <c r="Q15" s="137">
        <v>0</v>
      </c>
    </row>
    <row r="16" spans="1:17">
      <c r="A16" s="159" t="s">
        <v>305</v>
      </c>
      <c r="B16" s="160">
        <v>2573</v>
      </c>
      <c r="C16" s="160">
        <v>2910</v>
      </c>
      <c r="D16" s="160">
        <v>5258.058</v>
      </c>
      <c r="E16" s="160">
        <v>5472.558</v>
      </c>
      <c r="F16" s="160">
        <v>597.11699999999996</v>
      </c>
      <c r="G16" s="160">
        <v>1502.117</v>
      </c>
      <c r="H16" s="160">
        <v>1416</v>
      </c>
      <c r="I16" s="160">
        <v>1735</v>
      </c>
      <c r="J16" s="160">
        <v>1442</v>
      </c>
      <c r="K16" s="160">
        <v>1638</v>
      </c>
      <c r="L16" s="160">
        <v>3951</v>
      </c>
      <c r="M16" s="160">
        <v>4082</v>
      </c>
      <c r="N16" s="160">
        <v>3237</v>
      </c>
      <c r="O16" s="160">
        <v>8061</v>
      </c>
      <c r="P16" s="160">
        <v>8059</v>
      </c>
      <c r="Q16" s="160">
        <v>8204</v>
      </c>
    </row>
    <row r="17" spans="1:15">
      <c r="A17" s="122"/>
      <c r="B17" s="122"/>
      <c r="C17" s="122"/>
      <c r="D17" s="125"/>
      <c r="E17" s="122"/>
      <c r="F17" s="125"/>
      <c r="G17" s="122"/>
      <c r="N17" s="215"/>
      <c r="O17" s="215"/>
    </row>
    <row r="18" spans="1:15">
      <c r="A18" s="136"/>
      <c r="B18" s="137"/>
      <c r="C18" s="137"/>
      <c r="D18" s="137"/>
      <c r="E18" s="137"/>
      <c r="F18" s="137"/>
      <c r="G18" s="137"/>
    </row>
  </sheetData>
  <phoneticPr fontId="25" type="noConversion"/>
  <pageMargins left="0.70866141732283472" right="0.70866141732283472" top="0.74803149606299213" bottom="0.74803149606299213" header="0.31496062992125984" footer="0.31496062992125984"/>
  <pageSetup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E6708914A6F542A39C36F412FE1940" ma:contentTypeVersion="11" ma:contentTypeDescription="Create a new document." ma:contentTypeScope="" ma:versionID="6151df3bb7dea19b196168913f1c6a7d">
  <xsd:schema xmlns:xsd="http://www.w3.org/2001/XMLSchema" xmlns:xs="http://www.w3.org/2001/XMLSchema" xmlns:p="http://schemas.microsoft.com/office/2006/metadata/properties" xmlns:ns2="efe71b3e-3394-4b2d-ba96-6201aa7d9c74" xmlns:ns3="253e763e-f04d-4954-bb22-86a6b8e9c4cb" targetNamespace="http://schemas.microsoft.com/office/2006/metadata/properties" ma:root="true" ma:fieldsID="91420c9e14b170975c4f77cfed3fdee7" ns2:_="" ns3:_="">
    <xsd:import namespace="efe71b3e-3394-4b2d-ba96-6201aa7d9c74"/>
    <xsd:import namespace="253e763e-f04d-4954-bb22-86a6b8e9c4c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71b3e-3394-4b2d-ba96-6201aa7d9c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3e763e-f04d-4954-bb22-86a6b8e9c4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1CEA56-78CF-4E85-8A65-001457309E00}">
  <ds:schemaRefs>
    <ds:schemaRef ds:uri="http://schemas.microsoft.com/sharepoint/v3/contenttype/forms"/>
  </ds:schemaRefs>
</ds:datastoreItem>
</file>

<file path=customXml/itemProps2.xml><?xml version="1.0" encoding="utf-8"?>
<ds:datastoreItem xmlns:ds="http://schemas.openxmlformats.org/officeDocument/2006/customXml" ds:itemID="{7862445F-11B4-4796-85B2-BD8F03AF0F6A}">
  <ds:schemaRefs>
    <ds:schemaRef ds:uri="http://purl.org/dc/dcmitype/"/>
    <ds:schemaRef ds:uri="http://schemas.microsoft.com/office/infopath/2007/PartnerControls"/>
    <ds:schemaRef ds:uri="efe71b3e-3394-4b2d-ba96-6201aa7d9c74"/>
    <ds:schemaRef ds:uri="http://schemas.microsoft.com/office/2006/documentManagement/types"/>
    <ds:schemaRef ds:uri="http://schemas.microsoft.com/office/2006/metadata/properties"/>
    <ds:schemaRef ds:uri="http://purl.org/dc/terms/"/>
    <ds:schemaRef ds:uri="http://purl.org/dc/elements/1.1/"/>
    <ds:schemaRef ds:uri="http://schemas.openxmlformats.org/package/2006/metadata/core-properties"/>
    <ds:schemaRef ds:uri="253e763e-f04d-4954-bb22-86a6b8e9c4cb"/>
    <ds:schemaRef ds:uri="http://www.w3.org/XML/1998/namespace"/>
  </ds:schemaRefs>
</ds:datastoreItem>
</file>

<file path=customXml/itemProps3.xml><?xml version="1.0" encoding="utf-8"?>
<ds:datastoreItem xmlns:ds="http://schemas.openxmlformats.org/officeDocument/2006/customXml" ds:itemID="{D112E9AA-10A6-4351-AAC9-7E1F0EBC9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71b3e-3394-4b2d-ba96-6201aa7d9c74"/>
    <ds:schemaRef ds:uri="253e763e-f04d-4954-bb22-86a6b8e9c4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22</vt:i4>
      </vt:variant>
    </vt:vector>
  </HeadingPairs>
  <TitlesOfParts>
    <vt:vector size="48" baseType="lpstr">
      <vt:lpstr>NEW IB6-IB8</vt:lpstr>
      <vt:lpstr>IB9</vt:lpstr>
      <vt:lpstr>IB10</vt:lpstr>
      <vt:lpstr>Content</vt:lpstr>
      <vt:lpstr>1 FO Q</vt:lpstr>
      <vt:lpstr>2 IS Q</vt:lpstr>
      <vt:lpstr>3 BS COND Q</vt:lpstr>
      <vt:lpstr>4 CF Q</vt:lpstr>
      <vt:lpstr>5 EQ Q</vt:lpstr>
      <vt:lpstr>6 KPI Q</vt:lpstr>
      <vt:lpstr>7 ND Q</vt:lpstr>
      <vt:lpstr>8 CE Q</vt:lpstr>
      <vt:lpstr>9 VCB</vt:lpstr>
      <vt:lpstr>10 Adjusted </vt:lpstr>
      <vt:lpstr>11 Allente</vt:lpstr>
      <vt:lpstr>Full year historic data --&gt;&gt;</vt:lpstr>
      <vt:lpstr>12 IS FY</vt:lpstr>
      <vt:lpstr>13 BS FY</vt:lpstr>
      <vt:lpstr>14 EQ FY</vt:lpstr>
      <vt:lpstr>15 CF FY</vt:lpstr>
      <vt:lpstr>Other information --&gt;&gt;</vt:lpstr>
      <vt:lpstr>16 IS Restatement</vt:lpstr>
      <vt:lpstr>17 IS FY old</vt:lpstr>
      <vt:lpstr>Sheet1</vt:lpstr>
      <vt:lpstr>IB6-IB8</vt:lpstr>
      <vt:lpstr>NENT P KPI</vt:lpstr>
      <vt:lpstr>'1 FO Q'!Print_Area</vt:lpstr>
      <vt:lpstr>'10 Adjusted '!Print_Area</vt:lpstr>
      <vt:lpstr>'11 Allente'!Print_Area</vt:lpstr>
      <vt:lpstr>'12 IS FY'!Print_Area</vt:lpstr>
      <vt:lpstr>'13 BS FY'!Print_Area</vt:lpstr>
      <vt:lpstr>'14 EQ FY'!Print_Area</vt:lpstr>
      <vt:lpstr>'15 CF FY'!Print_Area</vt:lpstr>
      <vt:lpstr>'16 IS Restatement'!Print_Area</vt:lpstr>
      <vt:lpstr>'17 IS FY old'!Print_Area</vt:lpstr>
      <vt:lpstr>'2 IS Q'!Print_Area</vt:lpstr>
      <vt:lpstr>'3 BS COND Q'!Print_Area</vt:lpstr>
      <vt:lpstr>'4 CF Q'!Print_Area</vt:lpstr>
      <vt:lpstr>'5 EQ Q'!Print_Area</vt:lpstr>
      <vt:lpstr>'6 KPI Q'!Print_Area</vt:lpstr>
      <vt:lpstr>'7 ND Q'!Print_Area</vt:lpstr>
      <vt:lpstr>'8 CE Q'!Print_Area</vt:lpstr>
      <vt:lpstr>'9 VCB'!Print_Area</vt:lpstr>
      <vt:lpstr>Content!Print_Area</vt:lpstr>
      <vt:lpstr>'IB10'!Print_Area</vt:lpstr>
      <vt:lpstr>'IB6-IB8'!Print_Area</vt:lpstr>
      <vt:lpstr>'IB9'!Print_Area</vt:lpstr>
      <vt:lpstr>'NEW IB6-IB8'!Print_Area</vt:lpstr>
    </vt:vector>
  </TitlesOfParts>
  <Company>MTG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Andersson</dc:creator>
  <cp:lastModifiedBy>Joel Gedin</cp:lastModifiedBy>
  <cp:lastPrinted>2020-06-25T17:28:19Z</cp:lastPrinted>
  <dcterms:created xsi:type="dcterms:W3CDTF">2016-07-06T07:05:05Z</dcterms:created>
  <dcterms:modified xsi:type="dcterms:W3CDTF">2021-10-25T15:59:53Z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342515-a914-45b6-b96d-fadbf7d23e75_Enabled">
    <vt:lpwstr>True</vt:lpwstr>
  </property>
  <property fmtid="{D5CDD505-2E9C-101B-9397-08002B2CF9AE}" pid="3" name="MSIP_Label_60342515-a914-45b6-b96d-fadbf7d23e75_SiteId">
    <vt:lpwstr>1f8f841a-57bd-4a61-8f2c-aaa6507ce83b</vt:lpwstr>
  </property>
  <property fmtid="{D5CDD505-2E9C-101B-9397-08002B2CF9AE}" pid="4" name="MSIP_Label_60342515-a914-45b6-b96d-fadbf7d23e75_Owner">
    <vt:lpwstr>Niclas.Rosenkvist@nentgroup.com</vt:lpwstr>
  </property>
  <property fmtid="{D5CDD505-2E9C-101B-9397-08002B2CF9AE}" pid="5" name="MSIP_Label_60342515-a914-45b6-b96d-fadbf7d23e75_SetDate">
    <vt:lpwstr>2020-06-25T16:33:39.2590196Z</vt:lpwstr>
  </property>
  <property fmtid="{D5CDD505-2E9C-101B-9397-08002B2CF9AE}" pid="6" name="MSIP_Label_60342515-a914-45b6-b96d-fadbf7d23e75_Name">
    <vt:lpwstr>Unrestricted</vt:lpwstr>
  </property>
  <property fmtid="{D5CDD505-2E9C-101B-9397-08002B2CF9AE}" pid="7" name="MSIP_Label_60342515-a914-45b6-b96d-fadbf7d23e75_Application">
    <vt:lpwstr>Microsoft Azure Information Protection</vt:lpwstr>
  </property>
  <property fmtid="{D5CDD505-2E9C-101B-9397-08002B2CF9AE}" pid="8" name="MSIP_Label_60342515-a914-45b6-b96d-fadbf7d23e75_Extended_MSFT_Method">
    <vt:lpwstr>Manual</vt:lpwstr>
  </property>
  <property fmtid="{D5CDD505-2E9C-101B-9397-08002B2CF9AE}" pid="9" name="Sensitivity">
    <vt:lpwstr>Unrestricted</vt:lpwstr>
  </property>
  <property fmtid="{D5CDD505-2E9C-101B-9397-08002B2CF9AE}" pid="10" name="ContentTypeId">
    <vt:lpwstr>0x01010020E6708914A6F542A39C36F412FE1940</vt:lpwstr>
  </property>
</Properties>
</file>