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G:\MTG Communication\2024\2024 Q4\"/>
    </mc:Choice>
  </mc:AlternateContent>
  <xr:revisionPtr revIDLastSave="0" documentId="13_ncr:1_{49ED23B7-DB5F-465B-8B8F-01A143451F18}" xr6:coauthVersionLast="47" xr6:coauthVersionMax="47" xr10:uidLastSave="{00000000-0000-0000-0000-000000000000}"/>
  <bookViews>
    <workbookView xWindow="-110" yWindow="-110" windowWidth="19420" windowHeight="10300" tabRatio="951" firstSheet="3" activeTab="3"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COND Q" sheetId="68" r:id="rId7"/>
    <sheet name="4 CF Q" sheetId="54" r:id="rId8"/>
    <sheet name="5 EQ Q" sheetId="64" r:id="rId9"/>
    <sheet name="6 KPI Q" sheetId="91" r:id="rId10"/>
    <sheet name="7 ND Q" sheetId="58" r:id="rId11"/>
    <sheet name="8 CE Q" sheetId="59" r:id="rId12"/>
    <sheet name="9 Allente" sheetId="90" r:id="rId13"/>
    <sheet name="Full year historic data --&gt;&gt;" sheetId="88" r:id="rId14"/>
    <sheet name="10 IS FY" sheetId="49" r:id="rId15"/>
    <sheet name="11 BS FY" sheetId="51" r:id="rId16"/>
    <sheet name="13 CF FY" sheetId="53" r:id="rId17"/>
    <sheet name="12 EQ FY" sheetId="61" r:id="rId18"/>
    <sheet name="Other information --&gt;&gt;" sheetId="89" r:id="rId19"/>
    <sheet name="14 IS Restatement" sheetId="84" r:id="rId20"/>
    <sheet name="15 IS FY old" sheetId="87" r:id="rId21"/>
    <sheet name="16 NI adjusted old" sheetId="83" r:id="rId22"/>
    <sheet name="17 KPI Q" sheetId="65" r:id="rId23"/>
    <sheet name="18 VCB" sheetId="73" r:id="rId24"/>
    <sheet name="Sheet1" sheetId="42" state="hidden" r:id="rId25"/>
    <sheet name="IB6-IB8" sheetId="30" state="hidden" r:id="rId26"/>
    <sheet name="NENT P KPI" sheetId="28"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000" localSheetId="4">#REF!</definedName>
    <definedName name="_000" localSheetId="15">#REF!</definedName>
    <definedName name="_000" localSheetId="22">#REF!</definedName>
    <definedName name="_000" localSheetId="5">#REF!</definedName>
    <definedName name="_000" localSheetId="9">#REF!</definedName>
    <definedName name="_000" localSheetId="2">#REF!</definedName>
    <definedName name="_000" localSheetId="26">#REF!</definedName>
    <definedName name="_000">#REF!</definedName>
    <definedName name="_00001" localSheetId="4">#REF!</definedName>
    <definedName name="_00001" localSheetId="15">#REF!</definedName>
    <definedName name="_00001" localSheetId="22">#REF!</definedName>
    <definedName name="_00001" localSheetId="5">#REF!</definedName>
    <definedName name="_00001" localSheetId="9">#REF!</definedName>
    <definedName name="_00001" localSheetId="2">#REF!</definedName>
    <definedName name="_00001" localSheetId="26">#REF!</definedName>
    <definedName name="_00001">#REF!</definedName>
    <definedName name="_0002" localSheetId="4">#REF!</definedName>
    <definedName name="_0002" localSheetId="15">#REF!</definedName>
    <definedName name="_0002" localSheetId="22">#REF!</definedName>
    <definedName name="_0002" localSheetId="5">#REF!</definedName>
    <definedName name="_0002" localSheetId="9">#REF!</definedName>
    <definedName name="_0002" localSheetId="2">#REF!</definedName>
    <definedName name="_0002" localSheetId="26">#REF!</definedName>
    <definedName name="_0002">#REF!</definedName>
    <definedName name="_07_Feb_97">"head"</definedName>
    <definedName name="_1997" localSheetId="4">#REF!</definedName>
    <definedName name="_1997" localSheetId="15">#REF!</definedName>
    <definedName name="_1997" localSheetId="22">#REF!</definedName>
    <definedName name="_1997" localSheetId="5">#REF!</definedName>
    <definedName name="_1997" localSheetId="9">#REF!</definedName>
    <definedName name="_1997" localSheetId="2">#REF!</definedName>
    <definedName name="_1997" localSheetId="26">#REF!</definedName>
    <definedName name="_1997">#REF!</definedName>
    <definedName name="_50__Special_Reserve" localSheetId="4">#REF!</definedName>
    <definedName name="_50__Special_Reserve" localSheetId="15">#REF!</definedName>
    <definedName name="_50__Special_Reserve" localSheetId="22">#REF!</definedName>
    <definedName name="_50__Special_Reserve" localSheetId="5">#REF!</definedName>
    <definedName name="_50__Special_Reserve" localSheetId="9">#REF!</definedName>
    <definedName name="_50__Special_Reserve" localSheetId="2">#REF!</definedName>
    <definedName name="_50__Special_Reserve" localSheetId="26">#REF!</definedName>
    <definedName name="_50__Special_Reserve">#REF!</definedName>
    <definedName name="_ADJ3" localSheetId="4">#REF!</definedName>
    <definedName name="_ADJ3" localSheetId="15">#REF!</definedName>
    <definedName name="_ADJ3" localSheetId="22">#REF!</definedName>
    <definedName name="_ADJ3" localSheetId="5">#REF!</definedName>
    <definedName name="_ADJ3" localSheetId="9">#REF!</definedName>
    <definedName name="_ADJ3" localSheetId="2">#REF!</definedName>
    <definedName name="_ADJ3" localSheetId="26">#REF!</definedName>
    <definedName name="_ADJ3">#REF!</definedName>
    <definedName name="_ADJ4" localSheetId="4">#REF!</definedName>
    <definedName name="_ADJ4" localSheetId="15">#REF!</definedName>
    <definedName name="_ADJ4" localSheetId="22">#REF!</definedName>
    <definedName name="_ADJ4" localSheetId="5">#REF!</definedName>
    <definedName name="_ADJ4" localSheetId="9">#REF!</definedName>
    <definedName name="_ADJ4" localSheetId="2">#REF!</definedName>
    <definedName name="_ADJ4" localSheetId="26">#REF!</definedName>
    <definedName name="_ADJ4">#REF!</definedName>
    <definedName name="_ADJ5" localSheetId="4">#REF!</definedName>
    <definedName name="_ADJ5" localSheetId="15">#REF!</definedName>
    <definedName name="_ADJ5" localSheetId="22">#REF!</definedName>
    <definedName name="_ADJ5" localSheetId="5">#REF!</definedName>
    <definedName name="_ADJ5" localSheetId="9">#REF!</definedName>
    <definedName name="_ADJ5" localSheetId="2">#REF!</definedName>
    <definedName name="_ADJ5" localSheetId="26">#REF!</definedName>
    <definedName name="_ADJ5">#REF!</definedName>
    <definedName name="_ADJ6" localSheetId="4">#REF!</definedName>
    <definedName name="_ADJ6" localSheetId="15">#REF!</definedName>
    <definedName name="_ADJ6" localSheetId="22">#REF!</definedName>
    <definedName name="_ADJ6" localSheetId="5">#REF!</definedName>
    <definedName name="_ADJ6" localSheetId="9">#REF!</definedName>
    <definedName name="_ADJ6" localSheetId="2">#REF!</definedName>
    <definedName name="_ADJ6" localSheetId="26">#REF!</definedName>
    <definedName name="_ADJ6">#REF!</definedName>
    <definedName name="_age01">[1]CASINO2!$U$614</definedName>
    <definedName name="_age02">[1]CASINO2!$V$614</definedName>
    <definedName name="_age2000">[1]CASINO2!$T$614</definedName>
    <definedName name="_age92" localSheetId="4">#REF!</definedName>
    <definedName name="_age92" localSheetId="15">#REF!</definedName>
    <definedName name="_age92" localSheetId="22">#REF!</definedName>
    <definedName name="_age92" localSheetId="5">#REF!</definedName>
    <definedName name="_age92" localSheetId="9">#REF!</definedName>
    <definedName name="_age92" localSheetId="2">#REF!</definedName>
    <definedName name="_age92" localSheetId="26">#REF!</definedName>
    <definedName name="_age92">#REF!</definedName>
    <definedName name="_age93" localSheetId="4">#REF!</definedName>
    <definedName name="_age93" localSheetId="15">#REF!</definedName>
    <definedName name="_age93" localSheetId="22">#REF!</definedName>
    <definedName name="_age93" localSheetId="5">#REF!</definedName>
    <definedName name="_age93" localSheetId="9">#REF!</definedName>
    <definedName name="_age93" localSheetId="2">#REF!</definedName>
    <definedName name="_age93" localSheetId="26">#REF!</definedName>
    <definedName name="_age93">#REF!</definedName>
    <definedName name="_age94" localSheetId="4">#REF!</definedName>
    <definedName name="_age94" localSheetId="15">#REF!</definedName>
    <definedName name="_age94" localSheetId="22">#REF!</definedName>
    <definedName name="_age94" localSheetId="5">#REF!</definedName>
    <definedName name="_age94" localSheetId="9">#REF!</definedName>
    <definedName name="_age94" localSheetId="2">#REF!</definedName>
    <definedName name="_age94" localSheetId="26">#REF!</definedName>
    <definedName name="_age94">#REF!</definedName>
    <definedName name="_age95" localSheetId="4">#REF!</definedName>
    <definedName name="_age95" localSheetId="15">#REF!</definedName>
    <definedName name="_age95" localSheetId="22">#REF!</definedName>
    <definedName name="_age95" localSheetId="5">#REF!</definedName>
    <definedName name="_age95" localSheetId="9">#REF!</definedName>
    <definedName name="_age95" localSheetId="2">#REF!</definedName>
    <definedName name="_age95" localSheetId="26">#REF!</definedName>
    <definedName name="_age95">#REF!</definedName>
    <definedName name="_age96" localSheetId="4">#REF!</definedName>
    <definedName name="_age96" localSheetId="15">#REF!</definedName>
    <definedName name="_age96" localSheetId="22">#REF!</definedName>
    <definedName name="_age96" localSheetId="5">#REF!</definedName>
    <definedName name="_age96" localSheetId="9">#REF!</definedName>
    <definedName name="_age96" localSheetId="2">#REF!</definedName>
    <definedName name="_age96" localSheetId="26">#REF!</definedName>
    <definedName name="_age96">#REF!</definedName>
    <definedName name="_age97" localSheetId="4">#REF!</definedName>
    <definedName name="_age97" localSheetId="15">#REF!</definedName>
    <definedName name="_age97" localSheetId="22">#REF!</definedName>
    <definedName name="_age97" localSheetId="5">#REF!</definedName>
    <definedName name="_age97" localSheetId="9">#REF!</definedName>
    <definedName name="_age97" localSheetId="2">#REF!</definedName>
    <definedName name="_age97" localSheetId="26">#REF!</definedName>
    <definedName name="_age97">#REF!</definedName>
    <definedName name="_age98" localSheetId="4">#REF!</definedName>
    <definedName name="_age98" localSheetId="15">#REF!</definedName>
    <definedName name="_age98" localSheetId="22">#REF!</definedName>
    <definedName name="_age98" localSheetId="5">#REF!</definedName>
    <definedName name="_age98" localSheetId="9">#REF!</definedName>
    <definedName name="_age98" localSheetId="2">#REF!</definedName>
    <definedName name="_age98" localSheetId="26">#REF!</definedName>
    <definedName name="_age98">#REF!</definedName>
    <definedName name="_age99" localSheetId="4">#REF!</definedName>
    <definedName name="_age99" localSheetId="15">#REF!</definedName>
    <definedName name="_age99" localSheetId="22">#REF!</definedName>
    <definedName name="_age99" localSheetId="5">#REF!</definedName>
    <definedName name="_age99" localSheetId="9">#REF!</definedName>
    <definedName name="_age99" localSheetId="2">#REF!</definedName>
    <definedName name="_age99" localSheetId="26">#REF!</definedName>
    <definedName name="_age99">#REF!</definedName>
    <definedName name="_art1" localSheetId="4">#REF!</definedName>
    <definedName name="_art1" localSheetId="15">#REF!</definedName>
    <definedName name="_art1" localSheetId="22">#REF!</definedName>
    <definedName name="_art1" localSheetId="5">#REF!</definedName>
    <definedName name="_art1" localSheetId="9">#REF!</definedName>
    <definedName name="_art1" localSheetId="2">#REF!</definedName>
    <definedName name="_art1" localSheetId="26">#REF!</definedName>
    <definedName name="_art1">#REF!</definedName>
    <definedName name="_art10" localSheetId="4">#REF!</definedName>
    <definedName name="_art10" localSheetId="15">#REF!</definedName>
    <definedName name="_art10" localSheetId="22">#REF!</definedName>
    <definedName name="_art10" localSheetId="5">#REF!</definedName>
    <definedName name="_art10" localSheetId="9">#REF!</definedName>
    <definedName name="_art10" localSheetId="2">#REF!</definedName>
    <definedName name="_art10" localSheetId="26">#REF!</definedName>
    <definedName name="_art10">#REF!</definedName>
    <definedName name="_art2" localSheetId="4">#REF!</definedName>
    <definedName name="_art2" localSheetId="15">#REF!</definedName>
    <definedName name="_art2" localSheetId="22">#REF!</definedName>
    <definedName name="_art2" localSheetId="5">#REF!</definedName>
    <definedName name="_art2" localSheetId="9">#REF!</definedName>
    <definedName name="_art2" localSheetId="2">#REF!</definedName>
    <definedName name="_art2" localSheetId="26">#REF!</definedName>
    <definedName name="_art2">#REF!</definedName>
    <definedName name="_art3" localSheetId="4">#REF!</definedName>
    <definedName name="_art3" localSheetId="15">#REF!</definedName>
    <definedName name="_art3" localSheetId="22">#REF!</definedName>
    <definedName name="_art3" localSheetId="5">#REF!</definedName>
    <definedName name="_art3" localSheetId="9">#REF!</definedName>
    <definedName name="_art3" localSheetId="2">#REF!</definedName>
    <definedName name="_art3" localSheetId="26">#REF!</definedName>
    <definedName name="_art3">#REF!</definedName>
    <definedName name="_art4" localSheetId="4">#REF!</definedName>
    <definedName name="_art4" localSheetId="15">#REF!</definedName>
    <definedName name="_art4" localSheetId="22">#REF!</definedName>
    <definedName name="_art4" localSheetId="5">#REF!</definedName>
    <definedName name="_art4" localSheetId="9">#REF!</definedName>
    <definedName name="_art4" localSheetId="2">#REF!</definedName>
    <definedName name="_art4" localSheetId="26">#REF!</definedName>
    <definedName name="_art4">#REF!</definedName>
    <definedName name="_art5" localSheetId="4">#REF!</definedName>
    <definedName name="_art5" localSheetId="15">#REF!</definedName>
    <definedName name="_art5" localSheetId="22">#REF!</definedName>
    <definedName name="_art5" localSheetId="5">#REF!</definedName>
    <definedName name="_art5" localSheetId="9">#REF!</definedName>
    <definedName name="_art5" localSheetId="2">#REF!</definedName>
    <definedName name="_art5" localSheetId="26">#REF!</definedName>
    <definedName name="_art5">#REF!</definedName>
    <definedName name="_art6" localSheetId="4">#REF!</definedName>
    <definedName name="_art6" localSheetId="15">#REF!</definedName>
    <definedName name="_art6" localSheetId="22">#REF!</definedName>
    <definedName name="_art6" localSheetId="5">#REF!</definedName>
    <definedName name="_art6" localSheetId="9">#REF!</definedName>
    <definedName name="_art6" localSheetId="2">#REF!</definedName>
    <definedName name="_art6" localSheetId="26">#REF!</definedName>
    <definedName name="_art6">#REF!</definedName>
    <definedName name="_art7" localSheetId="4">#REF!</definedName>
    <definedName name="_art7" localSheetId="15">#REF!</definedName>
    <definedName name="_art7" localSheetId="22">#REF!</definedName>
    <definedName name="_art7" localSheetId="5">#REF!</definedName>
    <definedName name="_art7" localSheetId="9">#REF!</definedName>
    <definedName name="_art7" localSheetId="2">#REF!</definedName>
    <definedName name="_art7" localSheetId="26">#REF!</definedName>
    <definedName name="_art7">#REF!</definedName>
    <definedName name="_art8" localSheetId="4">#REF!</definedName>
    <definedName name="_art8" localSheetId="15">#REF!</definedName>
    <definedName name="_art8" localSheetId="22">#REF!</definedName>
    <definedName name="_art8" localSheetId="5">#REF!</definedName>
    <definedName name="_art8" localSheetId="9">#REF!</definedName>
    <definedName name="_art8" localSheetId="2">#REF!</definedName>
    <definedName name="_art8" localSheetId="26">#REF!</definedName>
    <definedName name="_art8">#REF!</definedName>
    <definedName name="_art9" localSheetId="4">#REF!</definedName>
    <definedName name="_art9" localSheetId="15">#REF!</definedName>
    <definedName name="_art9" localSheetId="22">#REF!</definedName>
    <definedName name="_art9" localSheetId="5">#REF!</definedName>
    <definedName name="_art9" localSheetId="9">#REF!</definedName>
    <definedName name="_art9" localSheetId="2">#REF!</definedName>
    <definedName name="_art9" localSheetId="26">#REF!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5">'[3]DCF old'!#REF!</definedName>
    <definedName name="_div1" localSheetId="22">'[3]DCF old'!#REF!</definedName>
    <definedName name="_div1" localSheetId="5">'[3]DCF old'!#REF!</definedName>
    <definedName name="_div1" localSheetId="9">'[3]DCF old'!#REF!</definedName>
    <definedName name="_div1" localSheetId="2">'[3]DCF old'!#REF!</definedName>
    <definedName name="_div1" localSheetId="26">'[3]DCF old'!#REF!</definedName>
    <definedName name="_div1">'[3]DCF old'!#REF!</definedName>
    <definedName name="_div12" localSheetId="4">'[3]DCF old'!#REF!</definedName>
    <definedName name="_div12" localSheetId="15">'[3]DCF old'!#REF!</definedName>
    <definedName name="_div12" localSheetId="22">'[3]DCF old'!#REF!</definedName>
    <definedName name="_div12" localSheetId="5">'[3]DCF old'!#REF!</definedName>
    <definedName name="_div12" localSheetId="9">'[3]DCF old'!#REF!</definedName>
    <definedName name="_div12" localSheetId="2">'[3]DCF old'!#REF!</definedName>
    <definedName name="_div12" localSheetId="26">'[3]DCF old'!#REF!</definedName>
    <definedName name="_div12">'[3]DCF old'!#REF!</definedName>
    <definedName name="_div2" localSheetId="4">#REF!</definedName>
    <definedName name="_div2" localSheetId="15">#REF!</definedName>
    <definedName name="_div2" localSheetId="22">#REF!</definedName>
    <definedName name="_div2" localSheetId="5">#REF!</definedName>
    <definedName name="_div2" localSheetId="9">#REF!</definedName>
    <definedName name="_div2" localSheetId="2">#REF!</definedName>
    <definedName name="_div2" localSheetId="26">#REF!</definedName>
    <definedName name="_div2">#REF!</definedName>
    <definedName name="_div3" localSheetId="4">'[3]DCF old'!#REF!</definedName>
    <definedName name="_div3" localSheetId="15">'[3]DCF old'!#REF!</definedName>
    <definedName name="_div3" localSheetId="22">'[3]DCF old'!#REF!</definedName>
    <definedName name="_div3" localSheetId="5">'[3]DCF old'!#REF!</definedName>
    <definedName name="_div3" localSheetId="9">'[3]DCF old'!#REF!</definedName>
    <definedName name="_div3" localSheetId="2">'[3]DCF old'!#REF!</definedName>
    <definedName name="_div3" localSheetId="26">'[3]DCF old'!#REF!</definedName>
    <definedName name="_div3">'[3]DCF old'!#REF!</definedName>
    <definedName name="_div4" localSheetId="4">#REF!</definedName>
    <definedName name="_div4" localSheetId="15">#REF!</definedName>
    <definedName name="_div4" localSheetId="22">#REF!</definedName>
    <definedName name="_div4" localSheetId="5">#REF!</definedName>
    <definedName name="_div4" localSheetId="9">#REF!</definedName>
    <definedName name="_div4" localSheetId="2">#REF!</definedName>
    <definedName name="_div4" localSheetId="26">#REF!</definedName>
    <definedName name="_div4">#REF!</definedName>
    <definedName name="_div5" localSheetId="4">#REF!</definedName>
    <definedName name="_div5" localSheetId="15">#REF!</definedName>
    <definedName name="_div5" localSheetId="22">#REF!</definedName>
    <definedName name="_div5" localSheetId="5">#REF!</definedName>
    <definedName name="_div5" localSheetId="9">#REF!</definedName>
    <definedName name="_div5" localSheetId="2">#REF!</definedName>
    <definedName name="_div5" localSheetId="26">#REF!</definedName>
    <definedName name="_div5">#REF!</definedName>
    <definedName name="_div6" localSheetId="4">#REF!</definedName>
    <definedName name="_div6" localSheetId="15">#REF!</definedName>
    <definedName name="_div6" localSheetId="22">#REF!</definedName>
    <definedName name="_div6" localSheetId="5">#REF!</definedName>
    <definedName name="_div6" localSheetId="9">#REF!</definedName>
    <definedName name="_div6" localSheetId="2">#REF!</definedName>
    <definedName name="_div6" localSheetId="26">#REF!</definedName>
    <definedName name="_div6">#REF!</definedName>
    <definedName name="_div7" localSheetId="4">#REF!</definedName>
    <definedName name="_div7" localSheetId="15">#REF!</definedName>
    <definedName name="_div7" localSheetId="22">#REF!</definedName>
    <definedName name="_div7" localSheetId="5">#REF!</definedName>
    <definedName name="_div7" localSheetId="9">#REF!</definedName>
    <definedName name="_div7" localSheetId="2">#REF!</definedName>
    <definedName name="_div7" localSheetId="26">#REF!</definedName>
    <definedName name="_div7">#REF!</definedName>
    <definedName name="_div8" localSheetId="4">#REF!</definedName>
    <definedName name="_div8" localSheetId="15">#REF!</definedName>
    <definedName name="_div8" localSheetId="22">#REF!</definedName>
    <definedName name="_div8" localSheetId="5">#REF!</definedName>
    <definedName name="_div8" localSheetId="9">#REF!</definedName>
    <definedName name="_div8" localSheetId="2">#REF!</definedName>
    <definedName name="_div8" localSheetId="26">#REF!</definedName>
    <definedName name="_div8">#REF!</definedName>
    <definedName name="_div9" localSheetId="4">#REF!</definedName>
    <definedName name="_div9" localSheetId="15">#REF!</definedName>
    <definedName name="_div9" localSheetId="22">#REF!</definedName>
    <definedName name="_div9" localSheetId="5">#REF!</definedName>
    <definedName name="_div9" localSheetId="9">#REF!</definedName>
    <definedName name="_div9" localSheetId="2">#REF!</definedName>
    <definedName name="_div9" localSheetId="26">#REF!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5">#REF!</definedName>
    <definedName name="_EXX88" localSheetId="22">#REF!</definedName>
    <definedName name="_EXX88" localSheetId="5">#REF!</definedName>
    <definedName name="_EXX88" localSheetId="9">#REF!</definedName>
    <definedName name="_EXX88" localSheetId="2">#REF!</definedName>
    <definedName name="_EXX88" localSheetId="26">#REF!</definedName>
    <definedName name="_EXX88">#REF!</definedName>
    <definedName name="_EXX89" localSheetId="4">#REF!</definedName>
    <definedName name="_EXX89" localSheetId="15">#REF!</definedName>
    <definedName name="_EXX89" localSheetId="22">#REF!</definedName>
    <definedName name="_EXX89" localSheetId="5">#REF!</definedName>
    <definedName name="_EXX89" localSheetId="9">#REF!</definedName>
    <definedName name="_EXX89" localSheetId="2">#REF!</definedName>
    <definedName name="_EXX89" localSheetId="26">#REF!</definedName>
    <definedName name="_EXX89">#REF!</definedName>
    <definedName name="_EXX90" localSheetId="4">#REF!</definedName>
    <definedName name="_EXX90" localSheetId="15">#REF!</definedName>
    <definedName name="_EXX90" localSheetId="22">#REF!</definedName>
    <definedName name="_EXX90" localSheetId="5">#REF!</definedName>
    <definedName name="_EXX90" localSheetId="9">#REF!</definedName>
    <definedName name="_EXX90" localSheetId="2">#REF!</definedName>
    <definedName name="_EXX90" localSheetId="26">#REF!</definedName>
    <definedName name="_EXX90">#REF!</definedName>
    <definedName name="_fun1" localSheetId="4">#REF!</definedName>
    <definedName name="_fun1" localSheetId="15">#REF!</definedName>
    <definedName name="_fun1" localSheetId="22">#REF!</definedName>
    <definedName name="_fun1" localSheetId="5">#REF!</definedName>
    <definedName name="_fun1" localSheetId="9">#REF!</definedName>
    <definedName name="_fun1" localSheetId="2">#REF!</definedName>
    <definedName name="_fun1" localSheetId="26">#REF!</definedName>
    <definedName name="_fun1">#REF!</definedName>
    <definedName name="_fun2" localSheetId="4">#REF!</definedName>
    <definedName name="_fun2" localSheetId="15">#REF!</definedName>
    <definedName name="_fun2" localSheetId="22">#REF!</definedName>
    <definedName name="_fun2" localSheetId="5">#REF!</definedName>
    <definedName name="_fun2" localSheetId="9">#REF!</definedName>
    <definedName name="_fun2" localSheetId="2">#REF!</definedName>
    <definedName name="_fun2" localSheetId="26">#REF!</definedName>
    <definedName name="_fun2">#REF!</definedName>
    <definedName name="_fun3" localSheetId="4">#REF!</definedName>
    <definedName name="_fun3" localSheetId="15">#REF!</definedName>
    <definedName name="_fun3" localSheetId="22">#REF!</definedName>
    <definedName name="_fun3" localSheetId="5">#REF!</definedName>
    <definedName name="_fun3" localSheetId="9">#REF!</definedName>
    <definedName name="_fun3" localSheetId="2">#REF!</definedName>
    <definedName name="_fun3" localSheetId="26">#REF!</definedName>
    <definedName name="_fun3">#REF!</definedName>
    <definedName name="_fun4" localSheetId="4">#REF!</definedName>
    <definedName name="_fun4" localSheetId="15">#REF!</definedName>
    <definedName name="_fun4" localSheetId="22">#REF!</definedName>
    <definedName name="_fun4" localSheetId="5">#REF!</definedName>
    <definedName name="_fun4" localSheetId="9">#REF!</definedName>
    <definedName name="_fun4" localSheetId="2">#REF!</definedName>
    <definedName name="_fun4" localSheetId="26">#REF!</definedName>
    <definedName name="_fun4">#REF!</definedName>
    <definedName name="_fun5" localSheetId="4">#REF!</definedName>
    <definedName name="_fun5" localSheetId="15">#REF!</definedName>
    <definedName name="_fun5" localSheetId="22">#REF!</definedName>
    <definedName name="_fun5" localSheetId="5">#REF!</definedName>
    <definedName name="_fun5" localSheetId="9">#REF!</definedName>
    <definedName name="_fun5" localSheetId="2">#REF!</definedName>
    <definedName name="_fun5" localSheetId="26">#REF!</definedName>
    <definedName name="_fun5">#REF!</definedName>
    <definedName name="_fun6" localSheetId="4">#REF!</definedName>
    <definedName name="_fun6" localSheetId="15">#REF!</definedName>
    <definedName name="_fun6" localSheetId="22">#REF!</definedName>
    <definedName name="_fun6" localSheetId="5">#REF!</definedName>
    <definedName name="_fun6" localSheetId="9">#REF!</definedName>
    <definedName name="_fun6" localSheetId="2">#REF!</definedName>
    <definedName name="_fun6" localSheetId="26">#REF!</definedName>
    <definedName name="_fun6">#REF!</definedName>
    <definedName name="_fun7" localSheetId="4">#REF!</definedName>
    <definedName name="_fun7" localSheetId="15">#REF!</definedName>
    <definedName name="_fun7" localSheetId="22">#REF!</definedName>
    <definedName name="_fun7" localSheetId="5">#REF!</definedName>
    <definedName name="_fun7" localSheetId="9">#REF!</definedName>
    <definedName name="_fun7" localSheetId="2">#REF!</definedName>
    <definedName name="_fun7" localSheetId="26">#REF!</definedName>
    <definedName name="_fun7">#REF!</definedName>
    <definedName name="_fun8" localSheetId="4">#REF!</definedName>
    <definedName name="_fun8" localSheetId="15">#REF!</definedName>
    <definedName name="_fun8" localSheetId="22">#REF!</definedName>
    <definedName name="_fun8" localSheetId="5">#REF!</definedName>
    <definedName name="_fun8" localSheetId="9">#REF!</definedName>
    <definedName name="_fun8" localSheetId="2">#REF!</definedName>
    <definedName name="_fun8" localSheetId="26">#REF!</definedName>
    <definedName name="_fun8">#REF!</definedName>
    <definedName name="_fun9" localSheetId="4">#REF!</definedName>
    <definedName name="_fun9" localSheetId="15">#REF!</definedName>
    <definedName name="_fun9" localSheetId="22">#REF!</definedName>
    <definedName name="_fun9" localSheetId="5">#REF!</definedName>
    <definedName name="_fun9" localSheetId="9">#REF!</definedName>
    <definedName name="_fun9" localSheetId="2">#REF!</definedName>
    <definedName name="_fun9" localSheetId="26">#REF!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5">#REF!</definedName>
    <definedName name="_PL1" localSheetId="22">#REF!</definedName>
    <definedName name="_PL1" localSheetId="5">#REF!</definedName>
    <definedName name="_PL1" localSheetId="9">#REF!</definedName>
    <definedName name="_PL1" localSheetId="2">#REF!</definedName>
    <definedName name="_PL1" localSheetId="26">#REF!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5" hidden="1">#REF!</definedName>
    <definedName name="_Regression_Out" localSheetId="22" hidden="1">#REF!</definedName>
    <definedName name="_Regression_Out" localSheetId="5" hidden="1">#REF!</definedName>
    <definedName name="_Regression_Out" localSheetId="9" hidden="1">#REF!</definedName>
    <definedName name="_Regression_Out" localSheetId="2" hidden="1">#REF!</definedName>
    <definedName name="_Regression_Out" localSheetId="26" hidden="1">#REF!</definedName>
    <definedName name="_Regression_Out" hidden="1">#REF!</definedName>
    <definedName name="_Regression_X" localSheetId="4" hidden="1">#REF!</definedName>
    <definedName name="_Regression_X" localSheetId="15" hidden="1">#REF!</definedName>
    <definedName name="_Regression_X" localSheetId="22" hidden="1">#REF!</definedName>
    <definedName name="_Regression_X" localSheetId="5" hidden="1">#REF!</definedName>
    <definedName name="_Regression_X" localSheetId="9" hidden="1">#REF!</definedName>
    <definedName name="_Regression_X" localSheetId="2" hidden="1">#REF!</definedName>
    <definedName name="_Regression_X" localSheetId="26" hidden="1">#REF!</definedName>
    <definedName name="_Regression_X" hidden="1">#REF!</definedName>
    <definedName name="_Regression_Y" localSheetId="4" hidden="1">#REF!</definedName>
    <definedName name="_Regression_Y" localSheetId="15" hidden="1">#REF!</definedName>
    <definedName name="_Regression_Y" localSheetId="22" hidden="1">#REF!</definedName>
    <definedName name="_Regression_Y" localSheetId="5" hidden="1">#REF!</definedName>
    <definedName name="_Regression_Y" localSheetId="9" hidden="1">#REF!</definedName>
    <definedName name="_Regression_Y" localSheetId="2" hidden="1">#REF!</definedName>
    <definedName name="_Regression_Y" localSheetId="26" hidden="1">#REF!</definedName>
    <definedName name="_Regression_Y" hidden="1">#REF!</definedName>
    <definedName name="_rem2" localSheetId="4">'[3]DCF old'!#REF!</definedName>
    <definedName name="_rem2" localSheetId="15">'[3]DCF old'!#REF!</definedName>
    <definedName name="_rem2" localSheetId="22">'[3]DCF old'!#REF!</definedName>
    <definedName name="_rem2" localSheetId="5">'[3]DCF old'!#REF!</definedName>
    <definedName name="_rem2" localSheetId="9">'[3]DCF old'!#REF!</definedName>
    <definedName name="_rem2" localSheetId="2">'[3]DCF old'!#REF!</definedName>
    <definedName name="_rem2" localSheetId="26">'[3]DCF old'!#REF!</definedName>
    <definedName name="_rem2">'[3]DCF old'!#REF!</definedName>
    <definedName name="_SKK08">[2]CCY!$Q$467</definedName>
    <definedName name="_SKK09">[2]CCY!$Q$468</definedName>
    <definedName name="_sqm91" localSheetId="4">'[6]old template'!#REF!</definedName>
    <definedName name="_sqm91" localSheetId="15">'[6]old template'!#REF!</definedName>
    <definedName name="_sqm91" localSheetId="22">'[6]old template'!#REF!</definedName>
    <definedName name="_sqm91" localSheetId="5">'[6]old template'!#REF!</definedName>
    <definedName name="_sqm91" localSheetId="9">'[6]old template'!#REF!</definedName>
    <definedName name="_sqm91" localSheetId="2">'[6]old template'!#REF!</definedName>
    <definedName name="_sqm91" localSheetId="26">'[6]old template'!#REF!</definedName>
    <definedName name="_sqm91">'[6]old template'!#REF!</definedName>
    <definedName name="_sqm92" localSheetId="4">'[6]old template'!#REF!</definedName>
    <definedName name="_sqm92" localSheetId="15">'[6]old template'!#REF!</definedName>
    <definedName name="_sqm92" localSheetId="22">'[6]old template'!#REF!</definedName>
    <definedName name="_sqm92" localSheetId="5">'[6]old template'!#REF!</definedName>
    <definedName name="_sqm92" localSheetId="9">'[6]old template'!#REF!</definedName>
    <definedName name="_sqm92" localSheetId="2">'[6]old template'!#REF!</definedName>
    <definedName name="_sqm92" localSheetId="26">'[6]old template'!#REF!</definedName>
    <definedName name="_sqm92">'[6]old template'!#REF!</definedName>
    <definedName name="_sqm93" localSheetId="4">'[6]old template'!#REF!</definedName>
    <definedName name="_sqm93" localSheetId="15">'[6]old template'!#REF!</definedName>
    <definedName name="_sqm93" localSheetId="22">'[6]old template'!#REF!</definedName>
    <definedName name="_sqm93" localSheetId="5">'[6]old template'!#REF!</definedName>
    <definedName name="_sqm93" localSheetId="9">'[6]old template'!#REF!</definedName>
    <definedName name="_sqm93" localSheetId="2">'[6]old template'!#REF!</definedName>
    <definedName name="_sqm93" localSheetId="26">'[6]old template'!#REF!</definedName>
    <definedName name="_sqm93">'[6]old template'!#REF!</definedName>
    <definedName name="_sqm94" localSheetId="4">'[6]old template'!#REF!</definedName>
    <definedName name="_sqm94" localSheetId="15">'[6]old template'!#REF!</definedName>
    <definedName name="_sqm94" localSheetId="22">'[6]old template'!#REF!</definedName>
    <definedName name="_sqm94" localSheetId="5">'[6]old template'!#REF!</definedName>
    <definedName name="_sqm94" localSheetId="9">'[6]old template'!#REF!</definedName>
    <definedName name="_sqm94" localSheetId="2">'[6]old template'!#REF!</definedName>
    <definedName name="_sqm94" localSheetId="26">'[6]old template'!#REF!</definedName>
    <definedName name="_sqm94">'[6]old template'!#REF!</definedName>
    <definedName name="_sqm95" localSheetId="4">'[6]old template'!#REF!</definedName>
    <definedName name="_sqm95" localSheetId="15">'[6]old template'!#REF!</definedName>
    <definedName name="_sqm95" localSheetId="22">'[6]old template'!#REF!</definedName>
    <definedName name="_sqm95" localSheetId="5">'[6]old template'!#REF!</definedName>
    <definedName name="_sqm95" localSheetId="9">'[6]old template'!#REF!</definedName>
    <definedName name="_sqm95" localSheetId="2">'[6]old template'!#REF!</definedName>
    <definedName name="_sqm95" localSheetId="26">'[6]old template'!#REF!</definedName>
    <definedName name="_sqm95">'[6]old template'!#REF!</definedName>
    <definedName name="_sqm96" localSheetId="4">'[6]old template'!#REF!</definedName>
    <definedName name="_sqm96" localSheetId="15">'[6]old template'!#REF!</definedName>
    <definedName name="_sqm96" localSheetId="22">'[6]old template'!#REF!</definedName>
    <definedName name="_sqm96" localSheetId="5">'[6]old template'!#REF!</definedName>
    <definedName name="_sqm96" localSheetId="9">'[6]old template'!#REF!</definedName>
    <definedName name="_sqm96" localSheetId="2">'[6]old template'!#REF!</definedName>
    <definedName name="_sqm96" localSheetId="26">'[6]old template'!#REF!</definedName>
    <definedName name="_sqm96">'[6]old template'!#REF!</definedName>
    <definedName name="_sqm97" localSheetId="4">'[6]old template'!#REF!</definedName>
    <definedName name="_sqm97" localSheetId="15">'[6]old template'!#REF!</definedName>
    <definedName name="_sqm97" localSheetId="22">'[6]old template'!#REF!</definedName>
    <definedName name="_sqm97" localSheetId="5">'[6]old template'!#REF!</definedName>
    <definedName name="_sqm97" localSheetId="9">'[6]old template'!#REF!</definedName>
    <definedName name="_sqm97" localSheetId="2">'[6]old template'!#REF!</definedName>
    <definedName name="_sqm97" localSheetId="26">'[6]old template'!#REF!</definedName>
    <definedName name="_sqm97">'[6]old template'!#REF!</definedName>
    <definedName name="_sqm98" localSheetId="4">'[6]old template'!#REF!</definedName>
    <definedName name="_sqm98" localSheetId="15">'[6]old template'!#REF!</definedName>
    <definedName name="_sqm98" localSheetId="22">'[6]old template'!#REF!</definedName>
    <definedName name="_sqm98" localSheetId="5">'[6]old template'!#REF!</definedName>
    <definedName name="_sqm98" localSheetId="9">'[6]old template'!#REF!</definedName>
    <definedName name="_sqm98" localSheetId="2">'[6]old template'!#REF!</definedName>
    <definedName name="_sqm98" localSheetId="26">'[6]old template'!#REF!</definedName>
    <definedName name="_sqm98">'[6]old template'!#REF!</definedName>
    <definedName name="_sqm99" localSheetId="4">'[6]old template'!#REF!</definedName>
    <definedName name="_sqm99" localSheetId="15">'[6]old template'!#REF!</definedName>
    <definedName name="_sqm99" localSheetId="22">'[6]old template'!#REF!</definedName>
    <definedName name="_sqm99" localSheetId="5">'[6]old template'!#REF!</definedName>
    <definedName name="_sqm99" localSheetId="9">'[6]old template'!#REF!</definedName>
    <definedName name="_sqm99" localSheetId="2">'[6]old template'!#REF!</definedName>
    <definedName name="_sqm99" localSheetId="26">'[6]old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5">#REF!</definedName>
    <definedName name="_WHS1" localSheetId="22">#REF!</definedName>
    <definedName name="_WHS1" localSheetId="5">#REF!</definedName>
    <definedName name="_WHS1" localSheetId="9">#REF!</definedName>
    <definedName name="_WHS1" localSheetId="2">#REF!</definedName>
    <definedName name="_WHS1" localSheetId="26">#REF!</definedName>
    <definedName name="_WHS1">#REF!</definedName>
    <definedName name="_WHS2" localSheetId="4">#REF!</definedName>
    <definedName name="_WHS2" localSheetId="15">#REF!</definedName>
    <definedName name="_WHS2" localSheetId="22">#REF!</definedName>
    <definedName name="_WHS2" localSheetId="5">#REF!</definedName>
    <definedName name="_WHS2" localSheetId="9">#REF!</definedName>
    <definedName name="_WHS2" localSheetId="2">#REF!</definedName>
    <definedName name="_WHS2" localSheetId="26">#REF!</definedName>
    <definedName name="_WHS2">#REF!</definedName>
    <definedName name="_WHS3" localSheetId="4">#REF!</definedName>
    <definedName name="_WHS3" localSheetId="15">#REF!</definedName>
    <definedName name="_WHS3" localSheetId="22">#REF!</definedName>
    <definedName name="_WHS3" localSheetId="5">#REF!</definedName>
    <definedName name="_WHS3" localSheetId="9">#REF!</definedName>
    <definedName name="_WHS3" localSheetId="2">#REF!</definedName>
    <definedName name="_WHS3" localSheetId="26">#REF!</definedName>
    <definedName name="_WHS3">#REF!</definedName>
    <definedName name="_WHS4" localSheetId="4">#REF!</definedName>
    <definedName name="_WHS4" localSheetId="15">#REF!</definedName>
    <definedName name="_WHS4" localSheetId="22">#REF!</definedName>
    <definedName name="_WHS4" localSheetId="5">#REF!</definedName>
    <definedName name="_WHS4" localSheetId="9">#REF!</definedName>
    <definedName name="_WHS4" localSheetId="2">#REF!</definedName>
    <definedName name="_WHS4" localSheetId="26">#REF!</definedName>
    <definedName name="_WHS4">#REF!</definedName>
    <definedName name="_WHS5" localSheetId="4">#REF!</definedName>
    <definedName name="_WHS5" localSheetId="15">#REF!</definedName>
    <definedName name="_WHS5" localSheetId="22">#REF!</definedName>
    <definedName name="_WHS5" localSheetId="5">#REF!</definedName>
    <definedName name="_WHS5" localSheetId="9">#REF!</definedName>
    <definedName name="_WHS5" localSheetId="2">#REF!</definedName>
    <definedName name="_WHS5" localSheetId="26">#REF!</definedName>
    <definedName name="_WHS5">#REF!</definedName>
    <definedName name="_yr1990" localSheetId="4">[7]Main!#REF!</definedName>
    <definedName name="_yr1990" localSheetId="15">[7]Main!#REF!</definedName>
    <definedName name="_yr1990" localSheetId="22">[7]Main!#REF!</definedName>
    <definedName name="_yr1990" localSheetId="5">[7]Main!#REF!</definedName>
    <definedName name="_yr1990" localSheetId="9">[7]Main!#REF!</definedName>
    <definedName name="_yr1990" localSheetId="2">[7]Main!#REF!</definedName>
    <definedName name="_yr1990" localSheetId="26">[7]Main!#REF!</definedName>
    <definedName name="_yr1990">[7]Main!#REF!</definedName>
    <definedName name="_Yr1992" localSheetId="4">'[3]DCF old'!#REF!</definedName>
    <definedName name="_Yr1992" localSheetId="15">'[3]DCF old'!#REF!</definedName>
    <definedName name="_Yr1992" localSheetId="22">'[3]DCF old'!#REF!</definedName>
    <definedName name="_Yr1992" localSheetId="5">'[3]DCF old'!#REF!</definedName>
    <definedName name="_Yr1992" localSheetId="9">'[3]DCF old'!#REF!</definedName>
    <definedName name="_Yr1992" localSheetId="2">'[3]DCF old'!#REF!</definedName>
    <definedName name="_Yr1992" localSheetId="26">'[3]DCF old'!#REF!</definedName>
    <definedName name="_Yr1992">'[3]DCF old'!#REF!</definedName>
    <definedName name="_Yr1993" localSheetId="4">'[3]DCF old'!#REF!</definedName>
    <definedName name="_Yr1993" localSheetId="15">'[3]DCF old'!#REF!</definedName>
    <definedName name="_Yr1993" localSheetId="22">'[3]DCF old'!#REF!</definedName>
    <definedName name="_Yr1993" localSheetId="5">'[3]DCF old'!#REF!</definedName>
    <definedName name="_Yr1993" localSheetId="9">'[3]DCF old'!#REF!</definedName>
    <definedName name="_Yr1993" localSheetId="2">'[3]DCF old'!#REF!</definedName>
    <definedName name="_Yr1993" localSheetId="26">'[3]DCF old'!#REF!</definedName>
    <definedName name="_Yr1993">'[3]DCF old'!#REF!</definedName>
    <definedName name="_Yr1994" localSheetId="4">'[3]DCF old'!#REF!</definedName>
    <definedName name="_Yr1994" localSheetId="15">'[3]DCF old'!#REF!</definedName>
    <definedName name="_Yr1994" localSheetId="22">'[3]DCF old'!#REF!</definedName>
    <definedName name="_Yr1994" localSheetId="5">'[3]DCF old'!#REF!</definedName>
    <definedName name="_Yr1994" localSheetId="9">'[3]DCF old'!#REF!</definedName>
    <definedName name="_Yr1994" localSheetId="2">'[3]DCF old'!#REF!</definedName>
    <definedName name="_Yr1994" localSheetId="26">'[3]DCF old'!#REF!</definedName>
    <definedName name="_Yr1994">'[3]DCF old'!#REF!</definedName>
    <definedName name="_Yr1995" localSheetId="4">'[3]DCF old'!#REF!</definedName>
    <definedName name="_Yr1995" localSheetId="15">'[3]DCF old'!#REF!</definedName>
    <definedName name="_Yr1995" localSheetId="22">'[3]DCF old'!#REF!</definedName>
    <definedName name="_Yr1995" localSheetId="5">'[3]DCF old'!#REF!</definedName>
    <definedName name="_Yr1995" localSheetId="9">'[3]DCF old'!#REF!</definedName>
    <definedName name="_Yr1995" localSheetId="2">'[3]DCF old'!#REF!</definedName>
    <definedName name="_Yr1995" localSheetId="26">'[3]DCF old'!#REF!</definedName>
    <definedName name="_Yr1995">'[3]DCF old'!#REF!</definedName>
    <definedName name="_Yr1996" localSheetId="4">'[3]DCF old'!#REF!</definedName>
    <definedName name="_Yr1996" localSheetId="15">'[3]DCF old'!#REF!</definedName>
    <definedName name="_Yr1996" localSheetId="22">'[3]DCF old'!#REF!</definedName>
    <definedName name="_Yr1996" localSheetId="5">'[3]DCF old'!#REF!</definedName>
    <definedName name="_Yr1996" localSheetId="9">'[3]DCF old'!#REF!</definedName>
    <definedName name="_Yr1996" localSheetId="2">'[3]DCF old'!#REF!</definedName>
    <definedName name="_Yr1996" localSheetId="26">'[3]DCF old'!#REF!</definedName>
    <definedName name="_Yr1996">'[3]DCF old'!#REF!</definedName>
    <definedName name="_Yr1997" localSheetId="4">'[3]DCF old'!#REF!</definedName>
    <definedName name="_Yr1997" localSheetId="15">'[3]DCF old'!#REF!</definedName>
    <definedName name="_Yr1997" localSheetId="22">'[3]DCF old'!#REF!</definedName>
    <definedName name="_Yr1997" localSheetId="5">'[3]DCF old'!#REF!</definedName>
    <definedName name="_Yr1997" localSheetId="9">'[3]DCF old'!#REF!</definedName>
    <definedName name="_Yr1997" localSheetId="2">'[3]DCF old'!#REF!</definedName>
    <definedName name="_Yr1997" localSheetId="26">'[3]DCF old'!#REF!</definedName>
    <definedName name="_Yr1997">'[3]DCF old'!#REF!</definedName>
    <definedName name="_Yr1998" localSheetId="4">'[3]DCF old'!#REF!</definedName>
    <definedName name="_Yr1998" localSheetId="15">'[3]DCF old'!#REF!</definedName>
    <definedName name="_Yr1998" localSheetId="22">'[3]DCF old'!#REF!</definedName>
    <definedName name="_Yr1998" localSheetId="5">'[3]DCF old'!#REF!</definedName>
    <definedName name="_Yr1998" localSheetId="9">'[3]DCF old'!#REF!</definedName>
    <definedName name="_Yr1998" localSheetId="2">'[3]DCF old'!#REF!</definedName>
    <definedName name="_Yr1998" localSheetId="26">'[3]DCF old'!#REF!</definedName>
    <definedName name="_Yr1998">'[3]DCF old'!#REF!</definedName>
    <definedName name="_Yr1999" localSheetId="4">'[3]DCF old'!#REF!</definedName>
    <definedName name="_Yr1999" localSheetId="15">'[3]DCF old'!#REF!</definedName>
    <definedName name="_Yr1999" localSheetId="22">'[3]DCF old'!#REF!</definedName>
    <definedName name="_Yr1999" localSheetId="5">'[3]DCF old'!#REF!</definedName>
    <definedName name="_Yr1999" localSheetId="9">'[3]DCF old'!#REF!</definedName>
    <definedName name="_Yr1999" localSheetId="2">'[3]DCF old'!#REF!</definedName>
    <definedName name="_Yr1999" localSheetId="26">'[3]DCF old'!#REF!</definedName>
    <definedName name="_Yr1999">'[3]DCF old'!#REF!</definedName>
    <definedName name="_Yr2000" localSheetId="4">'[3]DCF old'!#REF!</definedName>
    <definedName name="_Yr2000" localSheetId="15">'[3]DCF old'!#REF!</definedName>
    <definedName name="_Yr2000" localSheetId="22">'[3]DCF old'!#REF!</definedName>
    <definedName name="_Yr2000" localSheetId="5">'[3]DCF old'!#REF!</definedName>
    <definedName name="_Yr2000" localSheetId="9">'[3]DCF old'!#REF!</definedName>
    <definedName name="_Yr2000" localSheetId="2">'[3]DCF old'!#REF!</definedName>
    <definedName name="_Yr2000" localSheetId="26">'[3]DCF old'!#REF!</definedName>
    <definedName name="_Yr2000">'[3]DCF old'!#REF!</definedName>
    <definedName name="_Yr2003" localSheetId="4">#REF!,#REF!,#REF!</definedName>
    <definedName name="_Yr2003" localSheetId="15">#REF!,#REF!,#REF!</definedName>
    <definedName name="_Yr2003" localSheetId="22">#REF!,#REF!,#REF!</definedName>
    <definedName name="_Yr2003" localSheetId="5">#REF!,#REF!,#REF!</definedName>
    <definedName name="_Yr2003" localSheetId="9">#REF!,#REF!,#REF!</definedName>
    <definedName name="_Yr2003" localSheetId="2">#REF!,#REF!,#REF!</definedName>
    <definedName name="_Yr2003" localSheetId="26">#REF!,#REF!,#REF!</definedName>
    <definedName name="_Yr2003">#REF!,#REF!,#REF!</definedName>
    <definedName name="_Yr2004" localSheetId="4">#REF!,#REF!,#REF!</definedName>
    <definedName name="_Yr2004" localSheetId="15">#REF!,#REF!,#REF!</definedName>
    <definedName name="_Yr2004" localSheetId="22">#REF!,#REF!,#REF!</definedName>
    <definedName name="_Yr2004" localSheetId="5">#REF!,#REF!,#REF!</definedName>
    <definedName name="_Yr2004" localSheetId="9">#REF!,#REF!,#REF!</definedName>
    <definedName name="_Yr2004" localSheetId="2">#REF!,#REF!,#REF!</definedName>
    <definedName name="_Yr2004" localSheetId="26">#REF!,#REF!,#REF!</definedName>
    <definedName name="_Yr2004">#REF!,#REF!,#REF!</definedName>
    <definedName name="_Yr2005" localSheetId="4">#REF!</definedName>
    <definedName name="_Yr2005" localSheetId="15">#REF!</definedName>
    <definedName name="_Yr2005" localSheetId="22">#REF!</definedName>
    <definedName name="_Yr2005" localSheetId="5">#REF!</definedName>
    <definedName name="_Yr2005" localSheetId="9">#REF!</definedName>
    <definedName name="_Yr2005" localSheetId="2">#REF!</definedName>
    <definedName name="_Yr2005" localSheetId="26">#REF!</definedName>
    <definedName name="_Yr2005">#REF!</definedName>
    <definedName name="_Yr2006" localSheetId="4">#REF!</definedName>
    <definedName name="_Yr2006" localSheetId="15">#REF!</definedName>
    <definedName name="_Yr2006" localSheetId="22">#REF!</definedName>
    <definedName name="_Yr2006" localSheetId="5">#REF!</definedName>
    <definedName name="_Yr2006" localSheetId="9">#REF!</definedName>
    <definedName name="_Yr2006" localSheetId="2">#REF!</definedName>
    <definedName name="_Yr2006" localSheetId="26">#REF!</definedName>
    <definedName name="_Yr2006">#REF!</definedName>
    <definedName name="A" localSheetId="4">#REF!</definedName>
    <definedName name="A" localSheetId="15">#REF!</definedName>
    <definedName name="A" localSheetId="22">#REF!</definedName>
    <definedName name="A" localSheetId="5">#REF!</definedName>
    <definedName name="A" localSheetId="9">#REF!</definedName>
    <definedName name="A" localSheetId="2">#REF!</definedName>
    <definedName name="A" localSheetId="26">#REF!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5">#REF!</definedName>
    <definedName name="Accounts_payable" localSheetId="22">#REF!</definedName>
    <definedName name="Accounts_payable" localSheetId="5">#REF!</definedName>
    <definedName name="Accounts_payable" localSheetId="9">#REF!</definedName>
    <definedName name="Accounts_payable" localSheetId="2">#REF!</definedName>
    <definedName name="Accounts_payable" localSheetId="26">#REF!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5">#REF!</definedName>
    <definedName name="Accrued_Expenditure" localSheetId="22">#REF!</definedName>
    <definedName name="Accrued_Expenditure" localSheetId="5">#REF!</definedName>
    <definedName name="Accrued_Expenditure" localSheetId="9">#REF!</definedName>
    <definedName name="Accrued_Expenditure" localSheetId="2">#REF!</definedName>
    <definedName name="Accrued_Expenditure" localSheetId="26">#REF!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5">'[3]DCF old'!#REF!</definedName>
    <definedName name="acp" localSheetId="22">'[3]DCF old'!#REF!</definedName>
    <definedName name="acp" localSheetId="5">'[3]DCF old'!#REF!</definedName>
    <definedName name="acp" localSheetId="9">'[3]DCF old'!#REF!</definedName>
    <definedName name="acp" localSheetId="2">'[3]DCF old'!#REF!</definedName>
    <definedName name="acp" localSheetId="26">'[3]DCF old'!#REF!</definedName>
    <definedName name="acp">'[3]DCF old'!#REF!</definedName>
    <definedName name="Acquisition_divestments" localSheetId="4">#REF!</definedName>
    <definedName name="Acquisition_divestments" localSheetId="15">#REF!</definedName>
    <definedName name="Acquisition_divestments" localSheetId="22">#REF!</definedName>
    <definedName name="Acquisition_divestments" localSheetId="5">#REF!</definedName>
    <definedName name="Acquisition_divestments" localSheetId="9">#REF!</definedName>
    <definedName name="Acquisition_divestments" localSheetId="2">#REF!</definedName>
    <definedName name="Acquisition_divestments" localSheetId="26">#REF!</definedName>
    <definedName name="Acquisition_divestments">#REF!</definedName>
    <definedName name="Acquisitions" localSheetId="4">#REF!</definedName>
    <definedName name="Acquisitions" localSheetId="15">#REF!</definedName>
    <definedName name="Acquisitions" localSheetId="22">#REF!</definedName>
    <definedName name="Acquisitions" localSheetId="5">#REF!</definedName>
    <definedName name="Acquisitions" localSheetId="9">#REF!</definedName>
    <definedName name="Acquisitions" localSheetId="2">#REF!</definedName>
    <definedName name="Acquisitions" localSheetId="26">#REF!</definedName>
    <definedName name="Acquisitions">#REF!</definedName>
    <definedName name="acr" localSheetId="4">'[3]DCF old'!#REF!</definedName>
    <definedName name="acr" localSheetId="15">'[3]DCF old'!#REF!</definedName>
    <definedName name="acr" localSheetId="22">'[3]DCF old'!#REF!</definedName>
    <definedName name="acr" localSheetId="5">'[3]DCF old'!#REF!</definedName>
    <definedName name="acr" localSheetId="9">'[3]DCF old'!#REF!</definedName>
    <definedName name="acr" localSheetId="2">'[3]DCF old'!#REF!</definedName>
    <definedName name="acr" localSheetId="26">'[3]DCF old'!#REF!</definedName>
    <definedName name="acr">'[3]DCF old'!#REF!</definedName>
    <definedName name="acr_rem" localSheetId="4">'[3]DCF old'!#REF!</definedName>
    <definedName name="acr_rem" localSheetId="15">'[3]DCF old'!#REF!</definedName>
    <definedName name="acr_rem" localSheetId="22">'[3]DCF old'!#REF!</definedName>
    <definedName name="acr_rem" localSheetId="5">'[3]DCF old'!#REF!</definedName>
    <definedName name="acr_rem" localSheetId="9">'[3]DCF old'!#REF!</definedName>
    <definedName name="acr_rem" localSheetId="2">'[3]DCF old'!#REF!</definedName>
    <definedName name="acr_rem" localSheetId="26">'[3]DCF old'!#REF!</definedName>
    <definedName name="acr_rem">'[3]DCF old'!#REF!</definedName>
    <definedName name="Add_Fin" localSheetId="4">#REF!</definedName>
    <definedName name="Add_Fin" localSheetId="15">#REF!</definedName>
    <definedName name="Add_Fin" localSheetId="22">#REF!</definedName>
    <definedName name="Add_Fin" localSheetId="5">#REF!</definedName>
    <definedName name="Add_Fin" localSheetId="9">#REF!</definedName>
    <definedName name="Add_Fin" localSheetId="2">#REF!</definedName>
    <definedName name="Add_Fin" localSheetId="26">#REF!</definedName>
    <definedName name="Add_Fin">#REF!</definedName>
    <definedName name="Add_Other" localSheetId="4">#REF!</definedName>
    <definedName name="Add_Other" localSheetId="15">#REF!</definedName>
    <definedName name="Add_Other" localSheetId="22">#REF!</definedName>
    <definedName name="Add_Other" localSheetId="5">#REF!</definedName>
    <definedName name="Add_Other" localSheetId="9">#REF!</definedName>
    <definedName name="Add_Other" localSheetId="2">#REF!</definedName>
    <definedName name="Add_Other" localSheetId="26">#REF!</definedName>
    <definedName name="Add_Other">#REF!</definedName>
    <definedName name="ADDED_VALUE" localSheetId="4">#REF!</definedName>
    <definedName name="ADDED_VALUE" localSheetId="15">#REF!</definedName>
    <definedName name="ADDED_VALUE" localSheetId="22">#REF!</definedName>
    <definedName name="ADDED_VALUE" localSheetId="5">#REF!</definedName>
    <definedName name="ADDED_VALUE" localSheetId="9">#REF!</definedName>
    <definedName name="ADDED_VALUE" localSheetId="2">#REF!</definedName>
    <definedName name="ADDED_VALUE" localSheetId="26">#REF!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5">'[11]A table'!#REF!</definedName>
    <definedName name="ADJOUTSTANDCONVNOMYE" localSheetId="22">'[11]A table'!#REF!</definedName>
    <definedName name="ADJOUTSTANDCONVNOMYE" localSheetId="5">'[11]A table'!#REF!</definedName>
    <definedName name="ADJOUTSTANDCONVNOMYE" localSheetId="9">'[11]A table'!#REF!</definedName>
    <definedName name="ADJOUTSTANDCONVNOMYE" localSheetId="2">'[11]A table'!#REF!</definedName>
    <definedName name="ADJOUTSTANDCONVNOMYE" localSheetId="26">'[11]A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5">'[3]DCF old'!#REF!</definedName>
    <definedName name="aftertax_margin" localSheetId="22">'[3]DCF old'!#REF!</definedName>
    <definedName name="aftertax_margin" localSheetId="5">'[3]DCF old'!#REF!</definedName>
    <definedName name="aftertax_margin" localSheetId="9">'[3]DCF old'!#REF!</definedName>
    <definedName name="aftertax_margin" localSheetId="2">'[3]DCF old'!#REF!</definedName>
    <definedName name="aftertax_margin" localSheetId="26">'[3]DCF old'!#REF!</definedName>
    <definedName name="aftertax_margin">'[3]DCF old'!#REF!</definedName>
    <definedName name="age00" localSheetId="4">#REF!</definedName>
    <definedName name="age00" localSheetId="15">#REF!</definedName>
    <definedName name="age00" localSheetId="22">#REF!</definedName>
    <definedName name="age00" localSheetId="5">#REF!</definedName>
    <definedName name="age00" localSheetId="9">#REF!</definedName>
    <definedName name="age00" localSheetId="2">#REF!</definedName>
    <definedName name="age00" localSheetId="26">#REF!</definedName>
    <definedName name="age00">#REF!</definedName>
    <definedName name="agga" localSheetId="4">#REF!</definedName>
    <definedName name="agga" localSheetId="15">#REF!</definedName>
    <definedName name="agga" localSheetId="22">#REF!</definedName>
    <definedName name="agga" localSheetId="5">#REF!</definedName>
    <definedName name="agga" localSheetId="9">#REF!</definedName>
    <definedName name="agga" localSheetId="2">#REF!</definedName>
    <definedName name="agga" localSheetId="26">#REF!</definedName>
    <definedName name="agga">#REF!</definedName>
    <definedName name="aktier" localSheetId="4">#REF!</definedName>
    <definedName name="aktier" localSheetId="15">#REF!</definedName>
    <definedName name="aktier" localSheetId="22">#REF!</definedName>
    <definedName name="aktier" localSheetId="5">#REF!</definedName>
    <definedName name="aktier" localSheetId="9">#REF!</definedName>
    <definedName name="aktier" localSheetId="2">#REF!</definedName>
    <definedName name="aktier" localSheetId="26">#REF!</definedName>
    <definedName name="aktier">#REF!</definedName>
    <definedName name="Amortisation" localSheetId="4">#REF!</definedName>
    <definedName name="Amortisation" localSheetId="15">#REF!</definedName>
    <definedName name="Amortisation" localSheetId="22">#REF!</definedName>
    <definedName name="Amortisation" localSheetId="5">#REF!</definedName>
    <definedName name="Amortisation" localSheetId="9">#REF!</definedName>
    <definedName name="Amortisation" localSheetId="2">#REF!</definedName>
    <definedName name="Amortisation" localSheetId="26">#REF!</definedName>
    <definedName name="Amortisation">#REF!</definedName>
    <definedName name="an_mail" localSheetId="4">'[3]DCF old'!#REF!</definedName>
    <definedName name="an_mail" localSheetId="15">'[3]DCF old'!#REF!</definedName>
    <definedName name="an_mail" localSheetId="22">'[3]DCF old'!#REF!</definedName>
    <definedName name="an_mail" localSheetId="5">'[3]DCF old'!#REF!</definedName>
    <definedName name="an_mail" localSheetId="9">'[3]DCF old'!#REF!</definedName>
    <definedName name="an_mail" localSheetId="2">'[3]DCF old'!#REF!</definedName>
    <definedName name="an_mail" localSheetId="26">'[3]DCF old'!#REF!</definedName>
    <definedName name="an_mail">'[3]DCF old'!#REF!</definedName>
    <definedName name="an_name" localSheetId="4">'[3]DCF old'!#REF!</definedName>
    <definedName name="an_name" localSheetId="15">'[3]DCF old'!#REF!</definedName>
    <definedName name="an_name" localSheetId="22">'[3]DCF old'!#REF!</definedName>
    <definedName name="an_name" localSheetId="5">'[3]DCF old'!#REF!</definedName>
    <definedName name="an_name" localSheetId="9">'[3]DCF old'!#REF!</definedName>
    <definedName name="an_name" localSheetId="2">'[3]DCF old'!#REF!</definedName>
    <definedName name="an_name" localSheetId="26">'[3]DCF old'!#REF!</definedName>
    <definedName name="an_name">'[3]DCF old'!#REF!</definedName>
    <definedName name="an_sector" localSheetId="4">#REF!</definedName>
    <definedName name="an_sector" localSheetId="15">#REF!</definedName>
    <definedName name="an_sector" localSheetId="22">#REF!</definedName>
    <definedName name="an_sector" localSheetId="5">#REF!</definedName>
    <definedName name="an_sector" localSheetId="9">#REF!</definedName>
    <definedName name="an_sector" localSheetId="2">#REF!</definedName>
    <definedName name="an_sector" localSheetId="26">#REF!</definedName>
    <definedName name="an_sector">#REF!</definedName>
    <definedName name="an_tel" localSheetId="4">'[3]DCF old'!#REF!</definedName>
    <definedName name="an_tel" localSheetId="15">'[3]DCF old'!#REF!</definedName>
    <definedName name="an_tel" localSheetId="22">'[3]DCF old'!#REF!</definedName>
    <definedName name="an_tel" localSheetId="5">'[3]DCF old'!#REF!</definedName>
    <definedName name="an_tel" localSheetId="9">'[3]DCF old'!#REF!</definedName>
    <definedName name="an_tel" localSheetId="2">'[3]DCF old'!#REF!</definedName>
    <definedName name="an_tel" localSheetId="26">'[3]DCF old'!#REF!</definedName>
    <definedName name="an_tel">'[3]DCF old'!#REF!</definedName>
    <definedName name="aq" localSheetId="4">#REF!</definedName>
    <definedName name="aq" localSheetId="15">#REF!</definedName>
    <definedName name="aq" localSheetId="22">#REF!</definedName>
    <definedName name="aq" localSheetId="5">#REF!</definedName>
    <definedName name="aq" localSheetId="9">#REF!</definedName>
    <definedName name="aq" localSheetId="2">#REF!</definedName>
    <definedName name="aq" localSheetId="26">#REF!</definedName>
    <definedName name="aq">#REF!</definedName>
    <definedName name="arvid" localSheetId="4">#REF!</definedName>
    <definedName name="arvid" localSheetId="15">#REF!</definedName>
    <definedName name="arvid" localSheetId="22">#REF!</definedName>
    <definedName name="arvid" localSheetId="5">#REF!</definedName>
    <definedName name="arvid" localSheetId="9">#REF!</definedName>
    <definedName name="arvid" localSheetId="2">#REF!</definedName>
    <definedName name="arvid" localSheetId="26">#REF!</definedName>
    <definedName name="arvid">#REF!</definedName>
    <definedName name="Asia" localSheetId="4">#REF!</definedName>
    <definedName name="Asia" localSheetId="15">#REF!</definedName>
    <definedName name="Asia" localSheetId="22">#REF!</definedName>
    <definedName name="Asia" localSheetId="5">#REF!</definedName>
    <definedName name="Asia" localSheetId="9">#REF!</definedName>
    <definedName name="Asia" localSheetId="2">#REF!</definedName>
    <definedName name="Asia" localSheetId="26">#REF!</definedName>
    <definedName name="Asia">#REF!</definedName>
    <definedName name="Asia_w" localSheetId="4">#REF!</definedName>
    <definedName name="Asia_w" localSheetId="15">#REF!</definedName>
    <definedName name="Asia_w" localSheetId="22">#REF!</definedName>
    <definedName name="Asia_w" localSheetId="5">#REF!</definedName>
    <definedName name="Asia_w" localSheetId="9">#REF!</definedName>
    <definedName name="Asia_w" localSheetId="2">#REF!</definedName>
    <definedName name="Asia_w" localSheetId="26">#REF!</definedName>
    <definedName name="Asia_w">#REF!</definedName>
    <definedName name="ASSOC" localSheetId="4">#REF!</definedName>
    <definedName name="ASSOC" localSheetId="15">#REF!</definedName>
    <definedName name="ASSOC" localSheetId="22">#REF!</definedName>
    <definedName name="ASSOC" localSheetId="5">#REF!</definedName>
    <definedName name="ASSOC" localSheetId="9">#REF!</definedName>
    <definedName name="ASSOC" localSheetId="2">#REF!</definedName>
    <definedName name="ASSOC" localSheetId="26">#REF!</definedName>
    <definedName name="ASSOC">#REF!</definedName>
    <definedName name="Associated_income" localSheetId="4">#REF!</definedName>
    <definedName name="Associated_income" localSheetId="15">#REF!</definedName>
    <definedName name="Associated_income" localSheetId="22">#REF!</definedName>
    <definedName name="Associated_income" localSheetId="5">#REF!</definedName>
    <definedName name="Associated_income" localSheetId="9">#REF!</definedName>
    <definedName name="Associated_income" localSheetId="2">#REF!</definedName>
    <definedName name="Associated_income" localSheetId="26">#REF!</definedName>
    <definedName name="Associated_income">#REF!</definedName>
    <definedName name="Associates" localSheetId="4">#REF!</definedName>
    <definedName name="Associates" localSheetId="15">#REF!</definedName>
    <definedName name="Associates" localSheetId="22">#REF!</definedName>
    <definedName name="Associates" localSheetId="5">#REF!</definedName>
    <definedName name="Associates" localSheetId="9">#REF!</definedName>
    <definedName name="Associates" localSheetId="2">#REF!</definedName>
    <definedName name="Associates" localSheetId="26">#REF!</definedName>
    <definedName name="Associates">#REF!</definedName>
    <definedName name="av_00" localSheetId="4">#REF!</definedName>
    <definedName name="av_00" localSheetId="15">#REF!</definedName>
    <definedName name="av_00" localSheetId="22">#REF!</definedName>
    <definedName name="av_00" localSheetId="5">#REF!</definedName>
    <definedName name="av_00" localSheetId="9">#REF!</definedName>
    <definedName name="av_00" localSheetId="2">#REF!</definedName>
    <definedName name="av_00" localSheetId="26">#REF!</definedName>
    <definedName name="av_00">#REF!</definedName>
    <definedName name="av_01" localSheetId="4">#REF!</definedName>
    <definedName name="av_01" localSheetId="15">#REF!</definedName>
    <definedName name="av_01" localSheetId="22">#REF!</definedName>
    <definedName name="av_01" localSheetId="5">#REF!</definedName>
    <definedName name="av_01" localSheetId="9">#REF!</definedName>
    <definedName name="av_01" localSheetId="2">#REF!</definedName>
    <definedName name="av_01" localSheetId="26">#REF!</definedName>
    <definedName name="av_01">#REF!</definedName>
    <definedName name="av_02" localSheetId="4">#REF!</definedName>
    <definedName name="av_02" localSheetId="15">#REF!</definedName>
    <definedName name="av_02" localSheetId="22">#REF!</definedName>
    <definedName name="av_02" localSheetId="5">#REF!</definedName>
    <definedName name="av_02" localSheetId="9">#REF!</definedName>
    <definedName name="av_02" localSheetId="2">#REF!</definedName>
    <definedName name="av_02" localSheetId="26">#REF!</definedName>
    <definedName name="av_02">#REF!</definedName>
    <definedName name="av_03">[1]CASINO2!$W$315</definedName>
    <definedName name="av_99" localSheetId="4">#REF!</definedName>
    <definedName name="av_99" localSheetId="15">#REF!</definedName>
    <definedName name="av_99" localSheetId="22">#REF!</definedName>
    <definedName name="av_99" localSheetId="5">#REF!</definedName>
    <definedName name="av_99" localSheetId="9">#REF!</definedName>
    <definedName name="av_99" localSheetId="2">#REF!</definedName>
    <definedName name="av_99" localSheetId="26">#REF!</definedName>
    <definedName name="av_99">#REF!</definedName>
    <definedName name="av_s00" localSheetId="4">#REF!</definedName>
    <definedName name="av_s00" localSheetId="15">#REF!</definedName>
    <definedName name="av_s00" localSheetId="22">#REF!</definedName>
    <definedName name="av_s00" localSheetId="5">#REF!</definedName>
    <definedName name="av_s00" localSheetId="9">#REF!</definedName>
    <definedName name="av_s00" localSheetId="2">#REF!</definedName>
    <definedName name="av_s00" localSheetId="26">#REF!</definedName>
    <definedName name="av_s00">#REF!</definedName>
    <definedName name="av_s01" localSheetId="4">#REF!</definedName>
    <definedName name="av_s01" localSheetId="15">#REF!</definedName>
    <definedName name="av_s01" localSheetId="22">#REF!</definedName>
    <definedName name="av_s01" localSheetId="5">#REF!</definedName>
    <definedName name="av_s01" localSheetId="9">#REF!</definedName>
    <definedName name="av_s01" localSheetId="2">#REF!</definedName>
    <definedName name="av_s01" localSheetId="26">#REF!</definedName>
    <definedName name="av_s01">#REF!</definedName>
    <definedName name="av_s02" localSheetId="4">#REF!</definedName>
    <definedName name="av_s02" localSheetId="15">#REF!</definedName>
    <definedName name="av_s02" localSheetId="22">#REF!</definedName>
    <definedName name="av_s02" localSheetId="5">#REF!</definedName>
    <definedName name="av_s02" localSheetId="9">#REF!</definedName>
    <definedName name="av_s02" localSheetId="2">#REF!</definedName>
    <definedName name="av_s02" localSheetId="26">#REF!</definedName>
    <definedName name="av_s02">#REF!</definedName>
    <definedName name="av_s03">[1]CASINO2!$W$316</definedName>
    <definedName name="av_s99" localSheetId="4">#REF!</definedName>
    <definedName name="av_s99" localSheetId="15">#REF!</definedName>
    <definedName name="av_s99" localSheetId="22">#REF!</definedName>
    <definedName name="av_s99" localSheetId="5">#REF!</definedName>
    <definedName name="av_s99" localSheetId="9">#REF!</definedName>
    <definedName name="av_s99" localSheetId="2">#REF!</definedName>
    <definedName name="av_s99" localSheetId="26">#REF!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5">#REF!</definedName>
    <definedName name="avg_period" localSheetId="22">#REF!</definedName>
    <definedName name="avg_period" localSheetId="5">#REF!</definedName>
    <definedName name="avg_period" localSheetId="9">#REF!</definedName>
    <definedName name="avg_period" localSheetId="2">#REF!</definedName>
    <definedName name="avg_period" localSheetId="26">#REF!</definedName>
    <definedName name="avg_period">#REF!</definedName>
    <definedName name="AVGVOLUME" localSheetId="4">'[11]A table'!#REF!</definedName>
    <definedName name="AVGVOLUME" localSheetId="15">'[11]A table'!#REF!</definedName>
    <definedName name="AVGVOLUME" localSheetId="22">'[11]A table'!#REF!</definedName>
    <definedName name="AVGVOLUME" localSheetId="5">'[11]A table'!#REF!</definedName>
    <definedName name="AVGVOLUME" localSheetId="9">'[11]A table'!#REF!</definedName>
    <definedName name="AVGVOLUME" localSheetId="2">'[11]A table'!#REF!</definedName>
    <definedName name="AVGVOLUME" localSheetId="26">'[11]A table'!#REF!</definedName>
    <definedName name="AVGVOLUME">'[11]A table'!#REF!</definedName>
    <definedName name="b" localSheetId="4">#N/A</definedName>
    <definedName name="b" localSheetId="15">#N/A</definedName>
    <definedName name="b" localSheetId="22">#N/A</definedName>
    <definedName name="b" localSheetId="5">#N/A</definedName>
    <definedName name="b" localSheetId="9">#N/A</definedName>
    <definedName name="b" localSheetId="3">#N/A</definedName>
    <definedName name="b" localSheetId="2">'IB10'!b</definedName>
    <definedName name="b">'IB10'!b</definedName>
    <definedName name="ba" localSheetId="4">#REF!</definedName>
    <definedName name="ba" localSheetId="15">#REF!</definedName>
    <definedName name="ba" localSheetId="22">#REF!</definedName>
    <definedName name="ba" localSheetId="5">#REF!</definedName>
    <definedName name="ba" localSheetId="9">#REF!</definedName>
    <definedName name="ba" localSheetId="2">#REF!</definedName>
    <definedName name="ba" localSheetId="26">#REF!</definedName>
    <definedName name="ba">#REF!</definedName>
    <definedName name="Balance_Sheet" localSheetId="4">#REF!</definedName>
    <definedName name="Balance_Sheet" localSheetId="15">#REF!</definedName>
    <definedName name="Balance_Sheet" localSheetId="22">#REF!</definedName>
    <definedName name="Balance_Sheet" localSheetId="5">#REF!</definedName>
    <definedName name="Balance_Sheet" localSheetId="9">#REF!</definedName>
    <definedName name="Balance_Sheet" localSheetId="2">#REF!</definedName>
    <definedName name="Balance_Sheet" localSheetId="26">#REF!</definedName>
    <definedName name="Balance_Sheet">#REF!</definedName>
    <definedName name="BALFULL" localSheetId="4">#REF!</definedName>
    <definedName name="BALFULL" localSheetId="15">#REF!</definedName>
    <definedName name="BALFULL" localSheetId="22">#REF!</definedName>
    <definedName name="BALFULL" localSheetId="5">#REF!</definedName>
    <definedName name="BALFULL" localSheetId="9">#REF!</definedName>
    <definedName name="BALFULL" localSheetId="2">#REF!</definedName>
    <definedName name="BALFULL" localSheetId="26">#REF!</definedName>
    <definedName name="BALFULL">#REF!</definedName>
    <definedName name="BASA" localSheetId="4">#REF!</definedName>
    <definedName name="BASA" localSheetId="15">#REF!</definedName>
    <definedName name="BASA" localSheetId="22">#REF!</definedName>
    <definedName name="BASA" localSheetId="5">#REF!</definedName>
    <definedName name="BASA" localSheetId="9">#REF!</definedName>
    <definedName name="BASA" localSheetId="2">#REF!</definedName>
    <definedName name="BASA" localSheetId="26">#REF!</definedName>
    <definedName name="BASA">#REF!</definedName>
    <definedName name="Base_info" localSheetId="4">#REF!</definedName>
    <definedName name="Base_info" localSheetId="15">#REF!</definedName>
    <definedName name="Base_info" localSheetId="22">#REF!</definedName>
    <definedName name="Base_info" localSheetId="5">#REF!</definedName>
    <definedName name="Base_info" localSheetId="9">#REF!</definedName>
    <definedName name="Base_info" localSheetId="2">#REF!</definedName>
    <definedName name="Base_info" localSheetId="26">#REF!</definedName>
    <definedName name="Base_info">#REF!</definedName>
    <definedName name="baseval" localSheetId="4">'[3]DCF old'!#REF!</definedName>
    <definedName name="baseval" localSheetId="15">'[3]DCF old'!#REF!</definedName>
    <definedName name="baseval" localSheetId="22">'[3]DCF old'!#REF!</definedName>
    <definedName name="baseval" localSheetId="5">'[3]DCF old'!#REF!</definedName>
    <definedName name="baseval" localSheetId="9">'[3]DCF old'!#REF!</definedName>
    <definedName name="baseval" localSheetId="2">'[3]DCF old'!#REF!</definedName>
    <definedName name="baseval" localSheetId="26">'[3]DCF old'!#REF!</definedName>
    <definedName name="baseval">'[3]DCF old'!#REF!</definedName>
    <definedName name="BASL" localSheetId="4">#REF!</definedName>
    <definedName name="BASL" localSheetId="15">#REF!</definedName>
    <definedName name="BASL" localSheetId="22">#REF!</definedName>
    <definedName name="BASL" localSheetId="5">#REF!</definedName>
    <definedName name="BASL" localSheetId="9">#REF!</definedName>
    <definedName name="BASL" localSheetId="2">#REF!</definedName>
    <definedName name="BASL" localSheetId="26">#REF!</definedName>
    <definedName name="BASL">#REF!</definedName>
    <definedName name="bd" localSheetId="4">#REF!</definedName>
    <definedName name="bd" localSheetId="15">#REF!</definedName>
    <definedName name="bd" localSheetId="22">#REF!</definedName>
    <definedName name="bd" localSheetId="5">#REF!</definedName>
    <definedName name="bd" localSheetId="9">#REF!</definedName>
    <definedName name="bd" localSheetId="2">#REF!</definedName>
    <definedName name="bd" localSheetId="26">#REF!</definedName>
    <definedName name="bd">#REF!</definedName>
    <definedName name="be" localSheetId="4">#REF!</definedName>
    <definedName name="be" localSheetId="15">#REF!</definedName>
    <definedName name="be" localSheetId="22">#REF!</definedName>
    <definedName name="be" localSheetId="5">#REF!</definedName>
    <definedName name="be" localSheetId="9">#REF!</definedName>
    <definedName name="be" localSheetId="2">#REF!</definedName>
    <definedName name="be" localSheetId="26">#REF!</definedName>
    <definedName name="be">#REF!</definedName>
    <definedName name="beta">'[3]DCF old'!$C$41</definedName>
    <definedName name="blA" localSheetId="4">#REF!</definedName>
    <definedName name="blA" localSheetId="15">#REF!</definedName>
    <definedName name="blA" localSheetId="22">#REF!</definedName>
    <definedName name="blA" localSheetId="5">#REF!</definedName>
    <definedName name="blA" localSheetId="9">#REF!</definedName>
    <definedName name="blA" localSheetId="2">#REF!</definedName>
    <definedName name="blA" localSheetId="26">#REF!</definedName>
    <definedName name="blA">#REF!</definedName>
    <definedName name="blb">[12]Sheet7!$L$3</definedName>
    <definedName name="BLQ" localSheetId="4">#REF!</definedName>
    <definedName name="BLQ" localSheetId="15">#REF!</definedName>
    <definedName name="BLQ" localSheetId="22">#REF!</definedName>
    <definedName name="BLQ" localSheetId="5">#REF!</definedName>
    <definedName name="BLQ" localSheetId="9">#REF!</definedName>
    <definedName name="BLQ" localSheetId="2">#REF!</definedName>
    <definedName name="BLQ" localSheetId="26">#REF!</definedName>
    <definedName name="BLQ">#REF!</definedName>
    <definedName name="Bond_rating">'[8]Summary Page_VDF'!$H$12</definedName>
    <definedName name="Book_value_per_share">'[8]Invested capital_VDF'!$R$85:$AU$85</definedName>
    <definedName name="BS" localSheetId="4">#REF!</definedName>
    <definedName name="BS" localSheetId="15">#REF!</definedName>
    <definedName name="BS" localSheetId="22">#REF!</definedName>
    <definedName name="BS" localSheetId="5">#REF!</definedName>
    <definedName name="BS" localSheetId="9">#REF!</definedName>
    <definedName name="BS" localSheetId="2">#REF!</definedName>
    <definedName name="BS" localSheetId="26">#REF!</definedName>
    <definedName name="BS">#REF!</definedName>
    <definedName name="BSCash" localSheetId="4">[13]model!#REF!</definedName>
    <definedName name="BSCash" localSheetId="15">[13]model!#REF!</definedName>
    <definedName name="BSCash" localSheetId="22">[13]model!#REF!</definedName>
    <definedName name="BSCash" localSheetId="5">[13]model!#REF!</definedName>
    <definedName name="BSCash" localSheetId="9">[13]model!#REF!</definedName>
    <definedName name="BSCash" localSheetId="2">[13]model!#REF!</definedName>
    <definedName name="BSCash" localSheetId="26">[13]model!#REF!</definedName>
    <definedName name="BSCash">[13]model!#REF!</definedName>
    <definedName name="BSCash.f.1994" localSheetId="4">[13]model!#REF!</definedName>
    <definedName name="BSCash.f.1994" localSheetId="15">[13]model!#REF!</definedName>
    <definedName name="BSCash.f.1994" localSheetId="22">[13]model!#REF!</definedName>
    <definedName name="BSCash.f.1994" localSheetId="5">[13]model!#REF!</definedName>
    <definedName name="BSCash.f.1994" localSheetId="9">[13]model!#REF!</definedName>
    <definedName name="BSCash.f.1994" localSheetId="2">[13]model!#REF!</definedName>
    <definedName name="BSCash.f.1994" localSheetId="26">[13]model!#REF!</definedName>
    <definedName name="BSCash.f.1994">[13]model!#REF!</definedName>
    <definedName name="BSCash.f.1995" localSheetId="4">[13]model!#REF!</definedName>
    <definedName name="BSCash.f.1995" localSheetId="15">[13]model!#REF!</definedName>
    <definedName name="BSCash.f.1995" localSheetId="22">[13]model!#REF!</definedName>
    <definedName name="BSCash.f.1995" localSheetId="5">[13]model!#REF!</definedName>
    <definedName name="BSCash.f.1995" localSheetId="9">[13]model!#REF!</definedName>
    <definedName name="BSCash.f.1995" localSheetId="2">[13]model!#REF!</definedName>
    <definedName name="BSCash.f.1995" localSheetId="26">[13]model!#REF!</definedName>
    <definedName name="BSCash.f.1995">[13]model!#REF!</definedName>
    <definedName name="BSCash.f.1996" localSheetId="4">[13]model!#REF!</definedName>
    <definedName name="BSCash.f.1996" localSheetId="15">[13]model!#REF!</definedName>
    <definedName name="BSCash.f.1996" localSheetId="22">[13]model!#REF!</definedName>
    <definedName name="BSCash.f.1996" localSheetId="5">[13]model!#REF!</definedName>
    <definedName name="BSCash.f.1996" localSheetId="9">[13]model!#REF!</definedName>
    <definedName name="BSCash.f.1996" localSheetId="2">[13]model!#REF!</definedName>
    <definedName name="BSCash.f.1996" localSheetId="26">[13]model!#REF!</definedName>
    <definedName name="BSCash.f.1996">[13]model!#REF!</definedName>
    <definedName name="BSCash.f.1997" localSheetId="4">[13]model!#REF!</definedName>
    <definedName name="BSCash.f.1997" localSheetId="15">[13]model!#REF!</definedName>
    <definedName name="BSCash.f.1997" localSheetId="22">[13]model!#REF!</definedName>
    <definedName name="BSCash.f.1997" localSheetId="5">[13]model!#REF!</definedName>
    <definedName name="BSCash.f.1997" localSheetId="9">[13]model!#REF!</definedName>
    <definedName name="BSCash.f.1997" localSheetId="2">[13]model!#REF!</definedName>
    <definedName name="BSCash.f.1997" localSheetId="26">[13]model!#REF!</definedName>
    <definedName name="BSCash.f.1997">[13]model!#REF!</definedName>
    <definedName name="BSCash.f.1998" localSheetId="4">[13]model!#REF!</definedName>
    <definedName name="BSCash.f.1998" localSheetId="15">[13]model!#REF!</definedName>
    <definedName name="BSCash.f.1998" localSheetId="22">[13]model!#REF!</definedName>
    <definedName name="BSCash.f.1998" localSheetId="5">[13]model!#REF!</definedName>
    <definedName name="BSCash.f.1998" localSheetId="9">[13]model!#REF!</definedName>
    <definedName name="BSCash.f.1998" localSheetId="2">[13]model!#REF!</definedName>
    <definedName name="BSCash.f.1998" localSheetId="26">[13]model!#REF!</definedName>
    <definedName name="BSCash.f.1998">[13]model!#REF!</definedName>
    <definedName name="BSCash.f.1999" localSheetId="4">[13]model!#REF!</definedName>
    <definedName name="BSCash.f.1999" localSheetId="15">[13]model!#REF!</definedName>
    <definedName name="BSCash.f.1999" localSheetId="22">[13]model!#REF!</definedName>
    <definedName name="BSCash.f.1999" localSheetId="5">[13]model!#REF!</definedName>
    <definedName name="BSCash.f.1999" localSheetId="9">[13]model!#REF!</definedName>
    <definedName name="BSCash.f.1999" localSheetId="2">[13]model!#REF!</definedName>
    <definedName name="BSCash.f.1999" localSheetId="26">[13]model!#REF!</definedName>
    <definedName name="BSCash.f.1999">[13]model!#REF!</definedName>
    <definedName name="BSCash.f.2000" localSheetId="4">[13]model!#REF!</definedName>
    <definedName name="BSCash.f.2000" localSheetId="15">[13]model!#REF!</definedName>
    <definedName name="BSCash.f.2000" localSheetId="22">[13]model!#REF!</definedName>
    <definedName name="BSCash.f.2000" localSheetId="5">[13]model!#REF!</definedName>
    <definedName name="BSCash.f.2000" localSheetId="9">[13]model!#REF!</definedName>
    <definedName name="BSCash.f.2000" localSheetId="2">[13]model!#REF!</definedName>
    <definedName name="BSCash.f.2000" localSheetId="26">[13]model!#REF!</definedName>
    <definedName name="BSCash.f.2000">[13]model!#REF!</definedName>
    <definedName name="BSCorSal" localSheetId="4">#REF!</definedName>
    <definedName name="BSCorSal" localSheetId="15">#REF!</definedName>
    <definedName name="BSCorSal" localSheetId="22">#REF!</definedName>
    <definedName name="BSCorSal" localSheetId="5">#REF!</definedName>
    <definedName name="BSCorSal" localSheetId="9">#REF!</definedName>
    <definedName name="BSCorSal" localSheetId="2">#REF!</definedName>
    <definedName name="BSCorSal" localSheetId="26">#REF!</definedName>
    <definedName name="BSCorSal">#REF!</definedName>
    <definedName name="BSINV" localSheetId="4">[13]model!#REF!</definedName>
    <definedName name="BSINV" localSheetId="15">[13]model!#REF!</definedName>
    <definedName name="BSINV" localSheetId="22">[13]model!#REF!</definedName>
    <definedName name="BSINV" localSheetId="5">[13]model!#REF!</definedName>
    <definedName name="BSINV" localSheetId="9">[13]model!#REF!</definedName>
    <definedName name="BSINV" localSheetId="2">[13]model!#REF!</definedName>
    <definedName name="BSINV" localSheetId="26">[13]model!#REF!</definedName>
    <definedName name="BSINV">[13]model!#REF!</definedName>
    <definedName name="BSINV.f.1994" localSheetId="4">[13]model!#REF!</definedName>
    <definedName name="BSINV.f.1994" localSheetId="15">[13]model!#REF!</definedName>
    <definedName name="BSINV.f.1994" localSheetId="22">[13]model!#REF!</definedName>
    <definedName name="BSINV.f.1994" localSheetId="5">[13]model!#REF!</definedName>
    <definedName name="BSINV.f.1994" localSheetId="9">[13]model!#REF!</definedName>
    <definedName name="BSINV.f.1994" localSheetId="2">[13]model!#REF!</definedName>
    <definedName name="BSINV.f.1994" localSheetId="26">[13]model!#REF!</definedName>
    <definedName name="BSINV.f.1994">[13]model!#REF!</definedName>
    <definedName name="BSINV.f.1995" localSheetId="4">[13]model!#REF!</definedName>
    <definedName name="BSINV.f.1995" localSheetId="15">[13]model!#REF!</definedName>
    <definedName name="BSINV.f.1995" localSheetId="22">[13]model!#REF!</definedName>
    <definedName name="BSINV.f.1995" localSheetId="5">[13]model!#REF!</definedName>
    <definedName name="BSINV.f.1995" localSheetId="9">[13]model!#REF!</definedName>
    <definedName name="BSINV.f.1995" localSheetId="2">[13]model!#REF!</definedName>
    <definedName name="BSINV.f.1995" localSheetId="26">[13]model!#REF!</definedName>
    <definedName name="BSINV.f.1995">[13]model!#REF!</definedName>
    <definedName name="BSINV.f.1996" localSheetId="4">[13]model!#REF!</definedName>
    <definedName name="BSINV.f.1996" localSheetId="15">[13]model!#REF!</definedName>
    <definedName name="BSINV.f.1996" localSheetId="22">[13]model!#REF!</definedName>
    <definedName name="BSINV.f.1996" localSheetId="5">[13]model!#REF!</definedName>
    <definedName name="BSINV.f.1996" localSheetId="9">[13]model!#REF!</definedName>
    <definedName name="BSINV.f.1996" localSheetId="2">[13]model!#REF!</definedName>
    <definedName name="BSINV.f.1996" localSheetId="26">[13]model!#REF!</definedName>
    <definedName name="BSINV.f.1996">[13]model!#REF!</definedName>
    <definedName name="BSINV.f.1997" localSheetId="4">[13]model!#REF!</definedName>
    <definedName name="BSINV.f.1997" localSheetId="15">[13]model!#REF!</definedName>
    <definedName name="BSINV.f.1997" localSheetId="22">[13]model!#REF!</definedName>
    <definedName name="BSINV.f.1997" localSheetId="5">[13]model!#REF!</definedName>
    <definedName name="BSINV.f.1997" localSheetId="9">[13]model!#REF!</definedName>
    <definedName name="BSINV.f.1997" localSheetId="2">[13]model!#REF!</definedName>
    <definedName name="BSINV.f.1997" localSheetId="26">[13]model!#REF!</definedName>
    <definedName name="BSINV.f.1997">[13]model!#REF!</definedName>
    <definedName name="BSINV.f.1998" localSheetId="4">[13]model!#REF!</definedName>
    <definedName name="BSINV.f.1998" localSheetId="15">[13]model!#REF!</definedName>
    <definedName name="BSINV.f.1998" localSheetId="22">[13]model!#REF!</definedName>
    <definedName name="BSINV.f.1998" localSheetId="5">[13]model!#REF!</definedName>
    <definedName name="BSINV.f.1998" localSheetId="9">[13]model!#REF!</definedName>
    <definedName name="BSINV.f.1998" localSheetId="2">[13]model!#REF!</definedName>
    <definedName name="BSINV.f.1998" localSheetId="26">[13]model!#REF!</definedName>
    <definedName name="BSINV.f.1998">[13]model!#REF!</definedName>
    <definedName name="BSINV.f.1999" localSheetId="4">[13]model!#REF!</definedName>
    <definedName name="BSINV.f.1999" localSheetId="15">[13]model!#REF!</definedName>
    <definedName name="BSINV.f.1999" localSheetId="22">[13]model!#REF!</definedName>
    <definedName name="BSINV.f.1999" localSheetId="5">[13]model!#REF!</definedName>
    <definedName name="BSINV.f.1999" localSheetId="9">[13]model!#REF!</definedName>
    <definedName name="BSINV.f.1999" localSheetId="2">[13]model!#REF!</definedName>
    <definedName name="BSINV.f.1999" localSheetId="26">[13]model!#REF!</definedName>
    <definedName name="BSINV.f.1999">[13]model!#REF!</definedName>
    <definedName name="BSINV.f.2000" localSheetId="4">[13]model!#REF!</definedName>
    <definedName name="BSINV.f.2000" localSheetId="15">[13]model!#REF!</definedName>
    <definedName name="BSINV.f.2000" localSheetId="22">[13]model!#REF!</definedName>
    <definedName name="BSINV.f.2000" localSheetId="5">[13]model!#REF!</definedName>
    <definedName name="BSINV.f.2000" localSheetId="9">[13]model!#REF!</definedName>
    <definedName name="BSINV.f.2000" localSheetId="2">[13]model!#REF!</definedName>
    <definedName name="BSINV.f.2000" localSheetId="26">[13]model!#REF!</definedName>
    <definedName name="BSINV.f.2000">[13]model!#REF!</definedName>
    <definedName name="BSMin" localSheetId="4">[13]model!#REF!</definedName>
    <definedName name="BSMin" localSheetId="15">[13]model!#REF!</definedName>
    <definedName name="BSMin" localSheetId="22">[13]model!#REF!</definedName>
    <definedName name="BSMin" localSheetId="5">[13]model!#REF!</definedName>
    <definedName name="BSMin" localSheetId="9">[13]model!#REF!</definedName>
    <definedName name="BSMin" localSheetId="2">[13]model!#REF!</definedName>
    <definedName name="BSMin" localSheetId="26">[13]model!#REF!</definedName>
    <definedName name="BSMin">[13]model!#REF!</definedName>
    <definedName name="BSMin.f.1994" localSheetId="4">[13]model!#REF!</definedName>
    <definedName name="BSMin.f.1994" localSheetId="15">[13]model!#REF!</definedName>
    <definedName name="BSMin.f.1994" localSheetId="22">[13]model!#REF!</definedName>
    <definedName name="BSMin.f.1994" localSheetId="5">[13]model!#REF!</definedName>
    <definedName name="BSMin.f.1994" localSheetId="9">[13]model!#REF!</definedName>
    <definedName name="BSMin.f.1994" localSheetId="2">[13]model!#REF!</definedName>
    <definedName name="BSMin.f.1994" localSheetId="26">[13]model!#REF!</definedName>
    <definedName name="BSMin.f.1994">[13]model!#REF!</definedName>
    <definedName name="BSMin.f.1995" localSheetId="4">[13]model!#REF!</definedName>
    <definedName name="BSMin.f.1995" localSheetId="15">[13]model!#REF!</definedName>
    <definedName name="BSMin.f.1995" localSheetId="22">[13]model!#REF!</definedName>
    <definedName name="BSMin.f.1995" localSheetId="5">[13]model!#REF!</definedName>
    <definedName name="BSMin.f.1995" localSheetId="9">[13]model!#REF!</definedName>
    <definedName name="BSMin.f.1995" localSheetId="2">[13]model!#REF!</definedName>
    <definedName name="BSMin.f.1995" localSheetId="26">[13]model!#REF!</definedName>
    <definedName name="BSMin.f.1995">[13]model!#REF!</definedName>
    <definedName name="BSMin.f.1996" localSheetId="4">[13]model!#REF!</definedName>
    <definedName name="BSMin.f.1996" localSheetId="15">[13]model!#REF!</definedName>
    <definedName name="BSMin.f.1996" localSheetId="22">[13]model!#REF!</definedName>
    <definedName name="BSMin.f.1996" localSheetId="5">[13]model!#REF!</definedName>
    <definedName name="BSMin.f.1996" localSheetId="9">[13]model!#REF!</definedName>
    <definedName name="BSMin.f.1996" localSheetId="2">[13]model!#REF!</definedName>
    <definedName name="BSMin.f.1996" localSheetId="26">[13]model!#REF!</definedName>
    <definedName name="BSMin.f.1996">[13]model!#REF!</definedName>
    <definedName name="BSMin.f.1997" localSheetId="4">[13]model!#REF!</definedName>
    <definedName name="BSMin.f.1997" localSheetId="15">[13]model!#REF!</definedName>
    <definedName name="BSMin.f.1997" localSheetId="22">[13]model!#REF!</definedName>
    <definedName name="BSMin.f.1997" localSheetId="5">[13]model!#REF!</definedName>
    <definedName name="BSMin.f.1997" localSheetId="9">[13]model!#REF!</definedName>
    <definedName name="BSMin.f.1997" localSheetId="2">[13]model!#REF!</definedName>
    <definedName name="BSMin.f.1997" localSheetId="26">[13]model!#REF!</definedName>
    <definedName name="BSMin.f.1997">[13]model!#REF!</definedName>
    <definedName name="BSMin.f.1998" localSheetId="4">[13]model!#REF!</definedName>
    <definedName name="BSMin.f.1998" localSheetId="15">[13]model!#REF!</definedName>
    <definedName name="BSMin.f.1998" localSheetId="22">[13]model!#REF!</definedName>
    <definedName name="BSMin.f.1998" localSheetId="5">[13]model!#REF!</definedName>
    <definedName name="BSMin.f.1998" localSheetId="9">[13]model!#REF!</definedName>
    <definedName name="BSMin.f.1998" localSheetId="2">[13]model!#REF!</definedName>
    <definedName name="BSMin.f.1998" localSheetId="26">[13]model!#REF!</definedName>
    <definedName name="BSMin.f.1998">[13]model!#REF!</definedName>
    <definedName name="BSMin.f.1999" localSheetId="4">[13]model!#REF!</definedName>
    <definedName name="BSMin.f.1999" localSheetId="15">[13]model!#REF!</definedName>
    <definedName name="BSMin.f.1999" localSheetId="22">[13]model!#REF!</definedName>
    <definedName name="BSMin.f.1999" localSheetId="5">[13]model!#REF!</definedName>
    <definedName name="BSMin.f.1999" localSheetId="9">[13]model!#REF!</definedName>
    <definedName name="BSMin.f.1999" localSheetId="2">[13]model!#REF!</definedName>
    <definedName name="BSMin.f.1999" localSheetId="26">[13]model!#REF!</definedName>
    <definedName name="BSMin.f.1999">[13]model!#REF!</definedName>
    <definedName name="BSMin.f.2000" localSheetId="4">[13]model!#REF!</definedName>
    <definedName name="BSMin.f.2000" localSheetId="15">[13]model!#REF!</definedName>
    <definedName name="BSMin.f.2000" localSheetId="22">[13]model!#REF!</definedName>
    <definedName name="BSMin.f.2000" localSheetId="5">[13]model!#REF!</definedName>
    <definedName name="BSMin.f.2000" localSheetId="9">[13]model!#REF!</definedName>
    <definedName name="BSMin.f.2000" localSheetId="2">[13]model!#REF!</definedName>
    <definedName name="BSMin.f.2000" localSheetId="26">[13]model!#REF!</definedName>
    <definedName name="BSMin.f.2000">[13]model!#REF!</definedName>
    <definedName name="BSMinorities" localSheetId="4">#REF!</definedName>
    <definedName name="BSMinorities" localSheetId="15">#REF!</definedName>
    <definedName name="BSMinorities" localSheetId="22">#REF!</definedName>
    <definedName name="BSMinorities" localSheetId="5">#REF!</definedName>
    <definedName name="BSMinorities" localSheetId="9">#REF!</definedName>
    <definedName name="BSMinorities" localSheetId="2">#REF!</definedName>
    <definedName name="BSMinorities" localSheetId="26">#REF!</definedName>
    <definedName name="BSMinorities">#REF!</definedName>
    <definedName name="BSNIFA" localSheetId="4">[13]model!#REF!</definedName>
    <definedName name="BSNIFA" localSheetId="15">[13]model!#REF!</definedName>
    <definedName name="BSNIFA" localSheetId="22">[13]model!#REF!</definedName>
    <definedName name="BSNIFA" localSheetId="5">[13]model!#REF!</definedName>
    <definedName name="BSNIFA" localSheetId="9">[13]model!#REF!</definedName>
    <definedName name="BSNIFA" localSheetId="2">[13]model!#REF!</definedName>
    <definedName name="BSNIFA" localSheetId="26">[13]model!#REF!</definedName>
    <definedName name="BSNIFA">[13]model!#REF!</definedName>
    <definedName name="BSNIFA.f.1994" localSheetId="4">[13]model!#REF!</definedName>
    <definedName name="BSNIFA.f.1994" localSheetId="15">[13]model!#REF!</definedName>
    <definedName name="BSNIFA.f.1994" localSheetId="22">[13]model!#REF!</definedName>
    <definedName name="BSNIFA.f.1994" localSheetId="5">[13]model!#REF!</definedName>
    <definedName name="BSNIFA.f.1994" localSheetId="9">[13]model!#REF!</definedName>
    <definedName name="BSNIFA.f.1994" localSheetId="2">[13]model!#REF!</definedName>
    <definedName name="BSNIFA.f.1994" localSheetId="26">[13]model!#REF!</definedName>
    <definedName name="BSNIFA.f.1994">[13]model!#REF!</definedName>
    <definedName name="BSNIFA.f.1995" localSheetId="4">[13]model!#REF!</definedName>
    <definedName name="BSNIFA.f.1995" localSheetId="15">[13]model!#REF!</definedName>
    <definedName name="BSNIFA.f.1995" localSheetId="22">[13]model!#REF!</definedName>
    <definedName name="BSNIFA.f.1995" localSheetId="5">[13]model!#REF!</definedName>
    <definedName name="BSNIFA.f.1995" localSheetId="9">[13]model!#REF!</definedName>
    <definedName name="BSNIFA.f.1995" localSheetId="2">[13]model!#REF!</definedName>
    <definedName name="BSNIFA.f.1995" localSheetId="26">[13]model!#REF!</definedName>
    <definedName name="BSNIFA.f.1995">[13]model!#REF!</definedName>
    <definedName name="BSNIFA.f.1996" localSheetId="4">[13]model!#REF!</definedName>
    <definedName name="BSNIFA.f.1996" localSheetId="15">[13]model!#REF!</definedName>
    <definedName name="BSNIFA.f.1996" localSheetId="22">[13]model!#REF!</definedName>
    <definedName name="BSNIFA.f.1996" localSheetId="5">[13]model!#REF!</definedName>
    <definedName name="BSNIFA.f.1996" localSheetId="9">[13]model!#REF!</definedName>
    <definedName name="BSNIFA.f.1996" localSheetId="2">[13]model!#REF!</definedName>
    <definedName name="BSNIFA.f.1996" localSheetId="26">[13]model!#REF!</definedName>
    <definedName name="BSNIFA.f.1996">[13]model!#REF!</definedName>
    <definedName name="BSNIFA.f.1997" localSheetId="4">[13]model!#REF!</definedName>
    <definedName name="BSNIFA.f.1997" localSheetId="15">[13]model!#REF!</definedName>
    <definedName name="BSNIFA.f.1997" localSheetId="22">[13]model!#REF!</definedName>
    <definedName name="BSNIFA.f.1997" localSheetId="5">[13]model!#REF!</definedName>
    <definedName name="BSNIFA.f.1997" localSheetId="9">[13]model!#REF!</definedName>
    <definedName name="BSNIFA.f.1997" localSheetId="2">[13]model!#REF!</definedName>
    <definedName name="BSNIFA.f.1997" localSheetId="26">[13]model!#REF!</definedName>
    <definedName name="BSNIFA.f.1997">[13]model!#REF!</definedName>
    <definedName name="BSNIFA.f.1998" localSheetId="4">[13]model!#REF!</definedName>
    <definedName name="BSNIFA.f.1998" localSheetId="15">[13]model!#REF!</definedName>
    <definedName name="BSNIFA.f.1998" localSheetId="22">[13]model!#REF!</definedName>
    <definedName name="BSNIFA.f.1998" localSheetId="5">[13]model!#REF!</definedName>
    <definedName name="BSNIFA.f.1998" localSheetId="9">[13]model!#REF!</definedName>
    <definedName name="BSNIFA.f.1998" localSheetId="2">[13]model!#REF!</definedName>
    <definedName name="BSNIFA.f.1998" localSheetId="26">[13]model!#REF!</definedName>
    <definedName name="BSNIFA.f.1998">[13]model!#REF!</definedName>
    <definedName name="BSNIFA.f.1999" localSheetId="4">[13]model!#REF!</definedName>
    <definedName name="BSNIFA.f.1999" localSheetId="15">[13]model!#REF!</definedName>
    <definedName name="BSNIFA.f.1999" localSheetId="22">[13]model!#REF!</definedName>
    <definedName name="BSNIFA.f.1999" localSheetId="5">[13]model!#REF!</definedName>
    <definedName name="BSNIFA.f.1999" localSheetId="9">[13]model!#REF!</definedName>
    <definedName name="BSNIFA.f.1999" localSheetId="2">[13]model!#REF!</definedName>
    <definedName name="BSNIFA.f.1999" localSheetId="26">[13]model!#REF!</definedName>
    <definedName name="BSNIFA.f.1999">[13]model!#REF!</definedName>
    <definedName name="BSNIFA.f.2000" localSheetId="4">[13]model!#REF!</definedName>
    <definedName name="BSNIFA.f.2000" localSheetId="15">[13]model!#REF!</definedName>
    <definedName name="BSNIFA.f.2000" localSheetId="22">[13]model!#REF!</definedName>
    <definedName name="BSNIFA.f.2000" localSheetId="5">[13]model!#REF!</definedName>
    <definedName name="BSNIFA.f.2000" localSheetId="9">[13]model!#REF!</definedName>
    <definedName name="BSNIFA.f.2000" localSheetId="2">[13]model!#REF!</definedName>
    <definedName name="BSNIFA.f.2000" localSheetId="26">[13]model!#REF!</definedName>
    <definedName name="BSNIFA.f.2000">[13]model!#REF!</definedName>
    <definedName name="bsntfa" localSheetId="4">[13]model!#REF!</definedName>
    <definedName name="bsntfa" localSheetId="15">[13]model!#REF!</definedName>
    <definedName name="bsntfa" localSheetId="22">[13]model!#REF!</definedName>
    <definedName name="bsntfa" localSheetId="5">[13]model!#REF!</definedName>
    <definedName name="bsntfa" localSheetId="9">[13]model!#REF!</definedName>
    <definedName name="bsntfa" localSheetId="2">[13]model!#REF!</definedName>
    <definedName name="bsntfa" localSheetId="26">[13]model!#REF!</definedName>
    <definedName name="bsntfa">[13]model!#REF!</definedName>
    <definedName name="bsntfa.f.1994" localSheetId="4">[13]model!#REF!</definedName>
    <definedName name="bsntfa.f.1994" localSheetId="15">[13]model!#REF!</definedName>
    <definedName name="bsntfa.f.1994" localSheetId="22">[13]model!#REF!</definedName>
    <definedName name="bsntfa.f.1994" localSheetId="5">[13]model!#REF!</definedName>
    <definedName name="bsntfa.f.1994" localSheetId="9">[13]model!#REF!</definedName>
    <definedName name="bsntfa.f.1994" localSheetId="2">[13]model!#REF!</definedName>
    <definedName name="bsntfa.f.1994" localSheetId="26">[13]model!#REF!</definedName>
    <definedName name="bsntfa.f.1994">[13]model!#REF!</definedName>
    <definedName name="bsntfa.f.1995" localSheetId="4">[13]model!#REF!</definedName>
    <definedName name="bsntfa.f.1995" localSheetId="15">[13]model!#REF!</definedName>
    <definedName name="bsntfa.f.1995" localSheetId="22">[13]model!#REF!</definedName>
    <definedName name="bsntfa.f.1995" localSheetId="5">[13]model!#REF!</definedName>
    <definedName name="bsntfa.f.1995" localSheetId="9">[13]model!#REF!</definedName>
    <definedName name="bsntfa.f.1995" localSheetId="2">[13]model!#REF!</definedName>
    <definedName name="bsntfa.f.1995" localSheetId="26">[13]model!#REF!</definedName>
    <definedName name="bsntfa.f.1995">[13]model!#REF!</definedName>
    <definedName name="bsntfa.f.1996" localSheetId="4">[13]model!#REF!</definedName>
    <definedName name="bsntfa.f.1996" localSheetId="15">[13]model!#REF!</definedName>
    <definedName name="bsntfa.f.1996" localSheetId="22">[13]model!#REF!</definedName>
    <definedName name="bsntfa.f.1996" localSheetId="5">[13]model!#REF!</definedName>
    <definedName name="bsntfa.f.1996" localSheetId="9">[13]model!#REF!</definedName>
    <definedName name="bsntfa.f.1996" localSheetId="2">[13]model!#REF!</definedName>
    <definedName name="bsntfa.f.1996" localSheetId="26">[13]model!#REF!</definedName>
    <definedName name="bsntfa.f.1996">[13]model!#REF!</definedName>
    <definedName name="bsntfa.f.1997" localSheetId="4">[13]model!#REF!</definedName>
    <definedName name="bsntfa.f.1997" localSheetId="15">[13]model!#REF!</definedName>
    <definedName name="bsntfa.f.1997" localSheetId="22">[13]model!#REF!</definedName>
    <definedName name="bsntfa.f.1997" localSheetId="5">[13]model!#REF!</definedName>
    <definedName name="bsntfa.f.1997" localSheetId="9">[13]model!#REF!</definedName>
    <definedName name="bsntfa.f.1997" localSheetId="2">[13]model!#REF!</definedName>
    <definedName name="bsntfa.f.1997" localSheetId="26">[13]model!#REF!</definedName>
    <definedName name="bsntfa.f.1997">[13]model!#REF!</definedName>
    <definedName name="bsntfa.f.1998" localSheetId="4">[13]model!#REF!</definedName>
    <definedName name="bsntfa.f.1998" localSheetId="15">[13]model!#REF!</definedName>
    <definedName name="bsntfa.f.1998" localSheetId="22">[13]model!#REF!</definedName>
    <definedName name="bsntfa.f.1998" localSheetId="5">[13]model!#REF!</definedName>
    <definedName name="bsntfa.f.1998" localSheetId="9">[13]model!#REF!</definedName>
    <definedName name="bsntfa.f.1998" localSheetId="2">[13]model!#REF!</definedName>
    <definedName name="bsntfa.f.1998" localSheetId="26">[13]model!#REF!</definedName>
    <definedName name="bsntfa.f.1998">[13]model!#REF!</definedName>
    <definedName name="bsntfa.f.1999" localSheetId="4">[13]model!#REF!</definedName>
    <definedName name="bsntfa.f.1999" localSheetId="15">[13]model!#REF!</definedName>
    <definedName name="bsntfa.f.1999" localSheetId="22">[13]model!#REF!</definedName>
    <definedName name="bsntfa.f.1999" localSheetId="5">[13]model!#REF!</definedName>
    <definedName name="bsntfa.f.1999" localSheetId="9">[13]model!#REF!</definedName>
    <definedName name="bsntfa.f.1999" localSheetId="2">[13]model!#REF!</definedName>
    <definedName name="bsntfa.f.1999" localSheetId="26">[13]model!#REF!</definedName>
    <definedName name="bsntfa.f.1999">[13]model!#REF!</definedName>
    <definedName name="bsntfa.f.2000" localSheetId="4">[13]model!#REF!</definedName>
    <definedName name="bsntfa.f.2000" localSheetId="15">[13]model!#REF!</definedName>
    <definedName name="bsntfa.f.2000" localSheetId="22">[13]model!#REF!</definedName>
    <definedName name="bsntfa.f.2000" localSheetId="5">[13]model!#REF!</definedName>
    <definedName name="bsntfa.f.2000" localSheetId="9">[13]model!#REF!</definedName>
    <definedName name="bsntfa.f.2000" localSheetId="2">[13]model!#REF!</definedName>
    <definedName name="bsntfa.f.2000" localSheetId="26">[13]model!#REF!</definedName>
    <definedName name="bsntfa.f.2000">[13]model!#REF!</definedName>
    <definedName name="bsnwc" localSheetId="4">[13]model!#REF!</definedName>
    <definedName name="bsnwc" localSheetId="15">[13]model!#REF!</definedName>
    <definedName name="bsnwc" localSheetId="22">[13]model!#REF!</definedName>
    <definedName name="bsnwc" localSheetId="5">[13]model!#REF!</definedName>
    <definedName name="bsnwc" localSheetId="9">[13]model!#REF!</definedName>
    <definedName name="bsnwc" localSheetId="2">[13]model!#REF!</definedName>
    <definedName name="bsnwc" localSheetId="26">[13]model!#REF!</definedName>
    <definedName name="bsnwc">[13]model!#REF!</definedName>
    <definedName name="bsnwc.f.1994" localSheetId="4">[13]model!#REF!</definedName>
    <definedName name="bsnwc.f.1994" localSheetId="15">[13]model!#REF!</definedName>
    <definedName name="bsnwc.f.1994" localSheetId="22">[13]model!#REF!</definedName>
    <definedName name="bsnwc.f.1994" localSheetId="5">[13]model!#REF!</definedName>
    <definedName name="bsnwc.f.1994" localSheetId="9">[13]model!#REF!</definedName>
    <definedName name="bsnwc.f.1994" localSheetId="2">[13]model!#REF!</definedName>
    <definedName name="bsnwc.f.1994" localSheetId="26">[13]model!#REF!</definedName>
    <definedName name="bsnwc.f.1994">[13]model!#REF!</definedName>
    <definedName name="bsnwc.f.1995" localSheetId="4">[13]model!#REF!</definedName>
    <definedName name="bsnwc.f.1995" localSheetId="15">[13]model!#REF!</definedName>
    <definedName name="bsnwc.f.1995" localSheetId="22">[13]model!#REF!</definedName>
    <definedName name="bsnwc.f.1995" localSheetId="5">[13]model!#REF!</definedName>
    <definedName name="bsnwc.f.1995" localSheetId="9">[13]model!#REF!</definedName>
    <definedName name="bsnwc.f.1995" localSheetId="2">[13]model!#REF!</definedName>
    <definedName name="bsnwc.f.1995" localSheetId="26">[13]model!#REF!</definedName>
    <definedName name="bsnwc.f.1995">[13]model!#REF!</definedName>
    <definedName name="bsnwc.f.1996" localSheetId="4">[13]model!#REF!</definedName>
    <definedName name="bsnwc.f.1996" localSheetId="15">[13]model!#REF!</definedName>
    <definedName name="bsnwc.f.1996" localSheetId="22">[13]model!#REF!</definedName>
    <definedName name="bsnwc.f.1996" localSheetId="5">[13]model!#REF!</definedName>
    <definedName name="bsnwc.f.1996" localSheetId="9">[13]model!#REF!</definedName>
    <definedName name="bsnwc.f.1996" localSheetId="2">[13]model!#REF!</definedName>
    <definedName name="bsnwc.f.1996" localSheetId="26">[13]model!#REF!</definedName>
    <definedName name="bsnwc.f.1996">[13]model!#REF!</definedName>
    <definedName name="bsnwc.f.1997" localSheetId="4">[13]model!#REF!</definedName>
    <definedName name="bsnwc.f.1997" localSheetId="15">[13]model!#REF!</definedName>
    <definedName name="bsnwc.f.1997" localSheetId="22">[13]model!#REF!</definedName>
    <definedName name="bsnwc.f.1997" localSheetId="5">[13]model!#REF!</definedName>
    <definedName name="bsnwc.f.1997" localSheetId="9">[13]model!#REF!</definedName>
    <definedName name="bsnwc.f.1997" localSheetId="2">[13]model!#REF!</definedName>
    <definedName name="bsnwc.f.1997" localSheetId="26">[13]model!#REF!</definedName>
    <definedName name="bsnwc.f.1997">[13]model!#REF!</definedName>
    <definedName name="bsnwc.f.1998" localSheetId="4">[13]model!#REF!</definedName>
    <definedName name="bsnwc.f.1998" localSheetId="15">[13]model!#REF!</definedName>
    <definedName name="bsnwc.f.1998" localSheetId="22">[13]model!#REF!</definedName>
    <definedName name="bsnwc.f.1998" localSheetId="5">[13]model!#REF!</definedName>
    <definedName name="bsnwc.f.1998" localSheetId="9">[13]model!#REF!</definedName>
    <definedName name="bsnwc.f.1998" localSheetId="2">[13]model!#REF!</definedName>
    <definedName name="bsnwc.f.1998" localSheetId="26">[13]model!#REF!</definedName>
    <definedName name="bsnwc.f.1998">[13]model!#REF!</definedName>
    <definedName name="bsnwc.f.1999" localSheetId="4">[13]model!#REF!</definedName>
    <definedName name="bsnwc.f.1999" localSheetId="15">[13]model!#REF!</definedName>
    <definedName name="bsnwc.f.1999" localSheetId="22">[13]model!#REF!</definedName>
    <definedName name="bsnwc.f.1999" localSheetId="5">[13]model!#REF!</definedName>
    <definedName name="bsnwc.f.1999" localSheetId="9">[13]model!#REF!</definedName>
    <definedName name="bsnwc.f.1999" localSheetId="2">[13]model!#REF!</definedName>
    <definedName name="bsnwc.f.1999" localSheetId="26">[13]model!#REF!</definedName>
    <definedName name="bsnwc.f.1999">[13]model!#REF!</definedName>
    <definedName name="bsnwc.f.2000" localSheetId="4">[13]model!#REF!</definedName>
    <definedName name="bsnwc.f.2000" localSheetId="15">[13]model!#REF!</definedName>
    <definedName name="bsnwc.f.2000" localSheetId="22">[13]model!#REF!</definedName>
    <definedName name="bsnwc.f.2000" localSheetId="5">[13]model!#REF!</definedName>
    <definedName name="bsnwc.f.2000" localSheetId="9">[13]model!#REF!</definedName>
    <definedName name="bsnwc.f.2000" localSheetId="2">[13]model!#REF!</definedName>
    <definedName name="bsnwc.f.2000" localSheetId="26">[13]model!#REF!</definedName>
    <definedName name="bsnwc.f.2000">[13]model!#REF!</definedName>
    <definedName name="BSOther" localSheetId="4">[13]model!#REF!</definedName>
    <definedName name="BSOther" localSheetId="15">[13]model!#REF!</definedName>
    <definedName name="BSOther" localSheetId="22">[13]model!#REF!</definedName>
    <definedName name="BSOther" localSheetId="5">[13]model!#REF!</definedName>
    <definedName name="BSOther" localSheetId="9">[13]model!#REF!</definedName>
    <definedName name="BSOther" localSheetId="2">[13]model!#REF!</definedName>
    <definedName name="BSOther" localSheetId="26">[13]model!#REF!</definedName>
    <definedName name="BSOther">[13]model!#REF!</definedName>
    <definedName name="BSOther.f.1994" localSheetId="4">[13]model!#REF!</definedName>
    <definedName name="BSOther.f.1994" localSheetId="15">[13]model!#REF!</definedName>
    <definedName name="BSOther.f.1994" localSheetId="22">[13]model!#REF!</definedName>
    <definedName name="BSOther.f.1994" localSheetId="5">[13]model!#REF!</definedName>
    <definedName name="BSOther.f.1994" localSheetId="9">[13]model!#REF!</definedName>
    <definedName name="BSOther.f.1994" localSheetId="2">[13]model!#REF!</definedName>
    <definedName name="BSOther.f.1994" localSheetId="26">[13]model!#REF!</definedName>
    <definedName name="BSOther.f.1994">[13]model!#REF!</definedName>
    <definedName name="BSOther.f.1995" localSheetId="4">[13]model!#REF!</definedName>
    <definedName name="BSOther.f.1995" localSheetId="15">[13]model!#REF!</definedName>
    <definedName name="BSOther.f.1995" localSheetId="22">[13]model!#REF!</definedName>
    <definedName name="BSOther.f.1995" localSheetId="5">[13]model!#REF!</definedName>
    <definedName name="BSOther.f.1995" localSheetId="9">[13]model!#REF!</definedName>
    <definedName name="BSOther.f.1995" localSheetId="2">[13]model!#REF!</definedName>
    <definedName name="BSOther.f.1995" localSheetId="26">[13]model!#REF!</definedName>
    <definedName name="BSOther.f.1995">[13]model!#REF!</definedName>
    <definedName name="BSOther.f.1996" localSheetId="4">[13]model!#REF!</definedName>
    <definedName name="BSOther.f.1996" localSheetId="15">[13]model!#REF!</definedName>
    <definedName name="BSOther.f.1996" localSheetId="22">[13]model!#REF!</definedName>
    <definedName name="BSOther.f.1996" localSheetId="5">[13]model!#REF!</definedName>
    <definedName name="BSOther.f.1996" localSheetId="9">[13]model!#REF!</definedName>
    <definedName name="BSOther.f.1996" localSheetId="2">[13]model!#REF!</definedName>
    <definedName name="BSOther.f.1996" localSheetId="26">[13]model!#REF!</definedName>
    <definedName name="BSOther.f.1996">[13]model!#REF!</definedName>
    <definedName name="BSOther.f.1997" localSheetId="4">[13]model!#REF!</definedName>
    <definedName name="BSOther.f.1997" localSheetId="15">[13]model!#REF!</definedName>
    <definedName name="BSOther.f.1997" localSheetId="22">[13]model!#REF!</definedName>
    <definedName name="BSOther.f.1997" localSheetId="5">[13]model!#REF!</definedName>
    <definedName name="BSOther.f.1997" localSheetId="9">[13]model!#REF!</definedName>
    <definedName name="BSOther.f.1997" localSheetId="2">[13]model!#REF!</definedName>
    <definedName name="BSOther.f.1997" localSheetId="26">[13]model!#REF!</definedName>
    <definedName name="BSOther.f.1997">[13]model!#REF!</definedName>
    <definedName name="BSOther.f.1998" localSheetId="4">[13]model!#REF!</definedName>
    <definedName name="BSOther.f.1998" localSheetId="15">[13]model!#REF!</definedName>
    <definedName name="BSOther.f.1998" localSheetId="22">[13]model!#REF!</definedName>
    <definedName name="BSOther.f.1998" localSheetId="5">[13]model!#REF!</definedName>
    <definedName name="BSOther.f.1998" localSheetId="9">[13]model!#REF!</definedName>
    <definedName name="BSOther.f.1998" localSheetId="2">[13]model!#REF!</definedName>
    <definedName name="BSOther.f.1998" localSheetId="26">[13]model!#REF!</definedName>
    <definedName name="BSOther.f.1998">[13]model!#REF!</definedName>
    <definedName name="BSOther.f.1999" localSheetId="4">[13]model!#REF!</definedName>
    <definedName name="BSOther.f.1999" localSheetId="15">[13]model!#REF!</definedName>
    <definedName name="BSOther.f.1999" localSheetId="22">[13]model!#REF!</definedName>
    <definedName name="BSOther.f.1999" localSheetId="5">[13]model!#REF!</definedName>
    <definedName name="BSOther.f.1999" localSheetId="9">[13]model!#REF!</definedName>
    <definedName name="BSOther.f.1999" localSheetId="2">[13]model!#REF!</definedName>
    <definedName name="BSOther.f.1999" localSheetId="26">[13]model!#REF!</definedName>
    <definedName name="BSOther.f.1999">[13]model!#REF!</definedName>
    <definedName name="BSOther.f.2000" localSheetId="4">[13]model!#REF!</definedName>
    <definedName name="BSOther.f.2000" localSheetId="15">[13]model!#REF!</definedName>
    <definedName name="BSOther.f.2000" localSheetId="22">[13]model!#REF!</definedName>
    <definedName name="BSOther.f.2000" localSheetId="5">[13]model!#REF!</definedName>
    <definedName name="BSOther.f.2000" localSheetId="9">[13]model!#REF!</definedName>
    <definedName name="BSOther.f.2000" localSheetId="2">[13]model!#REF!</definedName>
    <definedName name="BSOther.f.2000" localSheetId="26">[13]model!#REF!</definedName>
    <definedName name="BSOther.f.2000">[13]model!#REF!</definedName>
    <definedName name="BSProv" localSheetId="4">[13]model!#REF!</definedName>
    <definedName name="BSProv" localSheetId="15">[13]model!#REF!</definedName>
    <definedName name="BSProv" localSheetId="22">[13]model!#REF!</definedName>
    <definedName name="BSProv" localSheetId="5">[13]model!#REF!</definedName>
    <definedName name="BSProv" localSheetId="9">[13]model!#REF!</definedName>
    <definedName name="BSProv" localSheetId="2">[13]model!#REF!</definedName>
    <definedName name="BSProv" localSheetId="26">[13]model!#REF!</definedName>
    <definedName name="BSProv">[13]model!#REF!</definedName>
    <definedName name="BSProv.f.1994" localSheetId="4">[13]model!#REF!</definedName>
    <definedName name="BSProv.f.1994" localSheetId="15">[13]model!#REF!</definedName>
    <definedName name="BSProv.f.1994" localSheetId="22">[13]model!#REF!</definedName>
    <definedName name="BSProv.f.1994" localSheetId="5">[13]model!#REF!</definedName>
    <definedName name="BSProv.f.1994" localSheetId="9">[13]model!#REF!</definedName>
    <definedName name="BSProv.f.1994" localSheetId="2">[13]model!#REF!</definedName>
    <definedName name="BSProv.f.1994" localSheetId="26">[13]model!#REF!</definedName>
    <definedName name="BSProv.f.1994">[13]model!#REF!</definedName>
    <definedName name="BSProv.f.1995" localSheetId="4">[13]model!#REF!</definedName>
    <definedName name="BSProv.f.1995" localSheetId="15">[13]model!#REF!</definedName>
    <definedName name="BSProv.f.1995" localSheetId="22">[13]model!#REF!</definedName>
    <definedName name="BSProv.f.1995" localSheetId="5">[13]model!#REF!</definedName>
    <definedName name="BSProv.f.1995" localSheetId="9">[13]model!#REF!</definedName>
    <definedName name="BSProv.f.1995" localSheetId="2">[13]model!#REF!</definedName>
    <definedName name="BSProv.f.1995" localSheetId="26">[13]model!#REF!</definedName>
    <definedName name="BSProv.f.1995">[13]model!#REF!</definedName>
    <definedName name="BSProv.f.1996" localSheetId="4">[13]model!#REF!</definedName>
    <definedName name="BSProv.f.1996" localSheetId="15">[13]model!#REF!</definedName>
    <definedName name="BSProv.f.1996" localSheetId="22">[13]model!#REF!</definedName>
    <definedName name="BSProv.f.1996" localSheetId="5">[13]model!#REF!</definedName>
    <definedName name="BSProv.f.1996" localSheetId="9">[13]model!#REF!</definedName>
    <definedName name="BSProv.f.1996" localSheetId="2">[13]model!#REF!</definedName>
    <definedName name="BSProv.f.1996" localSheetId="26">[13]model!#REF!</definedName>
    <definedName name="BSProv.f.1996">[13]model!#REF!</definedName>
    <definedName name="BSProv.f.1997" localSheetId="4">[13]model!#REF!</definedName>
    <definedName name="BSProv.f.1997" localSheetId="15">[13]model!#REF!</definedName>
    <definedName name="BSProv.f.1997" localSheetId="22">[13]model!#REF!</definedName>
    <definedName name="BSProv.f.1997" localSheetId="5">[13]model!#REF!</definedName>
    <definedName name="BSProv.f.1997" localSheetId="9">[13]model!#REF!</definedName>
    <definedName name="BSProv.f.1997" localSheetId="2">[13]model!#REF!</definedName>
    <definedName name="BSProv.f.1997" localSheetId="26">[13]model!#REF!</definedName>
    <definedName name="BSProv.f.1997">[13]model!#REF!</definedName>
    <definedName name="BSProv.f.1998" localSheetId="4">[13]model!#REF!</definedName>
    <definedName name="BSProv.f.1998" localSheetId="15">[13]model!#REF!</definedName>
    <definedName name="BSProv.f.1998" localSheetId="22">[13]model!#REF!</definedName>
    <definedName name="BSProv.f.1998" localSheetId="5">[13]model!#REF!</definedName>
    <definedName name="BSProv.f.1998" localSheetId="9">[13]model!#REF!</definedName>
    <definedName name="BSProv.f.1998" localSheetId="2">[13]model!#REF!</definedName>
    <definedName name="BSProv.f.1998" localSheetId="26">[13]model!#REF!</definedName>
    <definedName name="BSProv.f.1998">[13]model!#REF!</definedName>
    <definedName name="BSProv.f.1999" localSheetId="4">[13]model!#REF!</definedName>
    <definedName name="BSProv.f.1999" localSheetId="15">[13]model!#REF!</definedName>
    <definedName name="BSProv.f.1999" localSheetId="22">[13]model!#REF!</definedName>
    <definedName name="BSProv.f.1999" localSheetId="5">[13]model!#REF!</definedName>
    <definedName name="BSProv.f.1999" localSheetId="9">[13]model!#REF!</definedName>
    <definedName name="BSProv.f.1999" localSheetId="2">[13]model!#REF!</definedName>
    <definedName name="BSProv.f.1999" localSheetId="26">[13]model!#REF!</definedName>
    <definedName name="BSProv.f.1999">[13]model!#REF!</definedName>
    <definedName name="BSProv.f.2000" localSheetId="4">[13]model!#REF!</definedName>
    <definedName name="BSProv.f.2000" localSheetId="15">[13]model!#REF!</definedName>
    <definedName name="BSProv.f.2000" localSheetId="22">[13]model!#REF!</definedName>
    <definedName name="BSProv.f.2000" localSheetId="5">[13]model!#REF!</definedName>
    <definedName name="BSProv.f.2000" localSheetId="9">[13]model!#REF!</definedName>
    <definedName name="BSProv.f.2000" localSheetId="2">[13]model!#REF!</definedName>
    <definedName name="BSProv.f.2000" localSheetId="26">[13]model!#REF!</definedName>
    <definedName name="BSProv.f.2000">[13]model!#REF!</definedName>
    <definedName name="ca_00" localSheetId="4">#REF!</definedName>
    <definedName name="ca_00" localSheetId="15">#REF!</definedName>
    <definedName name="ca_00" localSheetId="22">#REF!</definedName>
    <definedName name="ca_00" localSheetId="5">#REF!</definedName>
    <definedName name="ca_00" localSheetId="9">#REF!</definedName>
    <definedName name="ca_00" localSheetId="2">#REF!</definedName>
    <definedName name="ca_00" localSheetId="26">#REF!</definedName>
    <definedName name="ca_00">#REF!</definedName>
    <definedName name="ca_01" localSheetId="4">#REF!</definedName>
    <definedName name="ca_01" localSheetId="15">#REF!</definedName>
    <definedName name="ca_01" localSheetId="22">#REF!</definedName>
    <definedName name="ca_01" localSheetId="5">#REF!</definedName>
    <definedName name="ca_01" localSheetId="9">#REF!</definedName>
    <definedName name="ca_01" localSheetId="2">#REF!</definedName>
    <definedName name="ca_01" localSheetId="26">#REF!</definedName>
    <definedName name="ca_01">#REF!</definedName>
    <definedName name="ca_02" localSheetId="4">#REF!</definedName>
    <definedName name="ca_02" localSheetId="15">#REF!</definedName>
    <definedName name="ca_02" localSheetId="22">#REF!</definedName>
    <definedName name="ca_02" localSheetId="5">#REF!</definedName>
    <definedName name="ca_02" localSheetId="9">#REF!</definedName>
    <definedName name="ca_02" localSheetId="2">#REF!</definedName>
    <definedName name="ca_02" localSheetId="26">#REF!</definedName>
    <definedName name="ca_02">#REF!</definedName>
    <definedName name="ca_99" localSheetId="4">#REF!</definedName>
    <definedName name="ca_99" localSheetId="15">#REF!</definedName>
    <definedName name="ca_99" localSheetId="22">#REF!</definedName>
    <definedName name="ca_99" localSheetId="5">#REF!</definedName>
    <definedName name="ca_99" localSheetId="9">#REF!</definedName>
    <definedName name="ca_99" localSheetId="2">#REF!</definedName>
    <definedName name="ca_99" localSheetId="26">#REF!</definedName>
    <definedName name="ca_99">#REF!</definedName>
    <definedName name="calc">#N/A</definedName>
    <definedName name="Cap._RnD_Asset_net_of_RnD_amort.">'[8]Invested capital_VDF'!$C$32:$AE$32</definedName>
    <definedName name="CAPEX" localSheetId="4">#REF!</definedName>
    <definedName name="CAPEX" localSheetId="15">#REF!</definedName>
    <definedName name="CAPEX" localSheetId="22">#REF!</definedName>
    <definedName name="CAPEX" localSheetId="5">#REF!</definedName>
    <definedName name="CAPEX" localSheetId="9">#REF!</definedName>
    <definedName name="CAPEX" localSheetId="2">#REF!</definedName>
    <definedName name="CAPEX" localSheetId="26">#REF!</definedName>
    <definedName name="CAPEX">#REF!</definedName>
    <definedName name="CAPEX__Financial" localSheetId="4">#REF!</definedName>
    <definedName name="CAPEX__Financial" localSheetId="15">#REF!</definedName>
    <definedName name="CAPEX__Financial" localSheetId="22">#REF!</definedName>
    <definedName name="CAPEX__Financial" localSheetId="5">#REF!</definedName>
    <definedName name="CAPEX__Financial" localSheetId="9">#REF!</definedName>
    <definedName name="CAPEX__Financial" localSheetId="2">#REF!</definedName>
    <definedName name="CAPEX__Financial" localSheetId="26">#REF!</definedName>
    <definedName name="CAPEX__Financial">#REF!</definedName>
    <definedName name="CAPEX__Intangibles" localSheetId="4">#REF!</definedName>
    <definedName name="CAPEX__Intangibles" localSheetId="15">#REF!</definedName>
    <definedName name="CAPEX__Intangibles" localSheetId="22">#REF!</definedName>
    <definedName name="CAPEX__Intangibles" localSheetId="5">#REF!</definedName>
    <definedName name="CAPEX__Intangibles" localSheetId="9">#REF!</definedName>
    <definedName name="CAPEX__Intangibles" localSheetId="2">#REF!</definedName>
    <definedName name="CAPEX__Intangibles" localSheetId="26">#REF!</definedName>
    <definedName name="CAPEX__Intangibles">#REF!</definedName>
    <definedName name="capex_00" localSheetId="4">#REF!</definedName>
    <definedName name="capex_00" localSheetId="15">#REF!</definedName>
    <definedName name="capex_00" localSheetId="22">#REF!</definedName>
    <definedName name="capex_00" localSheetId="5">#REF!</definedName>
    <definedName name="capex_00" localSheetId="9">#REF!</definedName>
    <definedName name="capex_00" localSheetId="2">#REF!</definedName>
    <definedName name="capex_00" localSheetId="26">#REF!</definedName>
    <definedName name="capex_00">#REF!</definedName>
    <definedName name="capex_01" localSheetId="4">#REF!</definedName>
    <definedName name="capex_01" localSheetId="15">#REF!</definedName>
    <definedName name="capex_01" localSheetId="22">#REF!</definedName>
    <definedName name="capex_01" localSheetId="5">#REF!</definedName>
    <definedName name="capex_01" localSheetId="9">#REF!</definedName>
    <definedName name="capex_01" localSheetId="2">#REF!</definedName>
    <definedName name="capex_01" localSheetId="26">#REF!</definedName>
    <definedName name="capex_01">#REF!</definedName>
    <definedName name="capex_02">[1]CASINO2!$V$497</definedName>
    <definedName name="capex_03">[1]CASINO2!$W$497</definedName>
    <definedName name="capex_99" localSheetId="4">#REF!</definedName>
    <definedName name="capex_99" localSheetId="15">#REF!</definedName>
    <definedName name="capex_99" localSheetId="22">#REF!</definedName>
    <definedName name="capex_99" localSheetId="5">#REF!</definedName>
    <definedName name="capex_99" localSheetId="9">#REF!</definedName>
    <definedName name="capex_99" localSheetId="2">#REF!</definedName>
    <definedName name="capex_99" localSheetId="26">#REF!</definedName>
    <definedName name="capex_99">#REF!</definedName>
    <definedName name="capex_s00" localSheetId="4">#REF!</definedName>
    <definedName name="capex_s00" localSheetId="15">#REF!</definedName>
    <definedName name="capex_s00" localSheetId="22">#REF!</definedName>
    <definedName name="capex_s00" localSheetId="5">#REF!</definedName>
    <definedName name="capex_s00" localSheetId="9">#REF!</definedName>
    <definedName name="capex_s00" localSheetId="2">#REF!</definedName>
    <definedName name="capex_s00" localSheetId="26">#REF!</definedName>
    <definedName name="capex_s00">#REF!</definedName>
    <definedName name="capex_s01" localSheetId="4">#REF!</definedName>
    <definedName name="capex_s01" localSheetId="15">#REF!</definedName>
    <definedName name="capex_s01" localSheetId="22">#REF!</definedName>
    <definedName name="capex_s01" localSheetId="5">#REF!</definedName>
    <definedName name="capex_s01" localSheetId="9">#REF!</definedName>
    <definedName name="capex_s01" localSheetId="2">#REF!</definedName>
    <definedName name="capex_s01" localSheetId="26">#REF!</definedName>
    <definedName name="capex_s01">#REF!</definedName>
    <definedName name="capex_s02" localSheetId="4">#REF!</definedName>
    <definedName name="capex_s02" localSheetId="15">#REF!</definedName>
    <definedName name="capex_s02" localSheetId="22">#REF!</definedName>
    <definedName name="capex_s02" localSheetId="5">#REF!</definedName>
    <definedName name="capex_s02" localSheetId="9">#REF!</definedName>
    <definedName name="capex_s02" localSheetId="2">#REF!</definedName>
    <definedName name="capex_s02" localSheetId="26">#REF!</definedName>
    <definedName name="capex_s02">#REF!</definedName>
    <definedName name="capex_s03">[1]CASINO2!$W$498</definedName>
    <definedName name="capex_s99" localSheetId="4">#REF!</definedName>
    <definedName name="capex_s99" localSheetId="15">#REF!</definedName>
    <definedName name="capex_s99" localSheetId="22">#REF!</definedName>
    <definedName name="capex_s99" localSheetId="5">#REF!</definedName>
    <definedName name="capex_s99" localSheetId="9">#REF!</definedName>
    <definedName name="capex_s99" localSheetId="2">#REF!</definedName>
    <definedName name="capex_s99" localSheetId="26">#REF!</definedName>
    <definedName name="capex_s99">#REF!</definedName>
    <definedName name="Capital_gains" localSheetId="4">#REF!</definedName>
    <definedName name="Capital_gains" localSheetId="15">#REF!</definedName>
    <definedName name="Capital_gains" localSheetId="22">#REF!</definedName>
    <definedName name="Capital_gains" localSheetId="5">#REF!</definedName>
    <definedName name="Capital_gains" localSheetId="9">#REF!</definedName>
    <definedName name="Capital_gains" localSheetId="2">#REF!</definedName>
    <definedName name="Capital_gains" localSheetId="26">#REF!</definedName>
    <definedName name="Capital_gains">#REF!</definedName>
    <definedName name="Capital_spending" localSheetId="4">#REF!</definedName>
    <definedName name="Capital_spending" localSheetId="15">#REF!</definedName>
    <definedName name="Capital_spending" localSheetId="22">#REF!</definedName>
    <definedName name="Capital_spending" localSheetId="5">#REF!</definedName>
    <definedName name="Capital_spending" localSheetId="9">#REF!</definedName>
    <definedName name="Capital_spending" localSheetId="2">#REF!</definedName>
    <definedName name="Capital_spending" localSheetId="26">#REF!</definedName>
    <definedName name="Capital_spending">#REF!</definedName>
    <definedName name="cash" localSheetId="4">'[3]DCF old'!#REF!</definedName>
    <definedName name="cash" localSheetId="15">'[3]DCF old'!#REF!</definedName>
    <definedName name="cash" localSheetId="22">'[3]DCF old'!#REF!</definedName>
    <definedName name="cash" localSheetId="5">'[3]DCF old'!#REF!</definedName>
    <definedName name="cash" localSheetId="9">'[3]DCF old'!#REF!</definedName>
    <definedName name="cash" localSheetId="2">'[3]DCF old'!#REF!</definedName>
    <definedName name="cash" localSheetId="26">'[3]DCF old'!#REF!</definedName>
    <definedName name="cash">'[3]DCF old'!#REF!</definedName>
    <definedName name="Cash___Liquid_assets" localSheetId="4">#REF!</definedName>
    <definedName name="Cash___Liquid_assets" localSheetId="15">#REF!</definedName>
    <definedName name="Cash___Liquid_assets" localSheetId="22">#REF!</definedName>
    <definedName name="Cash___Liquid_assets" localSheetId="5">#REF!</definedName>
    <definedName name="Cash___Liquid_assets" localSheetId="9">#REF!</definedName>
    <definedName name="Cash___Liquid_assets" localSheetId="2">#REF!</definedName>
    <definedName name="Cash___Liquid_assets" localSheetId="26">#REF!</definedName>
    <definedName name="Cash___Liquid_assets">#REF!</definedName>
    <definedName name="Cash_DCF">[8]DCF_VDF!$C$33:$AZ$33</definedName>
    <definedName name="Cash_Flow" localSheetId="4">#REF!</definedName>
    <definedName name="Cash_Flow" localSheetId="15">#REF!</definedName>
    <definedName name="Cash_Flow" localSheetId="22">#REF!</definedName>
    <definedName name="Cash_Flow" localSheetId="5">#REF!</definedName>
    <definedName name="Cash_Flow" localSheetId="9">#REF!</definedName>
    <definedName name="Cash_Flow" localSheetId="2">#REF!</definedName>
    <definedName name="Cash_Flow" localSheetId="26">#REF!</definedName>
    <definedName name="Cash_Flow">#REF!</definedName>
    <definedName name="CASH_FLOW_ANALYSIS" localSheetId="4">#REF!</definedName>
    <definedName name="CASH_FLOW_ANALYSIS" localSheetId="15">#REF!</definedName>
    <definedName name="CASH_FLOW_ANALYSIS" localSheetId="22">#REF!</definedName>
    <definedName name="CASH_FLOW_ANALYSIS" localSheetId="5">#REF!</definedName>
    <definedName name="CASH_FLOW_ANALYSIS" localSheetId="9">#REF!</definedName>
    <definedName name="CASH_FLOW_ANALYSIS" localSheetId="2">#REF!</definedName>
    <definedName name="CASH_FLOW_ANALYSIS" localSheetId="26">#REF!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5">[14]CF!#REF!</definedName>
    <definedName name="Cashf" localSheetId="22">[14]CF!#REF!</definedName>
    <definedName name="Cashf" localSheetId="5">[14]CF!#REF!</definedName>
    <definedName name="Cashf" localSheetId="9">[14]CF!#REF!</definedName>
    <definedName name="Cashf" localSheetId="2">[14]CF!#REF!</definedName>
    <definedName name="Cashf" localSheetId="26">[14]CF!#REF!</definedName>
    <definedName name="Cashf">[14]CF!#REF!</definedName>
    <definedName name="cashflow1" localSheetId="4">#REF!</definedName>
    <definedName name="cashflow1" localSheetId="15">#REF!</definedName>
    <definedName name="cashflow1" localSheetId="22">#REF!</definedName>
    <definedName name="cashflow1" localSheetId="5">#REF!</definedName>
    <definedName name="cashflow1" localSheetId="9">#REF!</definedName>
    <definedName name="cashflow1" localSheetId="2">#REF!</definedName>
    <definedName name="cashflow1" localSheetId="26">#REF!</definedName>
    <definedName name="cashflow1">#REF!</definedName>
    <definedName name="cashflow2" localSheetId="4">#REF!</definedName>
    <definedName name="cashflow2" localSheetId="15">#REF!</definedName>
    <definedName name="cashflow2" localSheetId="22">#REF!</definedName>
    <definedName name="cashflow2" localSheetId="5">#REF!</definedName>
    <definedName name="cashflow2" localSheetId="9">#REF!</definedName>
    <definedName name="cashflow2" localSheetId="2">#REF!</definedName>
    <definedName name="cashflow2" localSheetId="26">#REF!</definedName>
    <definedName name="cashflow2">#REF!</definedName>
    <definedName name="ccy" localSheetId="4">#REF!</definedName>
    <definedName name="ccy" localSheetId="15">#REF!</definedName>
    <definedName name="ccy" localSheetId="22">#REF!</definedName>
    <definedName name="ccy" localSheetId="5">#REF!</definedName>
    <definedName name="ccy" localSheetId="9">#REF!</definedName>
    <definedName name="ccy" localSheetId="2">#REF!</definedName>
    <definedName name="ccy" localSheetId="26">#REF!</definedName>
    <definedName name="ccy">#REF!</definedName>
    <definedName name="ce" localSheetId="4">'[3]DCF old'!#REF!</definedName>
    <definedName name="ce" localSheetId="15">'[3]DCF old'!#REF!</definedName>
    <definedName name="ce" localSheetId="22">'[3]DCF old'!#REF!</definedName>
    <definedName name="ce" localSheetId="5">'[3]DCF old'!#REF!</definedName>
    <definedName name="ce" localSheetId="9">'[3]DCF old'!#REF!</definedName>
    <definedName name="ce" localSheetId="2">'[3]DCF old'!#REF!</definedName>
    <definedName name="ce" localSheetId="26">'[3]DCF old'!#REF!</definedName>
    <definedName name="ce">'[3]DCF old'!#REF!</definedName>
    <definedName name="ce_00" localSheetId="4">#REF!</definedName>
    <definedName name="ce_00" localSheetId="15">#REF!</definedName>
    <definedName name="ce_00" localSheetId="22">#REF!</definedName>
    <definedName name="ce_00" localSheetId="5">#REF!</definedName>
    <definedName name="ce_00" localSheetId="9">#REF!</definedName>
    <definedName name="ce_00" localSheetId="2">#REF!</definedName>
    <definedName name="ce_00" localSheetId="26">#REF!</definedName>
    <definedName name="ce_00">#REF!</definedName>
    <definedName name="ce_01" localSheetId="4">#REF!</definedName>
    <definedName name="ce_01" localSheetId="15">#REF!</definedName>
    <definedName name="ce_01" localSheetId="22">#REF!</definedName>
    <definedName name="ce_01" localSheetId="5">#REF!</definedName>
    <definedName name="ce_01" localSheetId="9">#REF!</definedName>
    <definedName name="ce_01" localSheetId="2">#REF!</definedName>
    <definedName name="ce_01" localSheetId="26">#REF!</definedName>
    <definedName name="ce_01">#REF!</definedName>
    <definedName name="ce_02" localSheetId="4">#REF!</definedName>
    <definedName name="ce_02" localSheetId="15">#REF!</definedName>
    <definedName name="ce_02" localSheetId="22">#REF!</definedName>
    <definedName name="ce_02" localSheetId="5">#REF!</definedName>
    <definedName name="ce_02" localSheetId="9">#REF!</definedName>
    <definedName name="ce_02" localSheetId="2">#REF!</definedName>
    <definedName name="ce_02" localSheetId="26">#REF!</definedName>
    <definedName name="ce_02">#REF!</definedName>
    <definedName name="ce_03">[1]CASINO2!$W$606</definedName>
    <definedName name="ce_99" localSheetId="4">#REF!</definedName>
    <definedName name="ce_99" localSheetId="15">#REF!</definedName>
    <definedName name="ce_99" localSheetId="22">#REF!</definedName>
    <definedName name="ce_99" localSheetId="5">#REF!</definedName>
    <definedName name="ce_99" localSheetId="9">#REF!</definedName>
    <definedName name="ce_99" localSheetId="2">#REF!</definedName>
    <definedName name="ce_99" localSheetId="26">#REF!</definedName>
    <definedName name="ce_99">#REF!</definedName>
    <definedName name="ceps" localSheetId="4">'[3]DCF old'!#REF!</definedName>
    <definedName name="ceps" localSheetId="15">'[3]DCF old'!#REF!</definedName>
    <definedName name="ceps" localSheetId="22">'[3]DCF old'!#REF!</definedName>
    <definedName name="ceps" localSheetId="5">'[3]DCF old'!#REF!</definedName>
    <definedName name="ceps" localSheetId="9">'[3]DCF old'!#REF!</definedName>
    <definedName name="ceps" localSheetId="2">'[3]DCF old'!#REF!</definedName>
    <definedName name="ceps" localSheetId="26">'[3]DCF old'!#REF!</definedName>
    <definedName name="ceps">'[3]DCF old'!#REF!</definedName>
    <definedName name="CF" localSheetId="4">#REF!</definedName>
    <definedName name="CF" localSheetId="15">#REF!</definedName>
    <definedName name="CF" localSheetId="22">#REF!</definedName>
    <definedName name="CF" localSheetId="5">#REF!</definedName>
    <definedName name="CF" localSheetId="9">#REF!</definedName>
    <definedName name="CF" localSheetId="2">#REF!</definedName>
    <definedName name="CF" localSheetId="26">#REF!</definedName>
    <definedName name="CF">#REF!</definedName>
    <definedName name="cf_00" localSheetId="4">#REF!</definedName>
    <definedName name="cf_00" localSheetId="15">#REF!</definedName>
    <definedName name="cf_00" localSheetId="22">#REF!</definedName>
    <definedName name="cf_00" localSheetId="5">#REF!</definedName>
    <definedName name="cf_00" localSheetId="9">#REF!</definedName>
    <definedName name="cf_00" localSheetId="2">#REF!</definedName>
    <definedName name="cf_00" localSheetId="26">#REF!</definedName>
    <definedName name="cf_00">#REF!</definedName>
    <definedName name="cf_01" localSheetId="4">#REF!</definedName>
    <definedName name="cf_01" localSheetId="15">#REF!</definedName>
    <definedName name="cf_01" localSheetId="22">#REF!</definedName>
    <definedName name="cf_01" localSheetId="5">#REF!</definedName>
    <definedName name="cf_01" localSheetId="9">#REF!</definedName>
    <definedName name="cf_01" localSheetId="2">#REF!</definedName>
    <definedName name="cf_01" localSheetId="26">#REF!</definedName>
    <definedName name="cf_01">#REF!</definedName>
    <definedName name="cf_02" localSheetId="4">#REF!</definedName>
    <definedName name="cf_02" localSheetId="15">#REF!</definedName>
    <definedName name="cf_02" localSheetId="22">#REF!</definedName>
    <definedName name="cf_02" localSheetId="5">#REF!</definedName>
    <definedName name="cf_02" localSheetId="9">#REF!</definedName>
    <definedName name="cf_02" localSheetId="2">#REF!</definedName>
    <definedName name="cf_02" localSheetId="26">#REF!</definedName>
    <definedName name="cf_02">#REF!</definedName>
    <definedName name="cf_03">[1]CASINO2!$W$492</definedName>
    <definedName name="cf_99" localSheetId="4">#REF!</definedName>
    <definedName name="cf_99" localSheetId="15">#REF!</definedName>
    <definedName name="cf_99" localSheetId="22">#REF!</definedName>
    <definedName name="cf_99" localSheetId="5">#REF!</definedName>
    <definedName name="cf_99" localSheetId="9">#REF!</definedName>
    <definedName name="cf_99" localSheetId="2">#REF!</definedName>
    <definedName name="cf_99" localSheetId="26">#REF!</definedName>
    <definedName name="cf_99">#REF!</definedName>
    <definedName name="cf_ainv" localSheetId="4">'[3]DCF old'!#REF!</definedName>
    <definedName name="cf_ainv" localSheetId="15">'[3]DCF old'!#REF!</definedName>
    <definedName name="cf_ainv" localSheetId="22">'[3]DCF old'!#REF!</definedName>
    <definedName name="cf_ainv" localSheetId="5">'[3]DCF old'!#REF!</definedName>
    <definedName name="cf_ainv" localSheetId="9">'[3]DCF old'!#REF!</definedName>
    <definedName name="cf_ainv" localSheetId="2">'[3]DCF old'!#REF!</definedName>
    <definedName name="cf_ainv" localSheetId="26">'[3]DCF old'!#REF!</definedName>
    <definedName name="cf_ainv">'[3]DCF old'!#REF!</definedName>
    <definedName name="cf_binv" localSheetId="4">'[3]DCF old'!#REF!</definedName>
    <definedName name="cf_binv" localSheetId="15">'[3]DCF old'!#REF!</definedName>
    <definedName name="cf_binv" localSheetId="22">'[3]DCF old'!#REF!</definedName>
    <definedName name="cf_binv" localSheetId="5">'[3]DCF old'!#REF!</definedName>
    <definedName name="cf_binv" localSheetId="9">'[3]DCF old'!#REF!</definedName>
    <definedName name="cf_binv" localSheetId="2">'[3]DCF old'!#REF!</definedName>
    <definedName name="cf_binv" localSheetId="26">'[3]DCF old'!#REF!</definedName>
    <definedName name="cf_binv">'[3]DCF old'!#REF!</definedName>
    <definedName name="cf_ratios" localSheetId="4">#REF!</definedName>
    <definedName name="cf_ratios" localSheetId="15">#REF!</definedName>
    <definedName name="cf_ratios" localSheetId="22">#REF!</definedName>
    <definedName name="cf_ratios" localSheetId="5">#REF!</definedName>
    <definedName name="cf_ratios" localSheetId="9">#REF!</definedName>
    <definedName name="cf_ratios" localSheetId="2">#REF!</definedName>
    <definedName name="cf_ratios" localSheetId="26">#REF!</definedName>
    <definedName name="cf_ratios">#REF!</definedName>
    <definedName name="cf_ratios_summary" localSheetId="4">#REF!</definedName>
    <definedName name="cf_ratios_summary" localSheetId="15">#REF!</definedName>
    <definedName name="cf_ratios_summary" localSheetId="22">#REF!</definedName>
    <definedName name="cf_ratios_summary" localSheetId="5">#REF!</definedName>
    <definedName name="cf_ratios_summary" localSheetId="9">#REF!</definedName>
    <definedName name="cf_ratios_summary" localSheetId="2">#REF!</definedName>
    <definedName name="cf_ratios_summary" localSheetId="26">#REF!</definedName>
    <definedName name="cf_ratios_summary">#REF!</definedName>
    <definedName name="CFA" localSheetId="4">#REF!</definedName>
    <definedName name="CFA" localSheetId="15">#REF!</definedName>
    <definedName name="CFA" localSheetId="22">#REF!</definedName>
    <definedName name="CFA" localSheetId="5">#REF!</definedName>
    <definedName name="CFA" localSheetId="9">#REF!</definedName>
    <definedName name="CFA" localSheetId="2">#REF!</definedName>
    <definedName name="CFA" localSheetId="26">#REF!</definedName>
    <definedName name="CFA">#REF!</definedName>
    <definedName name="cfa_div" localSheetId="4">'[3]DCF old'!#REF!</definedName>
    <definedName name="cfa_div" localSheetId="15">'[3]DCF old'!#REF!</definedName>
    <definedName name="cfa_div" localSheetId="22">'[3]DCF old'!#REF!</definedName>
    <definedName name="cfa_div" localSheetId="5">'[3]DCF old'!#REF!</definedName>
    <definedName name="cfa_div" localSheetId="9">'[3]DCF old'!#REF!</definedName>
    <definedName name="cfa_div" localSheetId="2">'[3]DCF old'!#REF!</definedName>
    <definedName name="cfa_div" localSheetId="26">'[3]DCF old'!#REF!</definedName>
    <definedName name="cfa_div">'[3]DCF old'!#REF!</definedName>
    <definedName name="cfb_wcchg" localSheetId="4">'[3]DCF old'!#REF!</definedName>
    <definedName name="cfb_wcchg" localSheetId="15">'[3]DCF old'!#REF!</definedName>
    <definedName name="cfb_wcchg" localSheetId="22">'[3]DCF old'!#REF!</definedName>
    <definedName name="cfb_wcchg" localSheetId="5">'[3]DCF old'!#REF!</definedName>
    <definedName name="cfb_wcchg" localSheetId="9">'[3]DCF old'!#REF!</definedName>
    <definedName name="cfb_wcchg" localSheetId="2">'[3]DCF old'!#REF!</definedName>
    <definedName name="cfb_wcchg" localSheetId="26">'[3]DCF old'!#REF!</definedName>
    <definedName name="cfb_wcchg">'[3]DCF old'!#REF!</definedName>
    <definedName name="CFLFULL" localSheetId="4">#REF!</definedName>
    <definedName name="CFLFULL" localSheetId="15">#REF!</definedName>
    <definedName name="CFLFULL" localSheetId="22">#REF!</definedName>
    <definedName name="CFLFULL" localSheetId="5">#REF!</definedName>
    <definedName name="CFLFULL" localSheetId="9">#REF!</definedName>
    <definedName name="CFLFULL" localSheetId="2">#REF!</definedName>
    <definedName name="CFLFULL" localSheetId="26">#REF!</definedName>
    <definedName name="CFLFULL">#REF!</definedName>
    <definedName name="CFPS__DM" localSheetId="4">#REF!</definedName>
    <definedName name="CFPS__DM" localSheetId="15">#REF!</definedName>
    <definedName name="CFPS__DM" localSheetId="22">#REF!</definedName>
    <definedName name="CFPS__DM" localSheetId="5">#REF!</definedName>
    <definedName name="CFPS__DM" localSheetId="9">#REF!</definedName>
    <definedName name="CFPS__DM" localSheetId="2">#REF!</definedName>
    <definedName name="CFPS__DM" localSheetId="26">#REF!</definedName>
    <definedName name="CFPS__DM">#REF!</definedName>
    <definedName name="change" localSheetId="4">'[3]DCF old'!#REF!</definedName>
    <definedName name="change" localSheetId="15">'[3]DCF old'!#REF!</definedName>
    <definedName name="change" localSheetId="22">'[3]DCF old'!#REF!</definedName>
    <definedName name="change" localSheetId="5">'[3]DCF old'!#REF!</definedName>
    <definedName name="change" localSheetId="9">'[3]DCF old'!#REF!</definedName>
    <definedName name="change" localSheetId="2">'[3]DCF old'!#REF!</definedName>
    <definedName name="change" localSheetId="26">'[3]DCF old'!#REF!</definedName>
    <definedName name="change">'[3]DCF old'!#REF!</definedName>
    <definedName name="Change_in_NWC" localSheetId="4">#REF!</definedName>
    <definedName name="Change_in_NWC" localSheetId="15">#REF!</definedName>
    <definedName name="Change_in_NWC" localSheetId="22">#REF!</definedName>
    <definedName name="Change_in_NWC" localSheetId="5">#REF!</definedName>
    <definedName name="Change_in_NWC" localSheetId="9">#REF!</definedName>
    <definedName name="Change_in_NWC" localSheetId="2">#REF!</definedName>
    <definedName name="Change_in_NWC" localSheetId="26">#REF!</definedName>
    <definedName name="Change_in_NWC">#REF!</definedName>
    <definedName name="Characteristics" localSheetId="4">#REF!</definedName>
    <definedName name="Characteristics" localSheetId="15">#REF!</definedName>
    <definedName name="Characteristics" localSheetId="22">#REF!</definedName>
    <definedName name="Characteristics" localSheetId="5">#REF!</definedName>
    <definedName name="Characteristics" localSheetId="9">#REF!</definedName>
    <definedName name="Characteristics" localSheetId="2">#REF!</definedName>
    <definedName name="Characteristics" localSheetId="26">#REF!</definedName>
    <definedName name="Characteristics">#REF!</definedName>
    <definedName name="Chartarray" localSheetId="4">OFFSET(ChartStartpoint,ChartarrayStartpoint,0,ChartarraySize,1)</definedName>
    <definedName name="Chartarray" localSheetId="15">OFFSET(ChartStartpoint,ChartarrayStartpoint,0,ChartarraySize,1)</definedName>
    <definedName name="Chartarray" localSheetId="20">OFFSET(ChartStartpoint,ChartarrayStartpoint,0,ChartarraySize,1)</definedName>
    <definedName name="Chartarray" localSheetId="22">OFFSET(ChartStartpoint,ChartarrayStartpoint,0,ChartarraySize,1)</definedName>
    <definedName name="Chartarray" localSheetId="5">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6">OFFSET(ChartStartpoint,ChartarrayStartpoint,0,ChartarraySize,1)</definedName>
    <definedName name="Chartarray">OFFSET(ChartStartpoint,ChartarrayStartpoint,0,ChartarraySize,1)</definedName>
    <definedName name="chartint" localSheetId="4">#REF!</definedName>
    <definedName name="chartint" localSheetId="15">#REF!</definedName>
    <definedName name="chartint" localSheetId="22">#REF!</definedName>
    <definedName name="chartint" localSheetId="5">#REF!</definedName>
    <definedName name="chartint" localSheetId="9">#REF!</definedName>
    <definedName name="chartint" localSheetId="2">#REF!</definedName>
    <definedName name="chartint" localSheetId="26">#REF!</definedName>
    <definedName name="chartint">#REF!</definedName>
    <definedName name="Charts" localSheetId="4">#REF!</definedName>
    <definedName name="Charts" localSheetId="15">#REF!</definedName>
    <definedName name="Charts" localSheetId="22">#REF!</definedName>
    <definedName name="Charts" localSheetId="5">#REF!</definedName>
    <definedName name="Charts" localSheetId="9">#REF!</definedName>
    <definedName name="Charts" localSheetId="2">#REF!</definedName>
    <definedName name="Charts" localSheetId="26">#REF!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5">#REF!</definedName>
    <definedName name="choose_prognostic" localSheetId="22">#REF!</definedName>
    <definedName name="choose_prognostic" localSheetId="5">#REF!</definedName>
    <definedName name="choose_prognostic" localSheetId="9">#REF!</definedName>
    <definedName name="choose_prognostic" localSheetId="2">#REF!</definedName>
    <definedName name="choose_prognostic" localSheetId="26">#REF!</definedName>
    <definedName name="choose_prognostic">#REF!</definedName>
    <definedName name="choose_prognostic_adr" localSheetId="4">#REF!</definedName>
    <definedName name="choose_prognostic_adr" localSheetId="15">#REF!</definedName>
    <definedName name="choose_prognostic_adr" localSheetId="22">#REF!</definedName>
    <definedName name="choose_prognostic_adr" localSheetId="5">#REF!</definedName>
    <definedName name="choose_prognostic_adr" localSheetId="9">#REF!</definedName>
    <definedName name="choose_prognostic_adr" localSheetId="2">#REF!</definedName>
    <definedName name="choose_prognostic_adr" localSheetId="26">#REF!</definedName>
    <definedName name="choose_prognostic_adr">#REF!</definedName>
    <definedName name="choose_year1" localSheetId="4">#REF!</definedName>
    <definedName name="choose_year1" localSheetId="15">#REF!</definedName>
    <definedName name="choose_year1" localSheetId="22">#REF!</definedName>
    <definedName name="choose_year1" localSheetId="5">#REF!</definedName>
    <definedName name="choose_year1" localSheetId="9">#REF!</definedName>
    <definedName name="choose_year1" localSheetId="2">#REF!</definedName>
    <definedName name="choose_year1" localSheetId="26">#REF!</definedName>
    <definedName name="choose_year1">#REF!</definedName>
    <definedName name="choose_year2" localSheetId="4">#REF!</definedName>
    <definedName name="choose_year2" localSheetId="15">#REF!</definedName>
    <definedName name="choose_year2" localSheetId="22">#REF!</definedName>
    <definedName name="choose_year2" localSheetId="5">#REF!</definedName>
    <definedName name="choose_year2" localSheetId="9">#REF!</definedName>
    <definedName name="choose_year2" localSheetId="2">#REF!</definedName>
    <definedName name="choose_year2" localSheetId="26">#REF!</definedName>
    <definedName name="choose_year2">#REF!</definedName>
    <definedName name="circulation" localSheetId="4">'[3]DCF old'!#REF!</definedName>
    <definedName name="circulation" localSheetId="15">'[3]DCF old'!#REF!</definedName>
    <definedName name="circulation" localSheetId="22">'[3]DCF old'!#REF!</definedName>
    <definedName name="circulation" localSheetId="5">'[3]DCF old'!#REF!</definedName>
    <definedName name="circulation" localSheetId="9">'[3]DCF old'!#REF!</definedName>
    <definedName name="circulation" localSheetId="2">'[3]DCF old'!#REF!</definedName>
    <definedName name="circulation" localSheetId="26">'[3]DCF old'!#REF!</definedName>
    <definedName name="circulation">'[3]DCF old'!#REF!</definedName>
    <definedName name="Closing_price">'[8]Summary Page_VDF'!$C$54:$G$54</definedName>
    <definedName name="cname">'[3]DCF old'!$C$7</definedName>
    <definedName name="Code_Range" localSheetId="4">#REF!</definedName>
    <definedName name="Code_Range" localSheetId="15">#REF!</definedName>
    <definedName name="Code_Range" localSheetId="22">#REF!</definedName>
    <definedName name="Code_Range" localSheetId="5">#REF!</definedName>
    <definedName name="Code_Range" localSheetId="9">#REF!</definedName>
    <definedName name="Code_Range" localSheetId="2">#REF!</definedName>
    <definedName name="Code_Range" localSheetId="26">#REF!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5">#REF!</definedName>
    <definedName name="companyname" localSheetId="22">#REF!</definedName>
    <definedName name="companyname" localSheetId="5">#REF!</definedName>
    <definedName name="companyname" localSheetId="9">#REF!</definedName>
    <definedName name="companyname" localSheetId="2">#REF!</definedName>
    <definedName name="companyname" localSheetId="26">#REF!</definedName>
    <definedName name="companyname">#REF!</definedName>
    <definedName name="compcurr" localSheetId="4">#REF!</definedName>
    <definedName name="compcurr" localSheetId="15">#REF!</definedName>
    <definedName name="compcurr" localSheetId="22">#REF!</definedName>
    <definedName name="compcurr" localSheetId="5">#REF!</definedName>
    <definedName name="compcurr" localSheetId="9">#REF!</definedName>
    <definedName name="compcurr" localSheetId="2">#REF!</definedName>
    <definedName name="compcurr" localSheetId="26">#REF!</definedName>
    <definedName name="compcurr">#REF!</definedName>
    <definedName name="CompData" localSheetId="4">#REF!</definedName>
    <definedName name="CompData" localSheetId="15">#REF!</definedName>
    <definedName name="CompData" localSheetId="22">#REF!</definedName>
    <definedName name="CompData" localSheetId="5">#REF!</definedName>
    <definedName name="CompData" localSheetId="9">#REF!</definedName>
    <definedName name="CompData" localSheetId="2">#REF!</definedName>
    <definedName name="CompData" localSheetId="26">#REF!</definedName>
    <definedName name="CompData">#REF!</definedName>
    <definedName name="ComRow" localSheetId="4">#REF!</definedName>
    <definedName name="ComRow" localSheetId="15">#REF!</definedName>
    <definedName name="ComRow" localSheetId="22">#REF!</definedName>
    <definedName name="ComRow" localSheetId="5">#REF!</definedName>
    <definedName name="ComRow" localSheetId="9">#REF!</definedName>
    <definedName name="ComRow" localSheetId="2">#REF!</definedName>
    <definedName name="ComRow" localSheetId="26">#REF!</definedName>
    <definedName name="ComRow">#REF!</definedName>
    <definedName name="comsum" localSheetId="4">#REF!</definedName>
    <definedName name="comsum" localSheetId="15">#REF!</definedName>
    <definedName name="comsum" localSheetId="22">#REF!</definedName>
    <definedName name="comsum" localSheetId="5">#REF!</definedName>
    <definedName name="comsum" localSheetId="9">#REF!</definedName>
    <definedName name="comsum" localSheetId="2">#REF!</definedName>
    <definedName name="comsum" localSheetId="26">#REF!</definedName>
    <definedName name="comsum">#REF!</definedName>
    <definedName name="comsum_avg" localSheetId="4">#REF!</definedName>
    <definedName name="comsum_avg" localSheetId="15">#REF!</definedName>
    <definedName name="comsum_avg" localSheetId="22">#REF!</definedName>
    <definedName name="comsum_avg" localSheetId="5">#REF!</definedName>
    <definedName name="comsum_avg" localSheetId="9">#REF!</definedName>
    <definedName name="comsum_avg" localSheetId="2">#REF!</definedName>
    <definedName name="comsum_avg" localSheetId="26">#REF!</definedName>
    <definedName name="comsum_avg">#REF!</definedName>
    <definedName name="CONSOLIDATED_BALANCE_SHEET" localSheetId="4">#REF!</definedName>
    <definedName name="CONSOLIDATED_BALANCE_SHEET" localSheetId="15">#REF!</definedName>
    <definedName name="CONSOLIDATED_BALANCE_SHEET" localSheetId="22">#REF!</definedName>
    <definedName name="CONSOLIDATED_BALANCE_SHEET" localSheetId="5">#REF!</definedName>
    <definedName name="CONSOLIDATED_BALANCE_SHEET" localSheetId="9">#REF!</definedName>
    <definedName name="CONSOLIDATED_BALANCE_SHEET" localSheetId="2">#REF!</definedName>
    <definedName name="CONSOLIDATED_BALANCE_SHEET" localSheetId="26">#REF!</definedName>
    <definedName name="CONSOLIDATED_BALANCE_SHEET">#REF!</definedName>
    <definedName name="Convertibles_options" localSheetId="4">#REF!</definedName>
    <definedName name="Convertibles_options" localSheetId="15">#REF!</definedName>
    <definedName name="Convertibles_options" localSheetId="22">#REF!</definedName>
    <definedName name="Convertibles_options" localSheetId="5">#REF!</definedName>
    <definedName name="Convertibles_options" localSheetId="9">#REF!</definedName>
    <definedName name="Convertibles_options" localSheetId="2">#REF!</definedName>
    <definedName name="Convertibles_options" localSheetId="26">#REF!</definedName>
    <definedName name="Convertibles_options">#REF!</definedName>
    <definedName name="Corporate_Value">[8]DCF_VDF!$C$32:$AZ$32</definedName>
    <definedName name="Cost_of_goods_sold" localSheetId="4">#REF!</definedName>
    <definedName name="Cost_of_goods_sold" localSheetId="15">#REF!</definedName>
    <definedName name="Cost_of_goods_sold" localSheetId="22">#REF!</definedName>
    <definedName name="Cost_of_goods_sold" localSheetId="5">#REF!</definedName>
    <definedName name="Cost_of_goods_sold" localSheetId="9">#REF!</definedName>
    <definedName name="Cost_of_goods_sold" localSheetId="2">#REF!</definedName>
    <definedName name="Cost_of_goods_sold" localSheetId="26">#REF!</definedName>
    <definedName name="Cost_of_goods_sold">#REF!</definedName>
    <definedName name="Cost_of_Sales" localSheetId="4">#REF!</definedName>
    <definedName name="Cost_of_Sales" localSheetId="15">#REF!</definedName>
    <definedName name="Cost_of_Sales" localSheetId="22">#REF!</definedName>
    <definedName name="Cost_of_Sales" localSheetId="5">#REF!</definedName>
    <definedName name="Cost_of_Sales" localSheetId="9">#REF!</definedName>
    <definedName name="Cost_of_Sales" localSheetId="2">#REF!</definedName>
    <definedName name="Cost_of_Sales" localSheetId="26">#REF!</definedName>
    <definedName name="Cost_of_Sales">#REF!</definedName>
    <definedName name="Cost_of_sales_net_of_D_A">[8]NOPAT_VDF!$C$103:$AU$103</definedName>
    <definedName name="Costs" localSheetId="4">#REF!</definedName>
    <definedName name="Costs" localSheetId="15">#REF!</definedName>
    <definedName name="Costs" localSheetId="22">#REF!</definedName>
    <definedName name="Costs" localSheetId="5">#REF!</definedName>
    <definedName name="Costs" localSheetId="9">#REF!</definedName>
    <definedName name="Costs" localSheetId="2">#REF!</definedName>
    <definedName name="Costs" localSheetId="26">#REF!</definedName>
    <definedName name="Costs">#REF!</definedName>
    <definedName name="Country" localSheetId="4">#REF!</definedName>
    <definedName name="Country" localSheetId="15">#REF!</definedName>
    <definedName name="Country" localSheetId="22">#REF!</definedName>
    <definedName name="Country" localSheetId="5">#REF!</definedName>
    <definedName name="Country" localSheetId="9">#REF!</definedName>
    <definedName name="Country" localSheetId="2">#REF!</definedName>
    <definedName name="Country" localSheetId="26">#REF!</definedName>
    <definedName name="Country">#REF!</definedName>
    <definedName name="croci_00" localSheetId="4">'[6]old template'!#REF!</definedName>
    <definedName name="croci_00" localSheetId="15">'[6]old template'!#REF!</definedName>
    <definedName name="croci_00" localSheetId="22">'[6]old template'!#REF!</definedName>
    <definedName name="croci_00" localSheetId="5">'[6]old template'!#REF!</definedName>
    <definedName name="croci_00" localSheetId="9">'[6]old template'!#REF!</definedName>
    <definedName name="croci_00" localSheetId="2">'[6]old template'!#REF!</definedName>
    <definedName name="croci_00" localSheetId="26">'[6]old template'!#REF!</definedName>
    <definedName name="croci_00">'[6]old template'!#REF!</definedName>
    <definedName name="croci_91" localSheetId="4">'[6]old template'!#REF!</definedName>
    <definedName name="croci_91" localSheetId="15">'[6]old template'!#REF!</definedName>
    <definedName name="croci_91" localSheetId="22">'[6]old template'!#REF!</definedName>
    <definedName name="croci_91" localSheetId="5">'[6]old template'!#REF!</definedName>
    <definedName name="croci_91" localSheetId="9">'[6]old template'!#REF!</definedName>
    <definedName name="croci_91" localSheetId="2">'[6]old template'!#REF!</definedName>
    <definedName name="croci_91" localSheetId="26">'[6]old template'!#REF!</definedName>
    <definedName name="croci_91">'[6]old template'!#REF!</definedName>
    <definedName name="croci_92" localSheetId="4">'[6]old template'!#REF!</definedName>
    <definedName name="croci_92" localSheetId="15">'[6]old template'!#REF!</definedName>
    <definedName name="croci_92" localSheetId="22">'[6]old template'!#REF!</definedName>
    <definedName name="croci_92" localSheetId="5">'[6]old template'!#REF!</definedName>
    <definedName name="croci_92" localSheetId="9">'[6]old template'!#REF!</definedName>
    <definedName name="croci_92" localSheetId="2">'[6]old template'!#REF!</definedName>
    <definedName name="croci_92" localSheetId="26">'[6]old template'!#REF!</definedName>
    <definedName name="croci_92">'[6]old template'!#REF!</definedName>
    <definedName name="croci_93" localSheetId="4">'[6]old template'!#REF!</definedName>
    <definedName name="croci_93" localSheetId="15">'[6]old template'!#REF!</definedName>
    <definedName name="croci_93" localSheetId="22">'[6]old template'!#REF!</definedName>
    <definedName name="croci_93" localSheetId="5">'[6]old template'!#REF!</definedName>
    <definedName name="croci_93" localSheetId="9">'[6]old template'!#REF!</definedName>
    <definedName name="croci_93" localSheetId="2">'[6]old template'!#REF!</definedName>
    <definedName name="croci_93" localSheetId="26">'[6]old template'!#REF!</definedName>
    <definedName name="croci_93">'[6]old template'!#REF!</definedName>
    <definedName name="croci_94" localSheetId="4">'[6]old template'!#REF!</definedName>
    <definedName name="croci_94" localSheetId="15">'[6]old template'!#REF!</definedName>
    <definedName name="croci_94" localSheetId="22">'[6]old template'!#REF!</definedName>
    <definedName name="croci_94" localSheetId="5">'[6]old template'!#REF!</definedName>
    <definedName name="croci_94" localSheetId="9">'[6]old template'!#REF!</definedName>
    <definedName name="croci_94" localSheetId="2">'[6]old template'!#REF!</definedName>
    <definedName name="croci_94" localSheetId="26">'[6]old template'!#REF!</definedName>
    <definedName name="croci_94">'[6]old template'!#REF!</definedName>
    <definedName name="croci_95" localSheetId="4">'[6]old template'!#REF!</definedName>
    <definedName name="croci_95" localSheetId="15">'[6]old template'!#REF!</definedName>
    <definedName name="croci_95" localSheetId="22">'[6]old template'!#REF!</definedName>
    <definedName name="croci_95" localSheetId="5">'[6]old template'!#REF!</definedName>
    <definedName name="croci_95" localSheetId="9">'[6]old template'!#REF!</definedName>
    <definedName name="croci_95" localSheetId="2">'[6]old template'!#REF!</definedName>
    <definedName name="croci_95" localSheetId="26">'[6]old template'!#REF!</definedName>
    <definedName name="croci_95">'[6]old template'!#REF!</definedName>
    <definedName name="croci_96" localSheetId="4">'[6]old template'!#REF!</definedName>
    <definedName name="croci_96" localSheetId="15">'[6]old template'!#REF!</definedName>
    <definedName name="croci_96" localSheetId="22">'[6]old template'!#REF!</definedName>
    <definedName name="croci_96" localSheetId="5">'[6]old template'!#REF!</definedName>
    <definedName name="croci_96" localSheetId="9">'[6]old template'!#REF!</definedName>
    <definedName name="croci_96" localSheetId="2">'[6]old template'!#REF!</definedName>
    <definedName name="croci_96" localSheetId="26">'[6]old template'!#REF!</definedName>
    <definedName name="croci_96">'[6]old template'!#REF!</definedName>
    <definedName name="croci_97" localSheetId="4">'[6]old template'!#REF!</definedName>
    <definedName name="croci_97" localSheetId="15">'[6]old template'!#REF!</definedName>
    <definedName name="croci_97" localSheetId="22">'[6]old template'!#REF!</definedName>
    <definedName name="croci_97" localSheetId="5">'[6]old template'!#REF!</definedName>
    <definedName name="croci_97" localSheetId="9">'[6]old template'!#REF!</definedName>
    <definedName name="croci_97" localSheetId="2">'[6]old template'!#REF!</definedName>
    <definedName name="croci_97" localSheetId="26">'[6]old template'!#REF!</definedName>
    <definedName name="croci_97">'[6]old template'!#REF!</definedName>
    <definedName name="croci_98" localSheetId="4">'[6]old template'!#REF!</definedName>
    <definedName name="croci_98" localSheetId="15">'[6]old template'!#REF!</definedName>
    <definedName name="croci_98" localSheetId="22">'[6]old template'!#REF!</definedName>
    <definedName name="croci_98" localSheetId="5">'[6]old template'!#REF!</definedName>
    <definedName name="croci_98" localSheetId="9">'[6]old template'!#REF!</definedName>
    <definedName name="croci_98" localSheetId="2">'[6]old template'!#REF!</definedName>
    <definedName name="croci_98" localSheetId="26">'[6]old template'!#REF!</definedName>
    <definedName name="croci_98">'[6]old template'!#REF!</definedName>
    <definedName name="croci_99" localSheetId="4">'[6]old template'!#REF!</definedName>
    <definedName name="croci_99" localSheetId="15">'[6]old template'!#REF!</definedName>
    <definedName name="croci_99" localSheetId="22">'[6]old template'!#REF!</definedName>
    <definedName name="croci_99" localSheetId="5">'[6]old template'!#REF!</definedName>
    <definedName name="croci_99" localSheetId="9">'[6]old template'!#REF!</definedName>
    <definedName name="croci_99" localSheetId="2">'[6]old template'!#REF!</definedName>
    <definedName name="croci_99" localSheetId="26">'[6]old template'!#REF!</definedName>
    <definedName name="croci_99">'[6]old template'!#REF!</definedName>
    <definedName name="crude_price_assumption_1985" localSheetId="4">[15]Global!#REF!</definedName>
    <definedName name="crude_price_assumption_1985" localSheetId="15">[15]Global!#REF!</definedName>
    <definedName name="crude_price_assumption_1985" localSheetId="22">[15]Global!#REF!</definedName>
    <definedName name="crude_price_assumption_1985" localSheetId="5">[15]Global!#REF!</definedName>
    <definedName name="crude_price_assumption_1985" localSheetId="9">[15]Global!#REF!</definedName>
    <definedName name="crude_price_assumption_1985" localSheetId="2">[15]Global!#REF!</definedName>
    <definedName name="crude_price_assumption_1985" localSheetId="26">[15]Global!#REF!</definedName>
    <definedName name="crude_price_assumption_1985">[15]Global!#REF!</definedName>
    <definedName name="crude_price_assumption_1986" localSheetId="4">[15]Global!#REF!</definedName>
    <definedName name="crude_price_assumption_1986" localSheetId="15">[15]Global!#REF!</definedName>
    <definedName name="crude_price_assumption_1986" localSheetId="22">[15]Global!#REF!</definedName>
    <definedName name="crude_price_assumption_1986" localSheetId="5">[15]Global!#REF!</definedName>
    <definedName name="crude_price_assumption_1986" localSheetId="9">[15]Global!#REF!</definedName>
    <definedName name="crude_price_assumption_1986" localSheetId="2">[15]Global!#REF!</definedName>
    <definedName name="crude_price_assumption_1986" localSheetId="26">[15]Global!#REF!</definedName>
    <definedName name="crude_price_assumption_1986">[15]Global!#REF!</definedName>
    <definedName name="crude_price_assumption_1987" localSheetId="4">[15]Global!#REF!</definedName>
    <definedName name="crude_price_assumption_1987" localSheetId="15">[15]Global!#REF!</definedName>
    <definedName name="crude_price_assumption_1987" localSheetId="22">[15]Global!#REF!</definedName>
    <definedName name="crude_price_assumption_1987" localSheetId="5">[15]Global!#REF!</definedName>
    <definedName name="crude_price_assumption_1987" localSheetId="9">[15]Global!#REF!</definedName>
    <definedName name="crude_price_assumption_1987" localSheetId="2">[15]Global!#REF!</definedName>
    <definedName name="crude_price_assumption_1987" localSheetId="26">[15]Global!#REF!</definedName>
    <definedName name="crude_price_assumption_1987">[15]Global!#REF!</definedName>
    <definedName name="crude_price_assumption_1988" localSheetId="4">[15]Global!#REF!</definedName>
    <definedName name="crude_price_assumption_1988" localSheetId="15">[15]Global!#REF!</definedName>
    <definedName name="crude_price_assumption_1988" localSheetId="22">[15]Global!#REF!</definedName>
    <definedName name="crude_price_assumption_1988" localSheetId="5">[15]Global!#REF!</definedName>
    <definedName name="crude_price_assumption_1988" localSheetId="9">[15]Global!#REF!</definedName>
    <definedName name="crude_price_assumption_1988" localSheetId="2">[15]Global!#REF!</definedName>
    <definedName name="crude_price_assumption_1988" localSheetId="26">[15]Global!#REF!</definedName>
    <definedName name="crude_price_assumption_1988">[15]Global!#REF!</definedName>
    <definedName name="crude_price_assumption_1989" localSheetId="4">[15]Global!#REF!</definedName>
    <definedName name="crude_price_assumption_1989" localSheetId="15">[15]Global!#REF!</definedName>
    <definedName name="crude_price_assumption_1989" localSheetId="22">[15]Global!#REF!</definedName>
    <definedName name="crude_price_assumption_1989" localSheetId="5">[15]Global!#REF!</definedName>
    <definedName name="crude_price_assumption_1989" localSheetId="9">[15]Global!#REF!</definedName>
    <definedName name="crude_price_assumption_1989" localSheetId="2">[15]Global!#REF!</definedName>
    <definedName name="crude_price_assumption_1989" localSheetId="26">[15]Global!#REF!</definedName>
    <definedName name="crude_price_assumption_1989">[15]Global!#REF!</definedName>
    <definedName name="crude_price_assumption_1990" localSheetId="4">[15]Global!#REF!</definedName>
    <definedName name="crude_price_assumption_1990" localSheetId="15">[15]Global!#REF!</definedName>
    <definedName name="crude_price_assumption_1990" localSheetId="22">[15]Global!#REF!</definedName>
    <definedName name="crude_price_assumption_1990" localSheetId="5">[15]Global!#REF!</definedName>
    <definedName name="crude_price_assumption_1990" localSheetId="9">[15]Global!#REF!</definedName>
    <definedName name="crude_price_assumption_1990" localSheetId="2">[15]Global!#REF!</definedName>
    <definedName name="crude_price_assumption_1990" localSheetId="26">[15]Global!#REF!</definedName>
    <definedName name="crude_price_assumption_1990">[15]Global!#REF!</definedName>
    <definedName name="crude_price_assumption_1991" localSheetId="4">[15]Global!#REF!</definedName>
    <definedName name="crude_price_assumption_1991" localSheetId="15">[15]Global!#REF!</definedName>
    <definedName name="crude_price_assumption_1991" localSheetId="22">[15]Global!#REF!</definedName>
    <definedName name="crude_price_assumption_1991" localSheetId="5">[15]Global!#REF!</definedName>
    <definedName name="crude_price_assumption_1991" localSheetId="9">[15]Global!#REF!</definedName>
    <definedName name="crude_price_assumption_1991" localSheetId="2">[15]Global!#REF!</definedName>
    <definedName name="crude_price_assumption_1991" localSheetId="26">[15]Global!#REF!</definedName>
    <definedName name="crude_price_assumption_1991">[15]Global!#REF!</definedName>
    <definedName name="crude_price_assumption_1992" localSheetId="4">[15]Global!#REF!</definedName>
    <definedName name="crude_price_assumption_1992" localSheetId="15">[15]Global!#REF!</definedName>
    <definedName name="crude_price_assumption_1992" localSheetId="22">[15]Global!#REF!</definedName>
    <definedName name="crude_price_assumption_1992" localSheetId="5">[15]Global!#REF!</definedName>
    <definedName name="crude_price_assumption_1992" localSheetId="9">[15]Global!#REF!</definedName>
    <definedName name="crude_price_assumption_1992" localSheetId="2">[15]Global!#REF!</definedName>
    <definedName name="crude_price_assumption_1992" localSheetId="26">[15]Global!#REF!</definedName>
    <definedName name="crude_price_assumption_1992">[15]Global!#REF!</definedName>
    <definedName name="crude_price_assumption_1993" localSheetId="4">[15]Global!#REF!</definedName>
    <definedName name="crude_price_assumption_1993" localSheetId="15">[15]Global!#REF!</definedName>
    <definedName name="crude_price_assumption_1993" localSheetId="22">[15]Global!#REF!</definedName>
    <definedName name="crude_price_assumption_1993" localSheetId="5">[15]Global!#REF!</definedName>
    <definedName name="crude_price_assumption_1993" localSheetId="9">[15]Global!#REF!</definedName>
    <definedName name="crude_price_assumption_1993" localSheetId="2">[15]Global!#REF!</definedName>
    <definedName name="crude_price_assumption_1993" localSheetId="26">[15]Global!#REF!</definedName>
    <definedName name="crude_price_assumption_1993">[15]Global!#REF!</definedName>
    <definedName name="crude_price_assumption_1994" localSheetId="4">[15]Global!#REF!</definedName>
    <definedName name="crude_price_assumption_1994" localSheetId="15">[15]Global!#REF!</definedName>
    <definedName name="crude_price_assumption_1994" localSheetId="22">[15]Global!#REF!</definedName>
    <definedName name="crude_price_assumption_1994" localSheetId="5">[15]Global!#REF!</definedName>
    <definedName name="crude_price_assumption_1994" localSheetId="9">[15]Global!#REF!</definedName>
    <definedName name="crude_price_assumption_1994" localSheetId="2">[15]Global!#REF!</definedName>
    <definedName name="crude_price_assumption_1994" localSheetId="26">[15]Global!#REF!</definedName>
    <definedName name="crude_price_assumption_1994">[15]Global!#REF!</definedName>
    <definedName name="crude_price_assumption_1995" localSheetId="4">[15]Global!#REF!</definedName>
    <definedName name="crude_price_assumption_1995" localSheetId="15">[15]Global!#REF!</definedName>
    <definedName name="crude_price_assumption_1995" localSheetId="22">[15]Global!#REF!</definedName>
    <definedName name="crude_price_assumption_1995" localSheetId="5">[15]Global!#REF!</definedName>
    <definedName name="crude_price_assumption_1995" localSheetId="9">[15]Global!#REF!</definedName>
    <definedName name="crude_price_assumption_1995" localSheetId="2">[15]Global!#REF!</definedName>
    <definedName name="crude_price_assumption_1995" localSheetId="26">[15]Global!#REF!</definedName>
    <definedName name="crude_price_assumption_1995">[15]Global!#REF!</definedName>
    <definedName name="crude_price_assumption_1996" localSheetId="4">[15]Global!#REF!</definedName>
    <definedName name="crude_price_assumption_1996" localSheetId="15">[15]Global!#REF!</definedName>
    <definedName name="crude_price_assumption_1996" localSheetId="22">[15]Global!#REF!</definedName>
    <definedName name="crude_price_assumption_1996" localSheetId="5">[15]Global!#REF!</definedName>
    <definedName name="crude_price_assumption_1996" localSheetId="9">[15]Global!#REF!</definedName>
    <definedName name="crude_price_assumption_1996" localSheetId="2">[15]Global!#REF!</definedName>
    <definedName name="crude_price_assumption_1996" localSheetId="26">[15]Global!#REF!</definedName>
    <definedName name="crude_price_assumption_1996">[15]Global!#REF!</definedName>
    <definedName name="crude_price_assumption_1997" localSheetId="4">[15]Global!#REF!</definedName>
    <definedName name="crude_price_assumption_1997" localSheetId="15">[15]Global!#REF!</definedName>
    <definedName name="crude_price_assumption_1997" localSheetId="22">[15]Global!#REF!</definedName>
    <definedName name="crude_price_assumption_1997" localSheetId="5">[15]Global!#REF!</definedName>
    <definedName name="crude_price_assumption_1997" localSheetId="9">[15]Global!#REF!</definedName>
    <definedName name="crude_price_assumption_1997" localSheetId="2">[15]Global!#REF!</definedName>
    <definedName name="crude_price_assumption_1997" localSheetId="26">[15]Global!#REF!</definedName>
    <definedName name="crude_price_assumption_1997">[15]Global!#REF!</definedName>
    <definedName name="crude_price_assumption_1998" localSheetId="4">[15]Global!#REF!</definedName>
    <definedName name="crude_price_assumption_1998" localSheetId="15">[15]Global!#REF!</definedName>
    <definedName name="crude_price_assumption_1998" localSheetId="22">[15]Global!#REF!</definedName>
    <definedName name="crude_price_assumption_1998" localSheetId="5">[15]Global!#REF!</definedName>
    <definedName name="crude_price_assumption_1998" localSheetId="9">[15]Global!#REF!</definedName>
    <definedName name="crude_price_assumption_1998" localSheetId="2">[15]Global!#REF!</definedName>
    <definedName name="crude_price_assumption_1998" localSheetId="26">[15]Global!#REF!</definedName>
    <definedName name="crude_price_assumption_1998">[15]Global!#REF!</definedName>
    <definedName name="crude_price_assumption_1999" localSheetId="4">[15]Global!#REF!</definedName>
    <definedName name="crude_price_assumption_1999" localSheetId="15">[15]Global!#REF!</definedName>
    <definedName name="crude_price_assumption_1999" localSheetId="22">[15]Global!#REF!</definedName>
    <definedName name="crude_price_assumption_1999" localSheetId="5">[15]Global!#REF!</definedName>
    <definedName name="crude_price_assumption_1999" localSheetId="9">[15]Global!#REF!</definedName>
    <definedName name="crude_price_assumption_1999" localSheetId="2">[15]Global!#REF!</definedName>
    <definedName name="crude_price_assumption_1999" localSheetId="26">[15]Global!#REF!</definedName>
    <definedName name="crude_price_assumption_1999">[15]Global!#REF!</definedName>
    <definedName name="crude_price_assumption_2000" localSheetId="4">[15]Global!#REF!</definedName>
    <definedName name="crude_price_assumption_2000" localSheetId="15">[15]Global!#REF!</definedName>
    <definedName name="crude_price_assumption_2000" localSheetId="22">[15]Global!#REF!</definedName>
    <definedName name="crude_price_assumption_2000" localSheetId="5">[15]Global!#REF!</definedName>
    <definedName name="crude_price_assumption_2000" localSheetId="9">[15]Global!#REF!</definedName>
    <definedName name="crude_price_assumption_2000" localSheetId="2">[15]Global!#REF!</definedName>
    <definedName name="crude_price_assumption_2000" localSheetId="26">[15]Global!#REF!</definedName>
    <definedName name="crude_price_assumption_2000">[15]Global!#REF!</definedName>
    <definedName name="crude_price_assumption_2001" localSheetId="4">[15]Global!#REF!</definedName>
    <definedName name="crude_price_assumption_2001" localSheetId="15">[15]Global!#REF!</definedName>
    <definedName name="crude_price_assumption_2001" localSheetId="22">[15]Global!#REF!</definedName>
    <definedName name="crude_price_assumption_2001" localSheetId="5">[15]Global!#REF!</definedName>
    <definedName name="crude_price_assumption_2001" localSheetId="9">[15]Global!#REF!</definedName>
    <definedName name="crude_price_assumption_2001" localSheetId="2">[15]Global!#REF!</definedName>
    <definedName name="crude_price_assumption_2001" localSheetId="26">[15]Global!#REF!</definedName>
    <definedName name="crude_price_assumption_2001">[15]Global!#REF!</definedName>
    <definedName name="crude_price_assumption_2002" localSheetId="4">[15]Global!#REF!</definedName>
    <definedName name="crude_price_assumption_2002" localSheetId="15">[15]Global!#REF!</definedName>
    <definedName name="crude_price_assumption_2002" localSheetId="22">[15]Global!#REF!</definedName>
    <definedName name="crude_price_assumption_2002" localSheetId="5">[15]Global!#REF!</definedName>
    <definedName name="crude_price_assumption_2002" localSheetId="9">[15]Global!#REF!</definedName>
    <definedName name="crude_price_assumption_2002" localSheetId="2">[15]Global!#REF!</definedName>
    <definedName name="crude_price_assumption_2002" localSheetId="26">[15]Global!#REF!</definedName>
    <definedName name="crude_price_assumption_2002">[15]Global!#REF!</definedName>
    <definedName name="crude_price_assumption_2003" localSheetId="4">[15]Global!#REF!</definedName>
    <definedName name="crude_price_assumption_2003" localSheetId="15">[15]Global!#REF!</definedName>
    <definedName name="crude_price_assumption_2003" localSheetId="22">[15]Global!#REF!</definedName>
    <definedName name="crude_price_assumption_2003" localSheetId="5">[15]Global!#REF!</definedName>
    <definedName name="crude_price_assumption_2003" localSheetId="9">[15]Global!#REF!</definedName>
    <definedName name="crude_price_assumption_2003" localSheetId="2">[15]Global!#REF!</definedName>
    <definedName name="crude_price_assumption_2003" localSheetId="26">[15]Global!#REF!</definedName>
    <definedName name="crude_price_assumption_2003">[15]Global!#REF!</definedName>
    <definedName name="crude_price_assumption_2004" localSheetId="4">[15]Global!#REF!</definedName>
    <definedName name="crude_price_assumption_2004" localSheetId="15">[15]Global!#REF!</definedName>
    <definedName name="crude_price_assumption_2004" localSheetId="22">[15]Global!#REF!</definedName>
    <definedName name="crude_price_assumption_2004" localSheetId="5">[15]Global!#REF!</definedName>
    <definedName name="crude_price_assumption_2004" localSheetId="9">[15]Global!#REF!</definedName>
    <definedName name="crude_price_assumption_2004" localSheetId="2">[15]Global!#REF!</definedName>
    <definedName name="crude_price_assumption_2004" localSheetId="26">[15]Global!#REF!</definedName>
    <definedName name="crude_price_assumption_2004">[15]Global!#REF!</definedName>
    <definedName name="crude_price_assumption_2005" localSheetId="4">[15]Global!#REF!</definedName>
    <definedName name="crude_price_assumption_2005" localSheetId="15">[15]Global!#REF!</definedName>
    <definedName name="crude_price_assumption_2005" localSheetId="22">[15]Global!#REF!</definedName>
    <definedName name="crude_price_assumption_2005" localSheetId="5">[15]Global!#REF!</definedName>
    <definedName name="crude_price_assumption_2005" localSheetId="9">[15]Global!#REF!</definedName>
    <definedName name="crude_price_assumption_2005" localSheetId="2">[15]Global!#REF!</definedName>
    <definedName name="crude_price_assumption_2005" localSheetId="26">[15]Global!#REF!</definedName>
    <definedName name="crude_price_assumption_2005">[15]Global!#REF!</definedName>
    <definedName name="crude_price_assumption_2006" localSheetId="4">[15]Global!#REF!</definedName>
    <definedName name="crude_price_assumption_2006" localSheetId="15">[15]Global!#REF!</definedName>
    <definedName name="crude_price_assumption_2006" localSheetId="22">[15]Global!#REF!</definedName>
    <definedName name="crude_price_assumption_2006" localSheetId="5">[15]Global!#REF!</definedName>
    <definedName name="crude_price_assumption_2006" localSheetId="9">[15]Global!#REF!</definedName>
    <definedName name="crude_price_assumption_2006" localSheetId="2">[15]Global!#REF!</definedName>
    <definedName name="crude_price_assumption_2006" localSheetId="26">[15]Global!#REF!</definedName>
    <definedName name="crude_price_assumption_2006">[15]Global!#REF!</definedName>
    <definedName name="crude_price_assumption_2007" localSheetId="4">[15]Global!#REF!</definedName>
    <definedName name="crude_price_assumption_2007" localSheetId="15">[15]Global!#REF!</definedName>
    <definedName name="crude_price_assumption_2007" localSheetId="22">[15]Global!#REF!</definedName>
    <definedName name="crude_price_assumption_2007" localSheetId="5">[15]Global!#REF!</definedName>
    <definedName name="crude_price_assumption_2007" localSheetId="9">[15]Global!#REF!</definedName>
    <definedName name="crude_price_assumption_2007" localSheetId="2">[15]Global!#REF!</definedName>
    <definedName name="crude_price_assumption_2007" localSheetId="26">[15]Global!#REF!</definedName>
    <definedName name="crude_price_assumption_2007">[15]Global!#REF!</definedName>
    <definedName name="crude_price_assumption_2008" localSheetId="4">[15]Global!#REF!</definedName>
    <definedName name="crude_price_assumption_2008" localSheetId="15">[15]Global!#REF!</definedName>
    <definedName name="crude_price_assumption_2008" localSheetId="22">[15]Global!#REF!</definedName>
    <definedName name="crude_price_assumption_2008" localSheetId="5">[15]Global!#REF!</definedName>
    <definedName name="crude_price_assumption_2008" localSheetId="9">[15]Global!#REF!</definedName>
    <definedName name="crude_price_assumption_2008" localSheetId="2">[15]Global!#REF!</definedName>
    <definedName name="crude_price_assumption_2008" localSheetId="26">[15]Global!#REF!</definedName>
    <definedName name="crude_price_assumption_2008">[15]Global!#REF!</definedName>
    <definedName name="crude_price_assumption_2009" localSheetId="4">[15]Global!#REF!</definedName>
    <definedName name="crude_price_assumption_2009" localSheetId="15">[15]Global!#REF!</definedName>
    <definedName name="crude_price_assumption_2009" localSheetId="22">[15]Global!#REF!</definedName>
    <definedName name="crude_price_assumption_2009" localSheetId="5">[15]Global!#REF!</definedName>
    <definedName name="crude_price_assumption_2009" localSheetId="9">[15]Global!#REF!</definedName>
    <definedName name="crude_price_assumption_2009" localSheetId="2">[15]Global!#REF!</definedName>
    <definedName name="crude_price_assumption_2009" localSheetId="26">[15]Global!#REF!</definedName>
    <definedName name="crude_price_assumption_2009">[15]Global!#REF!</definedName>
    <definedName name="crude_price_assumption_2010" localSheetId="4">[15]Global!#REF!</definedName>
    <definedName name="crude_price_assumption_2010" localSheetId="15">[15]Global!#REF!</definedName>
    <definedName name="crude_price_assumption_2010" localSheetId="22">[15]Global!#REF!</definedName>
    <definedName name="crude_price_assumption_2010" localSheetId="5">[15]Global!#REF!</definedName>
    <definedName name="crude_price_assumption_2010" localSheetId="9">[15]Global!#REF!</definedName>
    <definedName name="crude_price_assumption_2010" localSheetId="2">[15]Global!#REF!</definedName>
    <definedName name="crude_price_assumption_2010" localSheetId="26">[15]Global!#REF!</definedName>
    <definedName name="crude_price_assumption_2010">[15]Global!#REF!</definedName>
    <definedName name="crude_price_assumption_comm" localSheetId="4">[15]Global!#REF!</definedName>
    <definedName name="crude_price_assumption_comm" localSheetId="15">[15]Global!#REF!</definedName>
    <definedName name="crude_price_assumption_comm" localSheetId="22">[15]Global!#REF!</definedName>
    <definedName name="crude_price_assumption_comm" localSheetId="5">[15]Global!#REF!</definedName>
    <definedName name="crude_price_assumption_comm" localSheetId="9">[15]Global!#REF!</definedName>
    <definedName name="crude_price_assumption_comm" localSheetId="2">[15]Global!#REF!</definedName>
    <definedName name="crude_price_assumption_comm" localSheetId="26">[15]Global!#REF!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5">'[3]DCF old'!#REF!</definedName>
    <definedName name="curr_as" localSheetId="22">'[3]DCF old'!#REF!</definedName>
    <definedName name="curr_as" localSheetId="5">'[3]DCF old'!#REF!</definedName>
    <definedName name="curr_as" localSheetId="9">'[3]DCF old'!#REF!</definedName>
    <definedName name="curr_as" localSheetId="2">'[3]DCF old'!#REF!</definedName>
    <definedName name="curr_as" localSheetId="26">'[3]DCF old'!#REF!</definedName>
    <definedName name="curr_as">'[3]DCF old'!#REF!</definedName>
    <definedName name="curr_nonop_as" localSheetId="4">'[3]DCF old'!#REF!</definedName>
    <definedName name="curr_nonop_as" localSheetId="15">'[3]DCF old'!#REF!</definedName>
    <definedName name="curr_nonop_as" localSheetId="22">'[3]DCF old'!#REF!</definedName>
    <definedName name="curr_nonop_as" localSheetId="5">'[3]DCF old'!#REF!</definedName>
    <definedName name="curr_nonop_as" localSheetId="9">'[3]DCF old'!#REF!</definedName>
    <definedName name="curr_nonop_as" localSheetId="2">'[3]DCF old'!#REF!</definedName>
    <definedName name="curr_nonop_as" localSheetId="26">'[3]DCF old'!#REF!</definedName>
    <definedName name="curr_nonop_as">'[3]DCF old'!#REF!</definedName>
    <definedName name="CURRENCIES" localSheetId="4">#REF!</definedName>
    <definedName name="CURRENCIES" localSheetId="15">#REF!</definedName>
    <definedName name="CURRENCIES" localSheetId="22">#REF!</definedName>
    <definedName name="CURRENCIES" localSheetId="5">#REF!</definedName>
    <definedName name="CURRENCIES" localSheetId="9">#REF!</definedName>
    <definedName name="CURRENCIES" localSheetId="2">#REF!</definedName>
    <definedName name="CURRENCIES" localSheetId="26">#REF!</definedName>
    <definedName name="CURRENCIES">#REF!</definedName>
    <definedName name="CURRENCY" localSheetId="4">#REF!</definedName>
    <definedName name="CURRENCY" localSheetId="15">#REF!</definedName>
    <definedName name="CURRENCY" localSheetId="22">#REF!</definedName>
    <definedName name="CURRENCY" localSheetId="5">#REF!</definedName>
    <definedName name="CURRENCY" localSheetId="9">#REF!</definedName>
    <definedName name="CURRENCY" localSheetId="2">#REF!</definedName>
    <definedName name="CURRENCY" localSheetId="26">#REF!</definedName>
    <definedName name="CURRENCY">#REF!</definedName>
    <definedName name="Currency_code" localSheetId="4">#REF!</definedName>
    <definedName name="Currency_code" localSheetId="15">#REF!</definedName>
    <definedName name="Currency_code" localSheetId="22">#REF!</definedName>
    <definedName name="Currency_code" localSheetId="5">#REF!</definedName>
    <definedName name="Currency_code" localSheetId="9">#REF!</definedName>
    <definedName name="Currency_code" localSheetId="2">#REF!</definedName>
    <definedName name="Currency_code" localSheetId="26">#REF!</definedName>
    <definedName name="Currency_code">#REF!</definedName>
    <definedName name="Current_assets">'[8]Invested capital_VDF'!$C$15:$AE$15</definedName>
    <definedName name="currentyear" localSheetId="4">'[3]DCF old'!#REF!</definedName>
    <definedName name="currentyear" localSheetId="15">'[3]DCF old'!#REF!</definedName>
    <definedName name="currentyear" localSheetId="22">'[3]DCF old'!#REF!</definedName>
    <definedName name="currentyear" localSheetId="5">'[3]DCF old'!#REF!</definedName>
    <definedName name="currentyear" localSheetId="9">'[3]DCF old'!#REF!</definedName>
    <definedName name="currentyear" localSheetId="2">'[3]DCF old'!#REF!</definedName>
    <definedName name="currentyear" localSheetId="26">'[3]DCF old'!#REF!</definedName>
    <definedName name="currentyear">'[3]DCF old'!#REF!</definedName>
    <definedName name="Customer_advances" localSheetId="4">#REF!</definedName>
    <definedName name="Customer_advances" localSheetId="15">#REF!</definedName>
    <definedName name="Customer_advances" localSheetId="22">#REF!</definedName>
    <definedName name="Customer_advances" localSheetId="5">#REF!</definedName>
    <definedName name="Customer_advances" localSheetId="9">#REF!</definedName>
    <definedName name="Customer_advances" localSheetId="2">#REF!</definedName>
    <definedName name="Customer_advances" localSheetId="26">#REF!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5">#REF!</definedName>
    <definedName name="Datatype_Range" localSheetId="22">#REF!</definedName>
    <definedName name="Datatype_Range" localSheetId="5">#REF!</definedName>
    <definedName name="Datatype_Range" localSheetId="9">#REF!</definedName>
    <definedName name="Datatype_Range" localSheetId="2">#REF!</definedName>
    <definedName name="Datatype_Range" localSheetId="26">#REF!</definedName>
    <definedName name="Datatype_Range">#REF!</definedName>
    <definedName name="date2" localSheetId="4">#REF!</definedName>
    <definedName name="date2" localSheetId="15">#REF!</definedName>
    <definedName name="date2" localSheetId="22">#REF!</definedName>
    <definedName name="date2" localSheetId="5">#REF!</definedName>
    <definedName name="date2" localSheetId="9">#REF!</definedName>
    <definedName name="date2" localSheetId="2">#REF!</definedName>
    <definedName name="date2" localSheetId="26">#REF!</definedName>
    <definedName name="date2">#REF!</definedName>
    <definedName name="DateNow" localSheetId="4">#REF!</definedName>
    <definedName name="DateNow" localSheetId="15">#REF!</definedName>
    <definedName name="DateNow" localSheetId="22">#REF!</definedName>
    <definedName name="DateNow" localSheetId="5">#REF!</definedName>
    <definedName name="DateNow" localSheetId="9">#REF!</definedName>
    <definedName name="DateNow" localSheetId="2">#REF!</definedName>
    <definedName name="DateNow" localSheetId="26">#REF!</definedName>
    <definedName name="DateNow">#REF!</definedName>
    <definedName name="DateSave" localSheetId="4">#REF!</definedName>
    <definedName name="DateSave" localSheetId="15">#REF!</definedName>
    <definedName name="DateSave" localSheetId="22">#REF!</definedName>
    <definedName name="DateSave" localSheetId="5">#REF!</definedName>
    <definedName name="DateSave" localSheetId="9">#REF!</definedName>
    <definedName name="DateSave" localSheetId="2">#REF!</definedName>
    <definedName name="DateSave" localSheetId="26">#REF!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5">#REF!</definedName>
    <definedName name="DCF_PARA" localSheetId="22">#REF!</definedName>
    <definedName name="DCF_PARA" localSheetId="5">#REF!</definedName>
    <definedName name="DCF_PARA" localSheetId="9">#REF!</definedName>
    <definedName name="DCF_PARA" localSheetId="2">#REF!</definedName>
    <definedName name="DCF_PARA" localSheetId="26">#REF!</definedName>
    <definedName name="DCF_PARA">#REF!</definedName>
    <definedName name="DCF_steering" localSheetId="4">#REF!</definedName>
    <definedName name="DCF_steering" localSheetId="15">#REF!</definedName>
    <definedName name="DCF_steering" localSheetId="22">#REF!</definedName>
    <definedName name="DCF_steering" localSheetId="5">#REF!</definedName>
    <definedName name="DCF_steering" localSheetId="9">#REF!</definedName>
    <definedName name="DCF_steering" localSheetId="2">#REF!</definedName>
    <definedName name="DCF_steering" localSheetId="26">#REF!</definedName>
    <definedName name="DCF_steering">#REF!</definedName>
    <definedName name="DCFDATA" localSheetId="4">#REF!</definedName>
    <definedName name="DCFDATA" localSheetId="15">#REF!</definedName>
    <definedName name="DCFDATA" localSheetId="22">#REF!</definedName>
    <definedName name="DCFDATA" localSheetId="5">#REF!</definedName>
    <definedName name="DCFDATA" localSheetId="9">#REF!</definedName>
    <definedName name="DCFDATA" localSheetId="2">#REF!</definedName>
    <definedName name="DCFDATA" localSheetId="26">#REF!</definedName>
    <definedName name="DCFDATA">#REF!</definedName>
    <definedName name="dcflabel" localSheetId="4">#REF!</definedName>
    <definedName name="dcflabel" localSheetId="15">#REF!</definedName>
    <definedName name="dcflabel" localSheetId="22">#REF!</definedName>
    <definedName name="dcflabel" localSheetId="5">#REF!</definedName>
    <definedName name="dcflabel" localSheetId="9">#REF!</definedName>
    <definedName name="dcflabel" localSheetId="2">#REF!</definedName>
    <definedName name="dcflabel" localSheetId="26">#REF!</definedName>
    <definedName name="dcflabel">#REF!</definedName>
    <definedName name="DDE_Update_VB" localSheetId="4">[16]!DDE_Update_VB</definedName>
    <definedName name="DDE_Update_VB" localSheetId="15">[16]!DDE_Update_VB</definedName>
    <definedName name="DDE_Update_VB" localSheetId="20">[16]!DDE_Update_VB</definedName>
    <definedName name="DDE_Update_VB" localSheetId="22">[16]!DDE_Update_VB</definedName>
    <definedName name="DDE_Update_VB" localSheetId="5">[16]!DDE_Update_VB</definedName>
    <definedName name="DDE_Update_VB" localSheetId="9">[16]!DDE_Update_VB</definedName>
    <definedName name="DDE_Update_VB" localSheetId="2">[16]!DDE_Update_VB</definedName>
    <definedName name="DDE_Update_VB" localSheetId="26">[16]!DDE_Update_VB</definedName>
    <definedName name="DDE_Update_VB">[16]!DDE_Update_VB</definedName>
    <definedName name="DE" localSheetId="4">#REF!</definedName>
    <definedName name="DE" localSheetId="15">#REF!</definedName>
    <definedName name="DE" localSheetId="22">#REF!</definedName>
    <definedName name="DE" localSheetId="5">#REF!</definedName>
    <definedName name="DE" localSheetId="9">#REF!</definedName>
    <definedName name="DE" localSheetId="2">#REF!</definedName>
    <definedName name="DE" localSheetId="26">#REF!</definedName>
    <definedName name="DE">#REF!</definedName>
    <definedName name="debt_00" localSheetId="4">#REF!</definedName>
    <definedName name="debt_00" localSheetId="15">#REF!</definedName>
    <definedName name="debt_00" localSheetId="22">#REF!</definedName>
    <definedName name="debt_00" localSheetId="5">#REF!</definedName>
    <definedName name="debt_00" localSheetId="9">#REF!</definedName>
    <definedName name="debt_00" localSheetId="2">#REF!</definedName>
    <definedName name="debt_00" localSheetId="26">#REF!</definedName>
    <definedName name="debt_00">#REF!</definedName>
    <definedName name="debt_01" localSheetId="4">#REF!</definedName>
    <definedName name="debt_01" localSheetId="15">#REF!</definedName>
    <definedName name="debt_01" localSheetId="22">#REF!</definedName>
    <definedName name="debt_01" localSheetId="5">#REF!</definedName>
    <definedName name="debt_01" localSheetId="9">#REF!</definedName>
    <definedName name="debt_01" localSheetId="2">#REF!</definedName>
    <definedName name="debt_01" localSheetId="26">#REF!</definedName>
    <definedName name="debt_01">#REF!</definedName>
    <definedName name="debt_02" localSheetId="4">#REF!</definedName>
    <definedName name="debt_02" localSheetId="15">#REF!</definedName>
    <definedName name="debt_02" localSheetId="22">#REF!</definedName>
    <definedName name="debt_02" localSheetId="5">#REF!</definedName>
    <definedName name="debt_02" localSheetId="9">#REF!</definedName>
    <definedName name="debt_02" localSheetId="2">#REF!</definedName>
    <definedName name="debt_02" localSheetId="26">#REF!</definedName>
    <definedName name="debt_02">#REF!</definedName>
    <definedName name="debt_03">[1]CASINO2!$W$525</definedName>
    <definedName name="debt_99" localSheetId="4">#REF!</definedName>
    <definedName name="debt_99" localSheetId="15">#REF!</definedName>
    <definedName name="debt_99" localSheetId="22">#REF!</definedName>
    <definedName name="debt_99" localSheetId="5">#REF!</definedName>
    <definedName name="debt_99" localSheetId="9">#REF!</definedName>
    <definedName name="debt_99" localSheetId="2">#REF!</definedName>
    <definedName name="debt_99" localSheetId="26">#REF!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5">#REF!</definedName>
    <definedName name="Deferred_Charges" localSheetId="22">#REF!</definedName>
    <definedName name="Deferred_Charges" localSheetId="5">#REF!</definedName>
    <definedName name="Deferred_Charges" localSheetId="9">#REF!</definedName>
    <definedName name="Deferred_Charges" localSheetId="2">#REF!</definedName>
    <definedName name="Deferred_Charges" localSheetId="26">#REF!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5">[8]Forecasts_VDF!#REF!</definedName>
    <definedName name="Dep_margin_fore" localSheetId="22">[8]Forecasts_VDF!#REF!</definedName>
    <definedName name="Dep_margin_fore" localSheetId="5">[8]Forecasts_VDF!#REF!</definedName>
    <definedName name="Dep_margin_fore" localSheetId="9">[8]Forecasts_VDF!#REF!</definedName>
    <definedName name="Dep_margin_fore" localSheetId="2">[8]Forecasts_VDF!#REF!</definedName>
    <definedName name="Dep_margin_fore" localSheetId="26">[8]Forecasts_VDF!#REF!</definedName>
    <definedName name="Dep_margin_fore">[8]Forecasts_VDF!#REF!</definedName>
    <definedName name="dep_repost">'[3]DCF old'!$I$14:$U$14</definedName>
    <definedName name="Depreciation" localSheetId="4">#REF!</definedName>
    <definedName name="Depreciation" localSheetId="15">#REF!</definedName>
    <definedName name="Depreciation" localSheetId="22">#REF!</definedName>
    <definedName name="Depreciation" localSheetId="5">#REF!</definedName>
    <definedName name="Depreciation" localSheetId="9">#REF!</definedName>
    <definedName name="Depreciation" localSheetId="2">#REF!</definedName>
    <definedName name="Depreciation" localSheetId="26">#REF!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5">#REF!</definedName>
    <definedName name="Depreciations" localSheetId="22">#REF!</definedName>
    <definedName name="Depreciations" localSheetId="5">#REF!</definedName>
    <definedName name="Depreciations" localSheetId="9">#REF!</definedName>
    <definedName name="Depreciations" localSheetId="2">#REF!</definedName>
    <definedName name="Depreciations" localSheetId="26">#REF!</definedName>
    <definedName name="Depreciations">#REF!</definedName>
    <definedName name="DFGDF" localSheetId="4">#REF!</definedName>
    <definedName name="DFGDF" localSheetId="15">#REF!</definedName>
    <definedName name="DFGDF" localSheetId="22">#REF!</definedName>
    <definedName name="DFGDF" localSheetId="5">#REF!</definedName>
    <definedName name="DFGDF" localSheetId="9">#REF!</definedName>
    <definedName name="DFGDF" localSheetId="2">#REF!</definedName>
    <definedName name="DFGDF" localSheetId="26">#REF!</definedName>
    <definedName name="DFGDF">#REF!</definedName>
    <definedName name="dia" localSheetId="4">#REF!</definedName>
    <definedName name="dia" localSheetId="15">#REF!</definedName>
    <definedName name="dia" localSheetId="22">#REF!</definedName>
    <definedName name="dia" localSheetId="5">#REF!</definedName>
    <definedName name="dia" localSheetId="9">#REF!</definedName>
    <definedName name="dia" localSheetId="2">#REF!</definedName>
    <definedName name="dia" localSheetId="26">#REF!</definedName>
    <definedName name="dia">#REF!</definedName>
    <definedName name="dico_Categories" localSheetId="4">#REF!</definedName>
    <definedName name="dico_Categories" localSheetId="15">#REF!</definedName>
    <definedName name="dico_Categories" localSheetId="22">#REF!</definedName>
    <definedName name="dico_Categories" localSheetId="5">#REF!</definedName>
    <definedName name="dico_Categories" localSheetId="9">#REF!</definedName>
    <definedName name="dico_Categories" localSheetId="2">#REF!</definedName>
    <definedName name="dico_Categories" localSheetId="26">#REF!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5">#REF!</definedName>
    <definedName name="Disposals" localSheetId="22">#REF!</definedName>
    <definedName name="Disposals" localSheetId="5">#REF!</definedName>
    <definedName name="Disposals" localSheetId="9">#REF!</definedName>
    <definedName name="Disposals" localSheetId="2">#REF!</definedName>
    <definedName name="Disposals" localSheetId="26">#REF!</definedName>
    <definedName name="Disposals">#REF!</definedName>
    <definedName name="distri" localSheetId="4">[4]Börskurser!#REF!</definedName>
    <definedName name="distri" localSheetId="15">[4]Börskurser!#REF!</definedName>
    <definedName name="distri" localSheetId="22">[4]Börskurser!#REF!</definedName>
    <definedName name="distri" localSheetId="5">[4]Börskurser!#REF!</definedName>
    <definedName name="distri" localSheetId="9">[4]Börskurser!#REF!</definedName>
    <definedName name="distri" localSheetId="2">[4]Börskurser!#REF!</definedName>
    <definedName name="distri" localSheetId="26">[4]Börskurser!#REF!</definedName>
    <definedName name="distri">[4]Börskurser!#REF!</definedName>
    <definedName name="div_g" localSheetId="4">'[3]DCF old'!#REF!</definedName>
    <definedName name="div_g" localSheetId="15">'[3]DCF old'!#REF!</definedName>
    <definedName name="div_g" localSheetId="22">'[3]DCF old'!#REF!</definedName>
    <definedName name="div_g" localSheetId="5">'[3]DCF old'!#REF!</definedName>
    <definedName name="div_g" localSheetId="9">'[3]DCF old'!#REF!</definedName>
    <definedName name="div_g" localSheetId="2">'[3]DCF old'!#REF!</definedName>
    <definedName name="div_g" localSheetId="26">'[3]DCF old'!#REF!</definedName>
    <definedName name="div_g">'[3]DCF old'!#REF!</definedName>
    <definedName name="div_proc" localSheetId="4">'[3]DCF old'!#REF!</definedName>
    <definedName name="div_proc" localSheetId="15">'[3]DCF old'!#REF!</definedName>
    <definedName name="div_proc" localSheetId="22">'[3]DCF old'!#REF!</definedName>
    <definedName name="div_proc" localSheetId="5">'[3]DCF old'!#REF!</definedName>
    <definedName name="div_proc" localSheetId="9">'[3]DCF old'!#REF!</definedName>
    <definedName name="div_proc" localSheetId="2">'[3]DCF old'!#REF!</definedName>
    <definedName name="div_proc" localSheetId="26">'[3]DCF old'!#REF!</definedName>
    <definedName name="div_proc">'[3]DCF old'!#REF!</definedName>
    <definedName name="div_yield" localSheetId="4">'[3]DCF old'!#REF!</definedName>
    <definedName name="div_yield" localSheetId="15">'[3]DCF old'!#REF!</definedName>
    <definedName name="div_yield" localSheetId="22">'[3]DCF old'!#REF!</definedName>
    <definedName name="div_yield" localSheetId="5">'[3]DCF old'!#REF!</definedName>
    <definedName name="div_yield" localSheetId="9">'[3]DCF old'!#REF!</definedName>
    <definedName name="div_yield" localSheetId="2">'[3]DCF old'!#REF!</definedName>
    <definedName name="div_yield" localSheetId="26">'[3]DCF old'!#REF!</definedName>
    <definedName name="div_yield">'[3]DCF old'!#REF!</definedName>
    <definedName name="DIVA">[10]Sheet1!$A$55:$N$170</definedName>
    <definedName name="DIVFULL" localSheetId="4">#REF!</definedName>
    <definedName name="DIVFULL" localSheetId="15">#REF!</definedName>
    <definedName name="DIVFULL" localSheetId="22">#REF!</definedName>
    <definedName name="DIVFULL" localSheetId="5">#REF!</definedName>
    <definedName name="DIVFULL" localSheetId="9">#REF!</definedName>
    <definedName name="DIVFULL" localSheetId="2">#REF!</definedName>
    <definedName name="DIVFULL" localSheetId="26">#REF!</definedName>
    <definedName name="DIVFULL">#REF!</definedName>
    <definedName name="divg_geo" localSheetId="4">'[3]DCF old'!#REF!</definedName>
    <definedName name="divg_geo" localSheetId="15">'[3]DCF old'!#REF!</definedName>
    <definedName name="divg_geo" localSheetId="22">'[3]DCF old'!#REF!</definedName>
    <definedName name="divg_geo" localSheetId="5">'[3]DCF old'!#REF!</definedName>
    <definedName name="divg_geo" localSheetId="9">'[3]DCF old'!#REF!</definedName>
    <definedName name="divg_geo" localSheetId="2">'[3]DCF old'!#REF!</definedName>
    <definedName name="divg_geo" localSheetId="26">'[3]DCF old'!#REF!</definedName>
    <definedName name="divg_geo">'[3]DCF old'!#REF!</definedName>
    <definedName name="divg_ps" localSheetId="4">'[3]DCF old'!#REF!</definedName>
    <definedName name="divg_ps" localSheetId="15">'[3]DCF old'!#REF!</definedName>
    <definedName name="divg_ps" localSheetId="22">'[3]DCF old'!#REF!</definedName>
    <definedName name="divg_ps" localSheetId="5">'[3]DCF old'!#REF!</definedName>
    <definedName name="divg_ps" localSheetId="9">'[3]DCF old'!#REF!</definedName>
    <definedName name="divg_ps" localSheetId="2">'[3]DCF old'!#REF!</definedName>
    <definedName name="divg_ps" localSheetId="26">'[3]DCF old'!#REF!</definedName>
    <definedName name="divg_ps">'[3]DCF old'!#REF!</definedName>
    <definedName name="Dividend_paid" localSheetId="4">#REF!</definedName>
    <definedName name="Dividend_paid" localSheetId="15">#REF!</definedName>
    <definedName name="Dividend_paid" localSheetId="22">#REF!</definedName>
    <definedName name="Dividend_paid" localSheetId="5">#REF!</definedName>
    <definedName name="Dividend_paid" localSheetId="9">#REF!</definedName>
    <definedName name="Dividend_paid" localSheetId="2">#REF!</definedName>
    <definedName name="Dividend_paid" localSheetId="26">#REF!</definedName>
    <definedName name="Dividend_paid">#REF!</definedName>
    <definedName name="DividendInc" localSheetId="4">#REF!</definedName>
    <definedName name="DividendInc" localSheetId="15">#REF!</definedName>
    <definedName name="DividendInc" localSheetId="22">#REF!</definedName>
    <definedName name="DividendInc" localSheetId="5">#REF!</definedName>
    <definedName name="DividendInc" localSheetId="9">#REF!</definedName>
    <definedName name="DividendInc" localSheetId="2">#REF!</definedName>
    <definedName name="DividendInc" localSheetId="26">#REF!</definedName>
    <definedName name="DividendInc">#REF!</definedName>
    <definedName name="Dividends" localSheetId="4">#REF!</definedName>
    <definedName name="Dividends" localSheetId="15">#REF!</definedName>
    <definedName name="Dividends" localSheetId="22">#REF!</definedName>
    <definedName name="Dividends" localSheetId="5">#REF!</definedName>
    <definedName name="Dividends" localSheetId="9">#REF!</definedName>
    <definedName name="Dividends" localSheetId="2">#REF!</definedName>
    <definedName name="Dividends" localSheetId="26">#REF!</definedName>
    <definedName name="Dividends">#REF!</definedName>
    <definedName name="divps" localSheetId="4">'[3]DCF old'!#REF!</definedName>
    <definedName name="divps" localSheetId="15">'[3]DCF old'!#REF!</definedName>
    <definedName name="divps" localSheetId="22">'[3]DCF old'!#REF!</definedName>
    <definedName name="divps" localSheetId="5">'[3]DCF old'!#REF!</definedName>
    <definedName name="divps" localSheetId="9">'[3]DCF old'!#REF!</definedName>
    <definedName name="divps" localSheetId="2">'[3]DCF old'!#REF!</definedName>
    <definedName name="divps" localSheetId="26">'[3]DCF old'!#REF!</definedName>
    <definedName name="divps">'[3]DCF old'!#REF!</definedName>
    <definedName name="DIVQA" localSheetId="4">#REF!</definedName>
    <definedName name="DIVQA" localSheetId="15">#REF!</definedName>
    <definedName name="DIVQA" localSheetId="22">#REF!</definedName>
    <definedName name="DIVQA" localSheetId="5">#REF!</definedName>
    <definedName name="DIVQA" localSheetId="9">#REF!</definedName>
    <definedName name="DIVQA" localSheetId="2">#REF!</definedName>
    <definedName name="DIVQA" localSheetId="26">#REF!</definedName>
    <definedName name="DIVQA">#REF!</definedName>
    <definedName name="DIVQB" localSheetId="4">#REF!</definedName>
    <definedName name="DIVQB" localSheetId="15">#REF!</definedName>
    <definedName name="DIVQB" localSheetId="22">#REF!</definedName>
    <definedName name="DIVQB" localSheetId="5">#REF!</definedName>
    <definedName name="DIVQB" localSheetId="9">#REF!</definedName>
    <definedName name="DIVQB" localSheetId="2">#REF!</definedName>
    <definedName name="DIVQB" localSheetId="26">#REF!</definedName>
    <definedName name="DIVQB">#REF!</definedName>
    <definedName name="dixtotallikes1997" localSheetId="4">agag &amp; [17]H2!$N$33</definedName>
    <definedName name="dixtotallikes1997" localSheetId="15">agag &amp; [17]H2!$N$33</definedName>
    <definedName name="dixtotallikes1997" localSheetId="20">agag &amp; [17]H2!$N$33</definedName>
    <definedName name="dixtotallikes1997" localSheetId="22">agag &amp; [17]H2!$N$33</definedName>
    <definedName name="dixtotallikes1997" localSheetId="5">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6">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5">#REF!</definedName>
    <definedName name="DPS__DM__Ord" localSheetId="22">#REF!</definedName>
    <definedName name="DPS__DM__Ord" localSheetId="5">#REF!</definedName>
    <definedName name="DPS__DM__Ord" localSheetId="9">#REF!</definedName>
    <definedName name="DPS__DM__Ord" localSheetId="2">#REF!</definedName>
    <definedName name="DPS__DM__Ord" localSheetId="26">#REF!</definedName>
    <definedName name="DPS__DM__Ord">#REF!</definedName>
    <definedName name="DPS__DM__Pref" localSheetId="4">#REF!</definedName>
    <definedName name="DPS__DM__Pref" localSheetId="15">#REF!</definedName>
    <definedName name="DPS__DM__Pref" localSheetId="22">#REF!</definedName>
    <definedName name="DPS__DM__Pref" localSheetId="5">#REF!</definedName>
    <definedName name="DPS__DM__Pref" localSheetId="9">#REF!</definedName>
    <definedName name="DPS__DM__Pref" localSheetId="2">#REF!</definedName>
    <definedName name="DPS__DM__Pref" localSheetId="26">#REF!</definedName>
    <definedName name="DPS__DM__Pref">#REF!</definedName>
    <definedName name="DummyEstYears">3</definedName>
    <definedName name="DVFA___SG_EPS__DM" localSheetId="4">#REF!</definedName>
    <definedName name="DVFA___SG_EPS__DM" localSheetId="15">#REF!</definedName>
    <definedName name="DVFA___SG_EPS__DM" localSheetId="22">#REF!</definedName>
    <definedName name="DVFA___SG_EPS__DM" localSheetId="5">#REF!</definedName>
    <definedName name="DVFA___SG_EPS__DM" localSheetId="9">#REF!</definedName>
    <definedName name="DVFA___SG_EPS__DM" localSheetId="2">#REF!</definedName>
    <definedName name="DVFA___SG_EPS__DM" localSheetId="26">#REF!</definedName>
    <definedName name="DVFA___SG_EPS__DM">#REF!</definedName>
    <definedName name="DVFA___SG_Net_Profit" localSheetId="4">#REF!</definedName>
    <definedName name="DVFA___SG_Net_Profit" localSheetId="15">#REF!</definedName>
    <definedName name="DVFA___SG_Net_Profit" localSheetId="22">#REF!</definedName>
    <definedName name="DVFA___SG_Net_Profit" localSheetId="5">#REF!</definedName>
    <definedName name="DVFA___SG_Net_Profit" localSheetId="9">#REF!</definedName>
    <definedName name="DVFA___SG_Net_Profit" localSheetId="2">#REF!</definedName>
    <definedName name="DVFA___SG_Net_Profit" localSheetId="26">#REF!</definedName>
    <definedName name="DVFA___SG_Net_Profit">#REF!</definedName>
    <definedName name="e" localSheetId="4">#REF!</definedName>
    <definedName name="e" localSheetId="15">#REF!</definedName>
    <definedName name="e" localSheetId="22">#REF!</definedName>
    <definedName name="e" localSheetId="5">#REF!</definedName>
    <definedName name="e" localSheetId="9">#REF!</definedName>
    <definedName name="e" localSheetId="2">#REF!</definedName>
    <definedName name="e" localSheetId="26">#REF!</definedName>
    <definedName name="e">#REF!</definedName>
    <definedName name="EBDIT" localSheetId="4">#REF!</definedName>
    <definedName name="EBDIT" localSheetId="15">#REF!</definedName>
    <definedName name="EBDIT" localSheetId="22">#REF!</definedName>
    <definedName name="EBDIT" localSheetId="5">#REF!</definedName>
    <definedName name="EBDIT" localSheetId="9">#REF!</definedName>
    <definedName name="EBDIT" localSheetId="2">#REF!</definedName>
    <definedName name="EBDIT" localSheetId="26">#REF!</definedName>
    <definedName name="EBDIT">#REF!</definedName>
    <definedName name="ebdit_00" localSheetId="4">#REF!</definedName>
    <definedName name="ebdit_00" localSheetId="15">#REF!</definedName>
    <definedName name="ebdit_00" localSheetId="22">#REF!</definedName>
    <definedName name="ebdit_00" localSheetId="5">#REF!</definedName>
    <definedName name="ebdit_00" localSheetId="9">#REF!</definedName>
    <definedName name="ebdit_00" localSheetId="2">#REF!</definedName>
    <definedName name="ebdit_00" localSheetId="26">#REF!</definedName>
    <definedName name="ebdit_00">#REF!</definedName>
    <definedName name="ebdit_01" localSheetId="4">#REF!</definedName>
    <definedName name="ebdit_01" localSheetId="15">#REF!</definedName>
    <definedName name="ebdit_01" localSheetId="22">#REF!</definedName>
    <definedName name="ebdit_01" localSheetId="5">#REF!</definedName>
    <definedName name="ebdit_01" localSheetId="9">#REF!</definedName>
    <definedName name="ebdit_01" localSheetId="2">#REF!</definedName>
    <definedName name="ebdit_01" localSheetId="26">#REF!</definedName>
    <definedName name="ebdit_01">#REF!</definedName>
    <definedName name="ebdit_02" localSheetId="4">#REF!</definedName>
    <definedName name="ebdit_02" localSheetId="15">#REF!</definedName>
    <definedName name="ebdit_02" localSheetId="22">#REF!</definedName>
    <definedName name="ebdit_02" localSheetId="5">#REF!</definedName>
    <definedName name="ebdit_02" localSheetId="9">#REF!</definedName>
    <definedName name="ebdit_02" localSheetId="2">#REF!</definedName>
    <definedName name="ebdit_02" localSheetId="26">#REF!</definedName>
    <definedName name="ebdit_02">#REF!</definedName>
    <definedName name="ebdit_03">[1]CASINO2!$W$331</definedName>
    <definedName name="ebdit_99" localSheetId="4">#REF!</definedName>
    <definedName name="ebdit_99" localSheetId="15">#REF!</definedName>
    <definedName name="ebdit_99" localSheetId="22">#REF!</definedName>
    <definedName name="ebdit_99" localSheetId="5">#REF!</definedName>
    <definedName name="ebdit_99" localSheetId="9">#REF!</definedName>
    <definedName name="ebdit_99" localSheetId="2">#REF!</definedName>
    <definedName name="ebdit_99" localSheetId="26">#REF!</definedName>
    <definedName name="ebdit_99">#REF!</definedName>
    <definedName name="ebdit_s00" localSheetId="4">#REF!</definedName>
    <definedName name="ebdit_s00" localSheetId="15">#REF!</definedName>
    <definedName name="ebdit_s00" localSheetId="22">#REF!</definedName>
    <definedName name="ebdit_s00" localSheetId="5">#REF!</definedName>
    <definedName name="ebdit_s00" localSheetId="9">#REF!</definedName>
    <definedName name="ebdit_s00" localSheetId="2">#REF!</definedName>
    <definedName name="ebdit_s00" localSheetId="26">#REF!</definedName>
    <definedName name="ebdit_s00">#REF!</definedName>
    <definedName name="ebdit_s01" localSheetId="4">#REF!</definedName>
    <definedName name="ebdit_s01" localSheetId="15">#REF!</definedName>
    <definedName name="ebdit_s01" localSheetId="22">#REF!</definedName>
    <definedName name="ebdit_s01" localSheetId="5">#REF!</definedName>
    <definedName name="ebdit_s01" localSheetId="9">#REF!</definedName>
    <definedName name="ebdit_s01" localSheetId="2">#REF!</definedName>
    <definedName name="ebdit_s01" localSheetId="26">#REF!</definedName>
    <definedName name="ebdit_s01">#REF!</definedName>
    <definedName name="ebdit_s02" localSheetId="4">#REF!</definedName>
    <definedName name="ebdit_s02" localSheetId="15">#REF!</definedName>
    <definedName name="ebdit_s02" localSheetId="22">#REF!</definedName>
    <definedName name="ebdit_s02" localSheetId="5">#REF!</definedName>
    <definedName name="ebdit_s02" localSheetId="9">#REF!</definedName>
    <definedName name="ebdit_s02" localSheetId="2">#REF!</definedName>
    <definedName name="ebdit_s02" localSheetId="26">#REF!</definedName>
    <definedName name="ebdit_s02">#REF!</definedName>
    <definedName name="ebdit_s03">[1]CASINO2!$W$332</definedName>
    <definedName name="ebdit_s99" localSheetId="4">#REF!</definedName>
    <definedName name="ebdit_s99" localSheetId="15">#REF!</definedName>
    <definedName name="ebdit_s99" localSheetId="22">#REF!</definedName>
    <definedName name="ebdit_s99" localSheetId="5">#REF!</definedName>
    <definedName name="ebdit_s99" localSheetId="9">#REF!</definedName>
    <definedName name="ebdit_s99" localSheetId="2">#REF!</definedName>
    <definedName name="ebdit_s99" localSheetId="26">#REF!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5">[8]Forecasts_VDF!#REF!</definedName>
    <definedName name="EBIT_margin_fore" localSheetId="22">[8]Forecasts_VDF!#REF!</definedName>
    <definedName name="EBIT_margin_fore" localSheetId="5">[8]Forecasts_VDF!#REF!</definedName>
    <definedName name="EBIT_margin_fore" localSheetId="9">[8]Forecasts_VDF!#REF!</definedName>
    <definedName name="EBIT_margin_fore" localSheetId="2">[8]Forecasts_VDF!#REF!</definedName>
    <definedName name="EBIT_margin_fore" localSheetId="26">[8]Forecasts_VDF!#REF!</definedName>
    <definedName name="EBIT_margin_fore">[8]Forecasts_VDF!#REF!</definedName>
    <definedName name="ebit1">'[3]DCF old'!$I$11:$U$11</definedName>
    <definedName name="ebita" localSheetId="4">#REF!</definedName>
    <definedName name="ebita" localSheetId="15">#REF!</definedName>
    <definedName name="ebita" localSheetId="22">#REF!</definedName>
    <definedName name="ebita" localSheetId="5">#REF!</definedName>
    <definedName name="ebita" localSheetId="9">#REF!</definedName>
    <definedName name="ebita" localSheetId="2">#REF!</definedName>
    <definedName name="ebita" localSheetId="26">#REF!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5">[8]NOPAT_VDF!#REF!</definedName>
    <definedName name="EBITDA_growth_avg" localSheetId="22">[8]NOPAT_VDF!#REF!</definedName>
    <definedName name="EBITDA_growth_avg" localSheetId="5">[8]NOPAT_VDF!#REF!</definedName>
    <definedName name="EBITDA_growth_avg" localSheetId="9">[8]NOPAT_VDF!#REF!</definedName>
    <definedName name="EBITDA_growth_avg" localSheetId="2">[8]NOPAT_VDF!#REF!</definedName>
    <definedName name="EBITDA_growth_avg" localSheetId="26">[8]NOPAT_VDF!#REF!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5">[8]NOPAT_VDF!#REF!</definedName>
    <definedName name="EBITDA_Share" localSheetId="22">[8]NOPAT_VDF!#REF!</definedName>
    <definedName name="EBITDA_Share" localSheetId="5">[8]NOPAT_VDF!#REF!</definedName>
    <definedName name="EBITDA_Share" localSheetId="9">[8]NOPAT_VDF!#REF!</definedName>
    <definedName name="EBITDA_Share" localSheetId="2">[8]NOPAT_VDF!#REF!</definedName>
    <definedName name="EBITDA_Share" localSheetId="26">[8]NOPAT_VDF!#REF!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5">#REF!</definedName>
    <definedName name="effect" localSheetId="22">#REF!</definedName>
    <definedName name="effect" localSheetId="5">#REF!</definedName>
    <definedName name="effect" localSheetId="9">#REF!</definedName>
    <definedName name="effect" localSheetId="2">#REF!</definedName>
    <definedName name="effect" localSheetId="26">#REF!</definedName>
    <definedName name="effect">#REF!</definedName>
    <definedName name="Effective_tax_rate">'[8]Income Statement_VDF'!$D$49:$S$49</definedName>
    <definedName name="endday" localSheetId="4">#REF!</definedName>
    <definedName name="endday" localSheetId="15">#REF!</definedName>
    <definedName name="endday" localSheetId="22">#REF!</definedName>
    <definedName name="endday" localSheetId="5">#REF!</definedName>
    <definedName name="endday" localSheetId="9">#REF!</definedName>
    <definedName name="endday" localSheetId="2">#REF!</definedName>
    <definedName name="endday" localSheetId="26">#REF!</definedName>
    <definedName name="endday">#REF!</definedName>
    <definedName name="endmonth" localSheetId="4">#REF!</definedName>
    <definedName name="endmonth" localSheetId="15">#REF!</definedName>
    <definedName name="endmonth" localSheetId="22">#REF!</definedName>
    <definedName name="endmonth" localSheetId="5">#REF!</definedName>
    <definedName name="endmonth" localSheetId="9">#REF!</definedName>
    <definedName name="endmonth" localSheetId="2">#REF!</definedName>
    <definedName name="endmonth" localSheetId="26">#REF!</definedName>
    <definedName name="endmonth">#REF!</definedName>
    <definedName name="endyear" localSheetId="4">#REF!</definedName>
    <definedName name="endyear" localSheetId="15">#REF!</definedName>
    <definedName name="endyear" localSheetId="22">#REF!</definedName>
    <definedName name="endyear" localSheetId="5">#REF!</definedName>
    <definedName name="endyear" localSheetId="9">#REF!</definedName>
    <definedName name="endyear" localSheetId="2">#REF!</definedName>
    <definedName name="endyear" localSheetId="26">#REF!</definedName>
    <definedName name="endyear">#REF!</definedName>
    <definedName name="ENTERPRISE_VALUE" localSheetId="4">#REF!</definedName>
    <definedName name="ENTERPRISE_VALUE" localSheetId="15">#REF!</definedName>
    <definedName name="ENTERPRISE_VALUE" localSheetId="22">#REF!</definedName>
    <definedName name="ENTERPRISE_VALUE" localSheetId="5">#REF!</definedName>
    <definedName name="ENTERPRISE_VALUE" localSheetId="9">#REF!</definedName>
    <definedName name="ENTERPRISE_VALUE" localSheetId="2">#REF!</definedName>
    <definedName name="ENTERPRISE_VALUE" localSheetId="26">#REF!</definedName>
    <definedName name="ENTERPRISE_VALUE">#REF!</definedName>
    <definedName name="EPS">[8]NOPAT_VDF!$C$96:$AU$96</definedName>
    <definedName name="eps_00" localSheetId="4">#REF!</definedName>
    <definedName name="eps_00" localSheetId="15">#REF!</definedName>
    <definedName name="eps_00" localSheetId="22">#REF!</definedName>
    <definedName name="eps_00" localSheetId="5">#REF!</definedName>
    <definedName name="eps_00" localSheetId="9">#REF!</definedName>
    <definedName name="eps_00" localSheetId="2">#REF!</definedName>
    <definedName name="eps_00" localSheetId="26">#REF!</definedName>
    <definedName name="eps_00">#REF!</definedName>
    <definedName name="eps_01" localSheetId="4">#REF!</definedName>
    <definedName name="eps_01" localSheetId="15">#REF!</definedName>
    <definedName name="eps_01" localSheetId="22">#REF!</definedName>
    <definedName name="eps_01" localSheetId="5">#REF!</definedName>
    <definedName name="eps_01" localSheetId="9">#REF!</definedName>
    <definedName name="eps_01" localSheetId="2">#REF!</definedName>
    <definedName name="eps_01" localSheetId="26">#REF!</definedName>
    <definedName name="eps_01">#REF!</definedName>
    <definedName name="eps_02" localSheetId="4">#REF!</definedName>
    <definedName name="eps_02" localSheetId="15">#REF!</definedName>
    <definedName name="eps_02" localSheetId="22">#REF!</definedName>
    <definedName name="eps_02" localSheetId="5">#REF!</definedName>
    <definedName name="eps_02" localSheetId="9">#REF!</definedName>
    <definedName name="eps_02" localSheetId="2">#REF!</definedName>
    <definedName name="eps_02" localSheetId="26">#REF!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5">#REF!</definedName>
    <definedName name="eps_99" localSheetId="22">#REF!</definedName>
    <definedName name="eps_99" localSheetId="5">#REF!</definedName>
    <definedName name="eps_99" localSheetId="9">#REF!</definedName>
    <definedName name="eps_99" localSheetId="2">#REF!</definedName>
    <definedName name="eps_99" localSheetId="26">#REF!</definedName>
    <definedName name="eps_99">#REF!</definedName>
    <definedName name="EPS_growth">[8]NOPAT_VDF!$C$150:$AU$150</definedName>
    <definedName name="EPS_growth_avg" localSheetId="4">[8]NOPAT_VDF!#REF!</definedName>
    <definedName name="EPS_growth_avg" localSheetId="15">[8]NOPAT_VDF!#REF!</definedName>
    <definedName name="EPS_growth_avg" localSheetId="22">[8]NOPAT_VDF!#REF!</definedName>
    <definedName name="EPS_growth_avg" localSheetId="5">[8]NOPAT_VDF!#REF!</definedName>
    <definedName name="EPS_growth_avg" localSheetId="9">[8]NOPAT_VDF!#REF!</definedName>
    <definedName name="EPS_growth_avg" localSheetId="2">[8]NOPAT_VDF!#REF!</definedName>
    <definedName name="EPS_growth_avg" localSheetId="26">[8]NOPAT_VDF!#REF!</definedName>
    <definedName name="EPS_growth_avg">[8]NOPAT_VDF!#REF!</definedName>
    <definedName name="eps_stax" localSheetId="4">'[3]DCF old'!#REF!</definedName>
    <definedName name="eps_stax" localSheetId="15">'[3]DCF old'!#REF!</definedName>
    <definedName name="eps_stax" localSheetId="22">'[3]DCF old'!#REF!</definedName>
    <definedName name="eps_stax" localSheetId="5">'[3]DCF old'!#REF!</definedName>
    <definedName name="eps_stax" localSheetId="9">'[3]DCF old'!#REF!</definedName>
    <definedName name="eps_stax" localSheetId="2">'[3]DCF old'!#REF!</definedName>
    <definedName name="eps_stax" localSheetId="26">'[3]DCF old'!#REF!</definedName>
    <definedName name="eps_stax">'[3]DCF old'!#REF!</definedName>
    <definedName name="eps_tax" localSheetId="4">'[3]DCF old'!#REF!</definedName>
    <definedName name="eps_tax" localSheetId="15">'[3]DCF old'!#REF!</definedName>
    <definedName name="eps_tax" localSheetId="22">'[3]DCF old'!#REF!</definedName>
    <definedName name="eps_tax" localSheetId="5">'[3]DCF old'!#REF!</definedName>
    <definedName name="eps_tax" localSheetId="9">'[3]DCF old'!#REF!</definedName>
    <definedName name="eps_tax" localSheetId="2">'[3]DCF old'!#REF!</definedName>
    <definedName name="eps_tax" localSheetId="26">'[3]DCF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5">'[3]DCF old'!#REF!</definedName>
    <definedName name="epv_ebit" localSheetId="22">'[3]DCF old'!#REF!</definedName>
    <definedName name="epv_ebit" localSheetId="5">'[3]DCF old'!#REF!</definedName>
    <definedName name="epv_ebit" localSheetId="9">'[3]DCF old'!#REF!</definedName>
    <definedName name="epv_ebit" localSheetId="2">'[3]DCF old'!#REF!</definedName>
    <definedName name="epv_ebit" localSheetId="26">'[3]DCF old'!#REF!</definedName>
    <definedName name="epv_ebit">'[3]DCF old'!#REF!</definedName>
    <definedName name="epv_s" localSheetId="4">'[3]DCF old'!#REF!</definedName>
    <definedName name="epv_s" localSheetId="15">'[3]DCF old'!#REF!</definedName>
    <definedName name="epv_s" localSheetId="22">'[3]DCF old'!#REF!</definedName>
    <definedName name="epv_s" localSheetId="5">'[3]DCF old'!#REF!</definedName>
    <definedName name="epv_s" localSheetId="9">'[3]DCF old'!#REF!</definedName>
    <definedName name="epv_s" localSheetId="2">'[3]DCF old'!#REF!</definedName>
    <definedName name="epv_s" localSheetId="26">'[3]DCF old'!#REF!</definedName>
    <definedName name="epv_s">'[3]DCF old'!#REF!</definedName>
    <definedName name="eq" localSheetId="4">'[3]DCF old'!#REF!</definedName>
    <definedName name="eq" localSheetId="15">'[3]DCF old'!#REF!</definedName>
    <definedName name="eq" localSheetId="22">'[3]DCF old'!#REF!</definedName>
    <definedName name="eq" localSheetId="5">'[3]DCF old'!#REF!</definedName>
    <definedName name="eq" localSheetId="9">'[3]DCF old'!#REF!</definedName>
    <definedName name="eq" localSheetId="2">'[3]DCF old'!#REF!</definedName>
    <definedName name="eq" localSheetId="26">'[3]DCF old'!#REF!</definedName>
    <definedName name="eq">'[3]DCF old'!#REF!</definedName>
    <definedName name="eq_00" localSheetId="4">#REF!</definedName>
    <definedName name="eq_00" localSheetId="15">#REF!</definedName>
    <definedName name="eq_00" localSheetId="22">#REF!</definedName>
    <definedName name="eq_00" localSheetId="5">#REF!</definedName>
    <definedName name="eq_00" localSheetId="9">#REF!</definedName>
    <definedName name="eq_00" localSheetId="2">#REF!</definedName>
    <definedName name="eq_00" localSheetId="26">#REF!</definedName>
    <definedName name="eq_00">#REF!</definedName>
    <definedName name="eq_01" localSheetId="4">#REF!</definedName>
    <definedName name="eq_01" localSheetId="15">#REF!</definedName>
    <definedName name="eq_01" localSheetId="22">#REF!</definedName>
    <definedName name="eq_01" localSheetId="5">#REF!</definedName>
    <definedName name="eq_01" localSheetId="9">#REF!</definedName>
    <definedName name="eq_01" localSheetId="2">#REF!</definedName>
    <definedName name="eq_01" localSheetId="26">#REF!</definedName>
    <definedName name="eq_01">#REF!</definedName>
    <definedName name="eq_02" localSheetId="4">#REF!</definedName>
    <definedName name="eq_02" localSheetId="15">#REF!</definedName>
    <definedName name="eq_02" localSheetId="22">#REF!</definedName>
    <definedName name="eq_02" localSheetId="5">#REF!</definedName>
    <definedName name="eq_02" localSheetId="9">#REF!</definedName>
    <definedName name="eq_02" localSheetId="2">#REF!</definedName>
    <definedName name="eq_02" localSheetId="26">#REF!</definedName>
    <definedName name="eq_02">#REF!</definedName>
    <definedName name="eq_03">[1]CASINO2!$W$628</definedName>
    <definedName name="eq_99" localSheetId="4">#REF!</definedName>
    <definedName name="eq_99" localSheetId="15">#REF!</definedName>
    <definedName name="eq_99" localSheetId="22">#REF!</definedName>
    <definedName name="eq_99" localSheetId="5">#REF!</definedName>
    <definedName name="eq_99" localSheetId="9">#REF!</definedName>
    <definedName name="eq_99" localSheetId="2">#REF!</definedName>
    <definedName name="eq_99" localSheetId="26">#REF!</definedName>
    <definedName name="eq_99">#REF!</definedName>
    <definedName name="eq_chg" localSheetId="4">'[3]DCF old'!#REF!</definedName>
    <definedName name="eq_chg" localSheetId="15">'[3]DCF old'!#REF!</definedName>
    <definedName name="eq_chg" localSheetId="22">'[3]DCF old'!#REF!</definedName>
    <definedName name="eq_chg" localSheetId="5">'[3]DCF old'!#REF!</definedName>
    <definedName name="eq_chg" localSheetId="9">'[3]DCF old'!#REF!</definedName>
    <definedName name="eq_chg" localSheetId="2">'[3]DCF old'!#REF!</definedName>
    <definedName name="eq_chg" localSheetId="26">'[3]DCF old'!#REF!</definedName>
    <definedName name="eq_chg">'[3]DCF old'!#REF!</definedName>
    <definedName name="eq_ratio_bv" localSheetId="4">'[3]DCF old'!#REF!</definedName>
    <definedName name="eq_ratio_bv" localSheetId="15">'[3]DCF old'!#REF!</definedName>
    <definedName name="eq_ratio_bv" localSheetId="22">'[3]DCF old'!#REF!</definedName>
    <definedName name="eq_ratio_bv" localSheetId="5">'[3]DCF old'!#REF!</definedName>
    <definedName name="eq_ratio_bv" localSheetId="9">'[3]DCF old'!#REF!</definedName>
    <definedName name="eq_ratio_bv" localSheetId="2">'[3]DCF old'!#REF!</definedName>
    <definedName name="eq_ratio_bv" localSheetId="26">'[3]DCF old'!#REF!</definedName>
    <definedName name="eq_ratio_bv">'[3]DCF old'!#REF!</definedName>
    <definedName name="eq_ratio_mv" localSheetId="4">'[3]DCF old'!#REF!</definedName>
    <definedName name="eq_ratio_mv" localSheetId="15">'[3]DCF old'!#REF!</definedName>
    <definedName name="eq_ratio_mv" localSheetId="22">'[3]DCF old'!#REF!</definedName>
    <definedName name="eq_ratio_mv" localSheetId="5">'[3]DCF old'!#REF!</definedName>
    <definedName name="eq_ratio_mv" localSheetId="9">'[3]DCF old'!#REF!</definedName>
    <definedName name="eq_ratio_mv" localSheetId="2">'[3]DCF old'!#REF!</definedName>
    <definedName name="eq_ratio_mv" localSheetId="26">'[3]DCF old'!#REF!</definedName>
    <definedName name="eq_ratio_mv">'[3]DCF old'!#REF!</definedName>
    <definedName name="eqps" localSheetId="4">'[3]DCF old'!#REF!</definedName>
    <definedName name="eqps" localSheetId="15">'[3]DCF old'!#REF!</definedName>
    <definedName name="eqps" localSheetId="22">'[3]DCF old'!#REF!</definedName>
    <definedName name="eqps" localSheetId="5">'[3]DCF old'!#REF!</definedName>
    <definedName name="eqps" localSheetId="9">'[3]DCF old'!#REF!</definedName>
    <definedName name="eqps" localSheetId="2">'[3]DCF old'!#REF!</definedName>
    <definedName name="eqps" localSheetId="26">'[3]DCF old'!#REF!</definedName>
    <definedName name="eqps">'[3]DCF old'!#REF!</definedName>
    <definedName name="equity" localSheetId="4">#REF!</definedName>
    <definedName name="equity" localSheetId="15">#REF!</definedName>
    <definedName name="equity" localSheetId="22">#REF!</definedName>
    <definedName name="equity" localSheetId="5">#REF!</definedName>
    <definedName name="equity" localSheetId="9">#REF!</definedName>
    <definedName name="equity" localSheetId="2">#REF!</definedName>
    <definedName name="equity" localSheetId="26">#REF!</definedName>
    <definedName name="equity">#REF!</definedName>
    <definedName name="Equity_Equivalents">'[8]Invested capital_VDF'!$C$70:$AE$70</definedName>
    <definedName name="Equity_increase" localSheetId="4">#REF!</definedName>
    <definedName name="Equity_increase" localSheetId="15">#REF!</definedName>
    <definedName name="Equity_increase" localSheetId="22">#REF!</definedName>
    <definedName name="Equity_increase" localSheetId="5">#REF!</definedName>
    <definedName name="Equity_increase" localSheetId="9">#REF!</definedName>
    <definedName name="Equity_increase" localSheetId="2">#REF!</definedName>
    <definedName name="Equity_increase" localSheetId="26">#REF!</definedName>
    <definedName name="Equity_increase">#REF!</definedName>
    <definedName name="Equity_risk_premium">[8]WACC_VDF!$D$9</definedName>
    <definedName name="ERIC_Beta" localSheetId="4">#REF!</definedName>
    <definedName name="ERIC_Beta" localSheetId="15">#REF!</definedName>
    <definedName name="ERIC_Beta" localSheetId="22">#REF!</definedName>
    <definedName name="ERIC_Beta" localSheetId="5">#REF!</definedName>
    <definedName name="ERIC_Beta" localSheetId="9">#REF!</definedName>
    <definedName name="ERIC_Beta" localSheetId="2">#REF!</definedName>
    <definedName name="ERIC_Beta" localSheetId="26">#REF!</definedName>
    <definedName name="ERIC_Beta">#REF!</definedName>
    <definedName name="ERIC_Costnewdebt" localSheetId="4">#REF!</definedName>
    <definedName name="ERIC_Costnewdebt" localSheetId="15">#REF!</definedName>
    <definedName name="ERIC_Costnewdebt" localSheetId="22">#REF!</definedName>
    <definedName name="ERIC_Costnewdebt" localSheetId="5">#REF!</definedName>
    <definedName name="ERIC_Costnewdebt" localSheetId="9">#REF!</definedName>
    <definedName name="ERIC_Costnewdebt" localSheetId="2">#REF!</definedName>
    <definedName name="ERIC_Costnewdebt" localSheetId="26">#REF!</definedName>
    <definedName name="ERIC_Costnewdebt">#REF!</definedName>
    <definedName name="ERIC_Gearing" localSheetId="4">#REF!</definedName>
    <definedName name="ERIC_Gearing" localSheetId="15">#REF!</definedName>
    <definedName name="ERIC_Gearing" localSheetId="22">#REF!</definedName>
    <definedName name="ERIC_Gearing" localSheetId="5">#REF!</definedName>
    <definedName name="ERIC_Gearing" localSheetId="9">#REF!</definedName>
    <definedName name="ERIC_Gearing" localSheetId="2">#REF!</definedName>
    <definedName name="ERIC_Gearing" localSheetId="26">#REF!</definedName>
    <definedName name="ERIC_Gearing">#REF!</definedName>
    <definedName name="ERIC_Kd" localSheetId="4">#REF!</definedName>
    <definedName name="ERIC_Kd" localSheetId="15">#REF!</definedName>
    <definedName name="ERIC_Kd" localSheetId="22">#REF!</definedName>
    <definedName name="ERIC_Kd" localSheetId="5">#REF!</definedName>
    <definedName name="ERIC_Kd" localSheetId="9">#REF!</definedName>
    <definedName name="ERIC_Kd" localSheetId="2">#REF!</definedName>
    <definedName name="ERIC_Kd" localSheetId="26">#REF!</definedName>
    <definedName name="ERIC_Kd">#REF!</definedName>
    <definedName name="ERIC_Ke" localSheetId="4">#REF!</definedName>
    <definedName name="ERIC_Ke" localSheetId="15">#REF!</definedName>
    <definedName name="ERIC_Ke" localSheetId="22">#REF!</definedName>
    <definedName name="ERIC_Ke" localSheetId="5">#REF!</definedName>
    <definedName name="ERIC_Ke" localSheetId="9">#REF!</definedName>
    <definedName name="ERIC_Ke" localSheetId="2">#REF!</definedName>
    <definedName name="ERIC_Ke" localSheetId="26">#REF!</definedName>
    <definedName name="ERIC_Ke">#REF!</definedName>
    <definedName name="ERIC_leaselife" localSheetId="4">#REF!</definedName>
    <definedName name="ERIC_leaselife" localSheetId="15">#REF!</definedName>
    <definedName name="ERIC_leaselife" localSheetId="22">#REF!</definedName>
    <definedName name="ERIC_leaselife" localSheetId="5">#REF!</definedName>
    <definedName name="ERIC_leaselife" localSheetId="9">#REF!</definedName>
    <definedName name="ERIC_leaselife" localSheetId="2">#REF!</definedName>
    <definedName name="ERIC_leaselife" localSheetId="26">#REF!</definedName>
    <definedName name="ERIC_leaselife">#REF!</definedName>
    <definedName name="ERIC_leasepayt" localSheetId="4">#REF!</definedName>
    <definedName name="ERIC_leasepayt" localSheetId="15">#REF!</definedName>
    <definedName name="ERIC_leasepayt" localSheetId="22">#REF!</definedName>
    <definedName name="ERIC_leasepayt" localSheetId="5">#REF!</definedName>
    <definedName name="ERIC_leasepayt" localSheetId="9">#REF!</definedName>
    <definedName name="ERIC_leasepayt" localSheetId="2">#REF!</definedName>
    <definedName name="ERIC_leasepayt" localSheetId="26">#REF!</definedName>
    <definedName name="ERIC_leasepayt">#REF!</definedName>
    <definedName name="ERIC_leassorreqret" localSheetId="4">#REF!</definedName>
    <definedName name="ERIC_leassorreqret" localSheetId="15">#REF!</definedName>
    <definedName name="ERIC_leassorreqret" localSheetId="22">#REF!</definedName>
    <definedName name="ERIC_leassorreqret" localSheetId="5">#REF!</definedName>
    <definedName name="ERIC_leassorreqret" localSheetId="9">#REF!</definedName>
    <definedName name="ERIC_leassorreqret" localSheetId="2">#REF!</definedName>
    <definedName name="ERIC_leassorreqret" localSheetId="26">#REF!</definedName>
    <definedName name="ERIC_leassorreqret">#REF!</definedName>
    <definedName name="ERIC_Mktrisk" localSheetId="4">#REF!</definedName>
    <definedName name="ERIC_Mktrisk" localSheetId="15">#REF!</definedName>
    <definedName name="ERIC_Mktrisk" localSheetId="22">#REF!</definedName>
    <definedName name="ERIC_Mktrisk" localSheetId="5">#REF!</definedName>
    <definedName name="ERIC_Mktrisk" localSheetId="9">#REF!</definedName>
    <definedName name="ERIC_Mktrisk" localSheetId="2">#REF!</definedName>
    <definedName name="ERIC_Mktrisk" localSheetId="26">#REF!</definedName>
    <definedName name="ERIC_Mktrisk">#REF!</definedName>
    <definedName name="ERIC_RFR" localSheetId="4">#REF!</definedName>
    <definedName name="ERIC_RFR" localSheetId="15">#REF!</definedName>
    <definedName name="ERIC_RFR" localSheetId="22">#REF!</definedName>
    <definedName name="ERIC_RFR" localSheetId="5">#REF!</definedName>
    <definedName name="ERIC_RFR" localSheetId="9">#REF!</definedName>
    <definedName name="ERIC_RFR" localSheetId="2">#REF!</definedName>
    <definedName name="ERIC_RFR" localSheetId="26">#REF!</definedName>
    <definedName name="ERIC_RFR">#REF!</definedName>
    <definedName name="ERIC_taxratenot" localSheetId="4">#REF!</definedName>
    <definedName name="ERIC_taxratenot" localSheetId="15">#REF!</definedName>
    <definedName name="ERIC_taxratenot" localSheetId="22">#REF!</definedName>
    <definedName name="ERIC_taxratenot" localSheetId="5">#REF!</definedName>
    <definedName name="ERIC_taxratenot" localSheetId="9">#REF!</definedName>
    <definedName name="ERIC_taxratenot" localSheetId="2">#REF!</definedName>
    <definedName name="ERIC_taxratenot" localSheetId="26">#REF!</definedName>
    <definedName name="ERIC_taxratenot">#REF!</definedName>
    <definedName name="Estimate" localSheetId="4">#REF!</definedName>
    <definedName name="Estimate" localSheetId="15">#REF!</definedName>
    <definedName name="Estimate" localSheetId="22">#REF!</definedName>
    <definedName name="Estimate" localSheetId="5">#REF!</definedName>
    <definedName name="Estimate" localSheetId="9">#REF!</definedName>
    <definedName name="Estimate" localSheetId="2">#REF!</definedName>
    <definedName name="Estimate" localSheetId="26">#REF!</definedName>
    <definedName name="Estimate">#REF!</definedName>
    <definedName name="etc" localSheetId="4">#REF!</definedName>
    <definedName name="etc" localSheetId="15">#REF!</definedName>
    <definedName name="etc" localSheetId="22">#REF!</definedName>
    <definedName name="etc" localSheetId="5">#REF!</definedName>
    <definedName name="etc" localSheetId="9">#REF!</definedName>
    <definedName name="etc" localSheetId="2">#REF!</definedName>
    <definedName name="etc" localSheetId="26">#REF!</definedName>
    <definedName name="etc">#REF!</definedName>
    <definedName name="EUR">'[3]Pay-TV old'!$C$511</definedName>
    <definedName name="euro" localSheetId="4">#REF!</definedName>
    <definedName name="euro" localSheetId="15">#REF!</definedName>
    <definedName name="euro" localSheetId="22">#REF!</definedName>
    <definedName name="euro" localSheetId="5">#REF!</definedName>
    <definedName name="euro" localSheetId="9">#REF!</definedName>
    <definedName name="euro" localSheetId="2">#REF!</definedName>
    <definedName name="euro" localSheetId="26">#REF!</definedName>
    <definedName name="euro">#REF!</definedName>
    <definedName name="Europe_excl._Sweden" localSheetId="4">#REF!</definedName>
    <definedName name="Europe_excl._Sweden" localSheetId="15">#REF!</definedName>
    <definedName name="Europe_excl._Sweden" localSheetId="22">#REF!</definedName>
    <definedName name="Europe_excl._Sweden" localSheetId="5">#REF!</definedName>
    <definedName name="Europe_excl._Sweden" localSheetId="9">#REF!</definedName>
    <definedName name="Europe_excl._Sweden" localSheetId="2">#REF!</definedName>
    <definedName name="Europe_excl._Sweden" localSheetId="26">#REF!</definedName>
    <definedName name="Europe_excl._Sweden">#REF!</definedName>
    <definedName name="Europe_excl._Sweden_w" localSheetId="4">#REF!</definedName>
    <definedName name="Europe_excl._Sweden_w" localSheetId="15">#REF!</definedName>
    <definedName name="Europe_excl._Sweden_w" localSheetId="22">#REF!</definedName>
    <definedName name="Europe_excl._Sweden_w" localSheetId="5">#REF!</definedName>
    <definedName name="Europe_excl._Sweden_w" localSheetId="9">#REF!</definedName>
    <definedName name="Europe_excl._Sweden_w" localSheetId="2">#REF!</definedName>
    <definedName name="Europe_excl._Sweden_w" localSheetId="26">#REF!</definedName>
    <definedName name="Europe_excl._Sweden_w">#REF!</definedName>
    <definedName name="EV" localSheetId="4">#REF!</definedName>
    <definedName name="EV" localSheetId="15">#REF!</definedName>
    <definedName name="EV" localSheetId="22">#REF!</definedName>
    <definedName name="EV" localSheetId="5">#REF!</definedName>
    <definedName name="EV" localSheetId="9">#REF!</definedName>
    <definedName name="EV" localSheetId="2">#REF!</definedName>
    <definedName name="EV" localSheetId="26">#REF!</definedName>
    <definedName name="EV">#REF!</definedName>
    <definedName name="ev_00" localSheetId="4">#REF!</definedName>
    <definedName name="ev_00" localSheetId="15">#REF!</definedName>
    <definedName name="ev_00" localSheetId="22">#REF!</definedName>
    <definedName name="ev_00" localSheetId="5">#REF!</definedName>
    <definedName name="ev_00" localSheetId="9">#REF!</definedName>
    <definedName name="ev_00" localSheetId="2">#REF!</definedName>
    <definedName name="ev_00" localSheetId="26">#REF!</definedName>
    <definedName name="ev_00">#REF!</definedName>
    <definedName name="ev_01" localSheetId="4">#REF!</definedName>
    <definedName name="ev_01" localSheetId="15">#REF!</definedName>
    <definedName name="ev_01" localSheetId="22">#REF!</definedName>
    <definedName name="ev_01" localSheetId="5">#REF!</definedName>
    <definedName name="ev_01" localSheetId="9">#REF!</definedName>
    <definedName name="ev_01" localSheetId="2">#REF!</definedName>
    <definedName name="ev_01" localSheetId="26">#REF!</definedName>
    <definedName name="ev_01">#REF!</definedName>
    <definedName name="ev_02" localSheetId="4">#REF!</definedName>
    <definedName name="ev_02" localSheetId="15">#REF!</definedName>
    <definedName name="ev_02" localSheetId="22">#REF!</definedName>
    <definedName name="ev_02" localSheetId="5">#REF!</definedName>
    <definedName name="ev_02" localSheetId="9">#REF!</definedName>
    <definedName name="ev_02" localSheetId="2">#REF!</definedName>
    <definedName name="ev_02" localSheetId="26">#REF!</definedName>
    <definedName name="ev_02">#REF!</definedName>
    <definedName name="ev_03">[1]CASINO2!$W$711</definedName>
    <definedName name="ev_99" localSheetId="4">#REF!</definedName>
    <definedName name="ev_99" localSheetId="15">#REF!</definedName>
    <definedName name="ev_99" localSheetId="22">#REF!</definedName>
    <definedName name="ev_99" localSheetId="5">#REF!</definedName>
    <definedName name="ev_99" localSheetId="9">#REF!</definedName>
    <definedName name="ev_99" localSheetId="2">#REF!</definedName>
    <definedName name="ev_99" localSheetId="26">#REF!</definedName>
    <definedName name="ev_99">#REF!</definedName>
    <definedName name="ev_ce00" localSheetId="4">#REF!</definedName>
    <definedName name="ev_ce00" localSheetId="15">#REF!</definedName>
    <definedName name="ev_ce00" localSheetId="22">#REF!</definedName>
    <definedName name="ev_ce00" localSheetId="5">#REF!</definedName>
    <definedName name="ev_ce00" localSheetId="9">#REF!</definedName>
    <definedName name="ev_ce00" localSheetId="2">#REF!</definedName>
    <definedName name="ev_ce00" localSheetId="26">#REF!</definedName>
    <definedName name="ev_ce00">#REF!</definedName>
    <definedName name="ev_ce01" localSheetId="4">#REF!</definedName>
    <definedName name="ev_ce01" localSheetId="15">#REF!</definedName>
    <definedName name="ev_ce01" localSheetId="22">#REF!</definedName>
    <definedName name="ev_ce01" localSheetId="5">#REF!</definedName>
    <definedName name="ev_ce01" localSheetId="9">#REF!</definedName>
    <definedName name="ev_ce01" localSheetId="2">#REF!</definedName>
    <definedName name="ev_ce01" localSheetId="26">#REF!</definedName>
    <definedName name="ev_ce01">#REF!</definedName>
    <definedName name="ev_ce02" localSheetId="4">#REF!</definedName>
    <definedName name="ev_ce02" localSheetId="15">#REF!</definedName>
    <definedName name="ev_ce02" localSheetId="22">#REF!</definedName>
    <definedName name="ev_ce02" localSheetId="5">#REF!</definedName>
    <definedName name="ev_ce02" localSheetId="9">#REF!</definedName>
    <definedName name="ev_ce02" localSheetId="2">#REF!</definedName>
    <definedName name="ev_ce02" localSheetId="26">#REF!</definedName>
    <definedName name="ev_ce02">#REF!</definedName>
    <definedName name="ev_ce03">[1]CASINO2!$W$726</definedName>
    <definedName name="ev_ce99" localSheetId="4">#REF!</definedName>
    <definedName name="ev_ce99" localSheetId="15">#REF!</definedName>
    <definedName name="ev_ce99" localSheetId="22">#REF!</definedName>
    <definedName name="ev_ce99" localSheetId="5">#REF!</definedName>
    <definedName name="ev_ce99" localSheetId="9">#REF!</definedName>
    <definedName name="ev_ce99" localSheetId="2">#REF!</definedName>
    <definedName name="ev_ce99" localSheetId="26">#REF!</definedName>
    <definedName name="ev_ce99">#REF!</definedName>
    <definedName name="ev_ebdit00" localSheetId="4">#REF!</definedName>
    <definedName name="ev_ebdit00" localSheetId="15">#REF!</definedName>
    <definedName name="ev_ebdit00" localSheetId="22">#REF!</definedName>
    <definedName name="ev_ebdit00" localSheetId="5">#REF!</definedName>
    <definedName name="ev_ebdit00" localSheetId="9">#REF!</definedName>
    <definedName name="ev_ebdit00" localSheetId="2">#REF!</definedName>
    <definedName name="ev_ebdit00" localSheetId="26">#REF!</definedName>
    <definedName name="ev_ebdit00">#REF!</definedName>
    <definedName name="ev_ebdit01" localSheetId="4">#REF!</definedName>
    <definedName name="ev_ebdit01" localSheetId="15">#REF!</definedName>
    <definedName name="ev_ebdit01" localSheetId="22">#REF!</definedName>
    <definedName name="ev_ebdit01" localSheetId="5">#REF!</definedName>
    <definedName name="ev_ebdit01" localSheetId="9">#REF!</definedName>
    <definedName name="ev_ebdit01" localSheetId="2">#REF!</definedName>
    <definedName name="ev_ebdit01" localSheetId="26">#REF!</definedName>
    <definedName name="ev_ebdit01">#REF!</definedName>
    <definedName name="ev_ebdit02" localSheetId="4">#REF!</definedName>
    <definedName name="ev_ebdit02" localSheetId="15">#REF!</definedName>
    <definedName name="ev_ebdit02" localSheetId="22">#REF!</definedName>
    <definedName name="ev_ebdit02" localSheetId="5">#REF!</definedName>
    <definedName name="ev_ebdit02" localSheetId="9">#REF!</definedName>
    <definedName name="ev_ebdit02" localSheetId="2">#REF!</definedName>
    <definedName name="ev_ebdit02" localSheetId="26">#REF!</definedName>
    <definedName name="ev_ebdit02">#REF!</definedName>
    <definedName name="ev_ebdit03">[1]CASINO2!$W$722</definedName>
    <definedName name="ev_ebdit99" localSheetId="4">#REF!</definedName>
    <definedName name="ev_ebdit99" localSheetId="15">#REF!</definedName>
    <definedName name="ev_ebdit99" localSheetId="22">#REF!</definedName>
    <definedName name="ev_ebdit99" localSheetId="5">#REF!</definedName>
    <definedName name="ev_ebdit99" localSheetId="9">#REF!</definedName>
    <definedName name="ev_ebdit99" localSheetId="2">#REF!</definedName>
    <definedName name="ev_ebdit99" localSheetId="26">#REF!</definedName>
    <definedName name="ev_ebdit99">#REF!</definedName>
    <definedName name="ev_ebit00" localSheetId="4">#REF!</definedName>
    <definedName name="ev_ebit00" localSheetId="15">#REF!</definedName>
    <definedName name="ev_ebit00" localSheetId="22">#REF!</definedName>
    <definedName name="ev_ebit00" localSheetId="5">#REF!</definedName>
    <definedName name="ev_ebit00" localSheetId="9">#REF!</definedName>
    <definedName name="ev_ebit00" localSheetId="2">#REF!</definedName>
    <definedName name="ev_ebit00" localSheetId="26">#REF!</definedName>
    <definedName name="ev_ebit00">#REF!</definedName>
    <definedName name="ev_ebit01" localSheetId="4">#REF!</definedName>
    <definedName name="ev_ebit01" localSheetId="15">#REF!</definedName>
    <definedName name="ev_ebit01" localSheetId="22">#REF!</definedName>
    <definedName name="ev_ebit01" localSheetId="5">#REF!</definedName>
    <definedName name="ev_ebit01" localSheetId="9">#REF!</definedName>
    <definedName name="ev_ebit01" localSheetId="2">#REF!</definedName>
    <definedName name="ev_ebit01" localSheetId="26">#REF!</definedName>
    <definedName name="ev_ebit01">#REF!</definedName>
    <definedName name="ev_ebit96" localSheetId="4">#REF!</definedName>
    <definedName name="ev_ebit96" localSheetId="15">#REF!</definedName>
    <definedName name="ev_ebit96" localSheetId="22">#REF!</definedName>
    <definedName name="ev_ebit96" localSheetId="5">#REF!</definedName>
    <definedName name="ev_ebit96" localSheetId="9">#REF!</definedName>
    <definedName name="ev_ebit96" localSheetId="2">#REF!</definedName>
    <definedName name="ev_ebit96" localSheetId="26">#REF!</definedName>
    <definedName name="ev_ebit96">#REF!</definedName>
    <definedName name="ev_ebit97" localSheetId="4">#REF!</definedName>
    <definedName name="ev_ebit97" localSheetId="15">#REF!</definedName>
    <definedName name="ev_ebit97" localSheetId="22">#REF!</definedName>
    <definedName name="ev_ebit97" localSheetId="5">#REF!</definedName>
    <definedName name="ev_ebit97" localSheetId="9">#REF!</definedName>
    <definedName name="ev_ebit97" localSheetId="2">#REF!</definedName>
    <definedName name="ev_ebit97" localSheetId="26">#REF!</definedName>
    <definedName name="ev_ebit97">#REF!</definedName>
    <definedName name="ev_ebit98" localSheetId="4">#REF!</definedName>
    <definedName name="ev_ebit98" localSheetId="15">#REF!</definedName>
    <definedName name="ev_ebit98" localSheetId="22">#REF!</definedName>
    <definedName name="ev_ebit98" localSheetId="5">#REF!</definedName>
    <definedName name="ev_ebit98" localSheetId="9">#REF!</definedName>
    <definedName name="ev_ebit98" localSheetId="2">#REF!</definedName>
    <definedName name="ev_ebit98" localSheetId="26">#REF!</definedName>
    <definedName name="ev_ebit98">#REF!</definedName>
    <definedName name="ev_ebit99" localSheetId="4">#REF!</definedName>
    <definedName name="ev_ebit99" localSheetId="15">#REF!</definedName>
    <definedName name="ev_ebit99" localSheetId="22">#REF!</definedName>
    <definedName name="ev_ebit99" localSheetId="5">#REF!</definedName>
    <definedName name="ev_ebit99" localSheetId="9">#REF!</definedName>
    <definedName name="ev_ebit99" localSheetId="2">#REF!</definedName>
    <definedName name="ev_ebit99" localSheetId="26">#REF!</definedName>
    <definedName name="ev_ebit99">#REF!</definedName>
    <definedName name="ev_opfcf00" localSheetId="4">#REF!</definedName>
    <definedName name="ev_opfcf00" localSheetId="15">#REF!</definedName>
    <definedName name="ev_opfcf00" localSheetId="22">#REF!</definedName>
    <definedName name="ev_opfcf00" localSheetId="5">#REF!</definedName>
    <definedName name="ev_opfcf00" localSheetId="9">#REF!</definedName>
    <definedName name="ev_opfcf00" localSheetId="2">#REF!</definedName>
    <definedName name="ev_opfcf00" localSheetId="26">#REF!</definedName>
    <definedName name="ev_opfcf00">#REF!</definedName>
    <definedName name="ev_opfcf01" localSheetId="4">#REF!</definedName>
    <definedName name="ev_opfcf01" localSheetId="15">#REF!</definedName>
    <definedName name="ev_opfcf01" localSheetId="22">#REF!</definedName>
    <definedName name="ev_opfcf01" localSheetId="5">#REF!</definedName>
    <definedName name="ev_opfcf01" localSheetId="9">#REF!</definedName>
    <definedName name="ev_opfcf01" localSheetId="2">#REF!</definedName>
    <definedName name="ev_opfcf01" localSheetId="26">#REF!</definedName>
    <definedName name="ev_opfcf01">#REF!</definedName>
    <definedName name="ev_opfcf02" localSheetId="4">#REF!</definedName>
    <definedName name="ev_opfcf02" localSheetId="15">#REF!</definedName>
    <definedName name="ev_opfcf02" localSheetId="22">#REF!</definedName>
    <definedName name="ev_opfcf02" localSheetId="5">#REF!</definedName>
    <definedName name="ev_opfcf02" localSheetId="9">#REF!</definedName>
    <definedName name="ev_opfcf02" localSheetId="2">#REF!</definedName>
    <definedName name="ev_opfcf02" localSheetId="26">#REF!</definedName>
    <definedName name="ev_opfcf02">#REF!</definedName>
    <definedName name="ev_opfcf03">[1]CASINO2!$W$724</definedName>
    <definedName name="ev_opfcf95" localSheetId="4">#REF!</definedName>
    <definedName name="ev_opfcf95" localSheetId="15">#REF!</definedName>
    <definedName name="ev_opfcf95" localSheetId="22">#REF!</definedName>
    <definedName name="ev_opfcf95" localSheetId="5">#REF!</definedName>
    <definedName name="ev_opfcf95" localSheetId="9">#REF!</definedName>
    <definedName name="ev_opfcf95" localSheetId="2">#REF!</definedName>
    <definedName name="ev_opfcf95" localSheetId="26">#REF!</definedName>
    <definedName name="ev_opfcf95">#REF!</definedName>
    <definedName name="ev_opfcf99" localSheetId="4">#REF!</definedName>
    <definedName name="ev_opfcf99" localSheetId="15">#REF!</definedName>
    <definedName name="ev_opfcf99" localSheetId="22">#REF!</definedName>
    <definedName name="ev_opfcf99" localSheetId="5">#REF!</definedName>
    <definedName name="ev_opfcf99" localSheetId="9">#REF!</definedName>
    <definedName name="ev_opfcf99" localSheetId="2">#REF!</definedName>
    <definedName name="ev_opfcf99" localSheetId="26">#REF!</definedName>
    <definedName name="ev_opfcf99">#REF!</definedName>
    <definedName name="ev_s00" localSheetId="4">#REF!</definedName>
    <definedName name="ev_s00" localSheetId="15">#REF!</definedName>
    <definedName name="ev_s00" localSheetId="22">#REF!</definedName>
    <definedName name="ev_s00" localSheetId="5">#REF!</definedName>
    <definedName name="ev_s00" localSheetId="9">#REF!</definedName>
    <definedName name="ev_s00" localSheetId="2">#REF!</definedName>
    <definedName name="ev_s00" localSheetId="26">#REF!</definedName>
    <definedName name="ev_s00">#REF!</definedName>
    <definedName name="ev_s01" localSheetId="4">#REF!</definedName>
    <definedName name="ev_s01" localSheetId="15">#REF!</definedName>
    <definedName name="ev_s01" localSheetId="22">#REF!</definedName>
    <definedName name="ev_s01" localSheetId="5">#REF!</definedName>
    <definedName name="ev_s01" localSheetId="9">#REF!</definedName>
    <definedName name="ev_s01" localSheetId="2">#REF!</definedName>
    <definedName name="ev_s01" localSheetId="26">#REF!</definedName>
    <definedName name="ev_s01">#REF!</definedName>
    <definedName name="ev_s02">[1]CASINO2!$V$721</definedName>
    <definedName name="ev_s03">[1]CASINO2!$W$721</definedName>
    <definedName name="ev_s99" localSheetId="4">#REF!</definedName>
    <definedName name="ev_s99" localSheetId="15">#REF!</definedName>
    <definedName name="ev_s99" localSheetId="22">#REF!</definedName>
    <definedName name="ev_s99" localSheetId="5">#REF!</definedName>
    <definedName name="ev_s99" localSheetId="9">#REF!</definedName>
    <definedName name="ev_s99" localSheetId="2">#REF!</definedName>
    <definedName name="ev_s99" localSheetId="26">#REF!</definedName>
    <definedName name="ev_s99">#REF!</definedName>
    <definedName name="ev_sqm00" localSheetId="4">#REF!</definedName>
    <definedName name="ev_sqm00" localSheetId="15">#REF!</definedName>
    <definedName name="ev_sqm00" localSheetId="22">#REF!</definedName>
    <definedName name="ev_sqm00" localSheetId="5">#REF!</definedName>
    <definedName name="ev_sqm00" localSheetId="9">#REF!</definedName>
    <definedName name="ev_sqm00" localSheetId="2">#REF!</definedName>
    <definedName name="ev_sqm00" localSheetId="26">#REF!</definedName>
    <definedName name="ev_sqm00">#REF!</definedName>
    <definedName name="ev_sqm01" localSheetId="4">#REF!</definedName>
    <definedName name="ev_sqm01" localSheetId="15">#REF!</definedName>
    <definedName name="ev_sqm01" localSheetId="22">#REF!</definedName>
    <definedName name="ev_sqm01" localSheetId="5">#REF!</definedName>
    <definedName name="ev_sqm01" localSheetId="9">#REF!</definedName>
    <definedName name="ev_sqm01" localSheetId="2">#REF!</definedName>
    <definedName name="ev_sqm01" localSheetId="26">#REF!</definedName>
    <definedName name="ev_sqm01">#REF!</definedName>
    <definedName name="ev_sqm02" localSheetId="4">#REF!</definedName>
    <definedName name="ev_sqm02" localSheetId="15">#REF!</definedName>
    <definedName name="ev_sqm02" localSheetId="22">#REF!</definedName>
    <definedName name="ev_sqm02" localSheetId="5">#REF!</definedName>
    <definedName name="ev_sqm02" localSheetId="9">#REF!</definedName>
    <definedName name="ev_sqm02" localSheetId="2">#REF!</definedName>
    <definedName name="ev_sqm02" localSheetId="26">#REF!</definedName>
    <definedName name="ev_sqm02">#REF!</definedName>
    <definedName name="ev_sqm03">[1]CASINO2!$W$725</definedName>
    <definedName name="ev_sqm99" localSheetId="4">#REF!</definedName>
    <definedName name="ev_sqm99" localSheetId="15">#REF!</definedName>
    <definedName name="ev_sqm99" localSheetId="22">#REF!</definedName>
    <definedName name="ev_sqm99" localSheetId="5">#REF!</definedName>
    <definedName name="ev_sqm99" localSheetId="9">#REF!</definedName>
    <definedName name="ev_sqm99" localSheetId="2">#REF!</definedName>
    <definedName name="ev_sqm99" localSheetId="26">#REF!</definedName>
    <definedName name="ev_sqm99">#REF!</definedName>
    <definedName name="evnci_00" localSheetId="4">#REF!</definedName>
    <definedName name="evnci_00" localSheetId="15">#REF!</definedName>
    <definedName name="evnci_00" localSheetId="22">#REF!</definedName>
    <definedName name="evnci_00" localSheetId="5">#REF!</definedName>
    <definedName name="evnci_00" localSheetId="9">#REF!</definedName>
    <definedName name="evnci_00" localSheetId="2">#REF!</definedName>
    <definedName name="evnci_00" localSheetId="26">#REF!</definedName>
    <definedName name="evnci_00">#REF!</definedName>
    <definedName name="evnci_01" localSheetId="4">#REF!</definedName>
    <definedName name="evnci_01" localSheetId="15">#REF!</definedName>
    <definedName name="evnci_01" localSheetId="22">#REF!</definedName>
    <definedName name="evnci_01" localSheetId="5">#REF!</definedName>
    <definedName name="evnci_01" localSheetId="9">#REF!</definedName>
    <definedName name="evnci_01" localSheetId="2">#REF!</definedName>
    <definedName name="evnci_01" localSheetId="26">#REF!</definedName>
    <definedName name="evnci_01">#REF!</definedName>
    <definedName name="evnci_02" localSheetId="4">#REF!</definedName>
    <definedName name="evnci_02" localSheetId="15">#REF!</definedName>
    <definedName name="evnci_02" localSheetId="22">#REF!</definedName>
    <definedName name="evnci_02" localSheetId="5">#REF!</definedName>
    <definedName name="evnci_02" localSheetId="9">#REF!</definedName>
    <definedName name="evnci_02" localSheetId="2">#REF!</definedName>
    <definedName name="evnci_02" localSheetId="26">#REF!</definedName>
    <definedName name="evnci_02">#REF!</definedName>
    <definedName name="evnci_03">[1]CASINO2!$W$727</definedName>
    <definedName name="evnci_91" localSheetId="4">#REF!</definedName>
    <definedName name="evnci_91" localSheetId="15">#REF!</definedName>
    <definedName name="evnci_91" localSheetId="22">#REF!</definedName>
    <definedName name="evnci_91" localSheetId="5">#REF!</definedName>
    <definedName name="evnci_91" localSheetId="9">#REF!</definedName>
    <definedName name="evnci_91" localSheetId="2">#REF!</definedName>
    <definedName name="evnci_91" localSheetId="26">#REF!</definedName>
    <definedName name="evnci_91">#REF!</definedName>
    <definedName name="evnci_92" localSheetId="4">#REF!</definedName>
    <definedName name="evnci_92" localSheetId="15">#REF!</definedName>
    <definedName name="evnci_92" localSheetId="22">#REF!</definedName>
    <definedName name="evnci_92" localSheetId="5">#REF!</definedName>
    <definedName name="evnci_92" localSheetId="9">#REF!</definedName>
    <definedName name="evnci_92" localSheetId="2">#REF!</definedName>
    <definedName name="evnci_92" localSheetId="26">#REF!</definedName>
    <definedName name="evnci_92">#REF!</definedName>
    <definedName name="evnci_93" localSheetId="4">#REF!</definedName>
    <definedName name="evnci_93" localSheetId="15">#REF!</definedName>
    <definedName name="evnci_93" localSheetId="22">#REF!</definedName>
    <definedName name="evnci_93" localSheetId="5">#REF!</definedName>
    <definedName name="evnci_93" localSheetId="9">#REF!</definedName>
    <definedName name="evnci_93" localSheetId="2">#REF!</definedName>
    <definedName name="evnci_93" localSheetId="26">#REF!</definedName>
    <definedName name="evnci_93">#REF!</definedName>
    <definedName name="evnci_94" localSheetId="4">#REF!</definedName>
    <definedName name="evnci_94" localSheetId="15">#REF!</definedName>
    <definedName name="evnci_94" localSheetId="22">#REF!</definedName>
    <definedName name="evnci_94" localSheetId="5">#REF!</definedName>
    <definedName name="evnci_94" localSheetId="9">#REF!</definedName>
    <definedName name="evnci_94" localSheetId="2">#REF!</definedName>
    <definedName name="evnci_94" localSheetId="26">#REF!</definedName>
    <definedName name="evnci_94">#REF!</definedName>
    <definedName name="evnci_95" localSheetId="4">#REF!</definedName>
    <definedName name="evnci_95" localSheetId="15">#REF!</definedName>
    <definedName name="evnci_95" localSheetId="22">#REF!</definedName>
    <definedName name="evnci_95" localSheetId="5">#REF!</definedName>
    <definedName name="evnci_95" localSheetId="9">#REF!</definedName>
    <definedName name="evnci_95" localSheetId="2">#REF!</definedName>
    <definedName name="evnci_95" localSheetId="26">#REF!</definedName>
    <definedName name="evnci_95">#REF!</definedName>
    <definedName name="evnci_96" localSheetId="4">#REF!</definedName>
    <definedName name="evnci_96" localSheetId="15">#REF!</definedName>
    <definedName name="evnci_96" localSheetId="22">#REF!</definedName>
    <definedName name="evnci_96" localSheetId="5">#REF!</definedName>
    <definedName name="evnci_96" localSheetId="9">#REF!</definedName>
    <definedName name="evnci_96" localSheetId="2">#REF!</definedName>
    <definedName name="evnci_96" localSheetId="26">#REF!</definedName>
    <definedName name="evnci_96">#REF!</definedName>
    <definedName name="evnci_97" localSheetId="4">#REF!</definedName>
    <definedName name="evnci_97" localSheetId="15">#REF!</definedName>
    <definedName name="evnci_97" localSheetId="22">#REF!</definedName>
    <definedName name="evnci_97" localSheetId="5">#REF!</definedName>
    <definedName name="evnci_97" localSheetId="9">#REF!</definedName>
    <definedName name="evnci_97" localSheetId="2">#REF!</definedName>
    <definedName name="evnci_97" localSheetId="26">#REF!</definedName>
    <definedName name="evnci_97">#REF!</definedName>
    <definedName name="evnci_98" localSheetId="4">#REF!</definedName>
    <definedName name="evnci_98" localSheetId="15">#REF!</definedName>
    <definedName name="evnci_98" localSheetId="22">#REF!</definedName>
    <definedName name="evnci_98" localSheetId="5">#REF!</definedName>
    <definedName name="evnci_98" localSheetId="9">#REF!</definedName>
    <definedName name="evnci_98" localSheetId="2">#REF!</definedName>
    <definedName name="evnci_98" localSheetId="26">#REF!</definedName>
    <definedName name="evnci_98">#REF!</definedName>
    <definedName name="evnci_99" localSheetId="4">#REF!</definedName>
    <definedName name="evnci_99" localSheetId="15">#REF!</definedName>
    <definedName name="evnci_99" localSheetId="22">#REF!</definedName>
    <definedName name="evnci_99" localSheetId="5">#REF!</definedName>
    <definedName name="evnci_99" localSheetId="9">#REF!</definedName>
    <definedName name="evnci_99" localSheetId="2">#REF!</definedName>
    <definedName name="evnci_99" localSheetId="26">#REF!</definedName>
    <definedName name="evnci_99">#REF!</definedName>
    <definedName name="Excess_cash">'[8]Invested capital_VDF'!$C$5:$AE$5</definedName>
    <definedName name="EXIT" localSheetId="4">#REF!</definedName>
    <definedName name="EXIT" localSheetId="15">#REF!</definedName>
    <definedName name="EXIT" localSheetId="22">#REF!</definedName>
    <definedName name="EXIT" localSheetId="5">#REF!</definedName>
    <definedName name="EXIT" localSheetId="9">#REF!</definedName>
    <definedName name="EXIT" localSheetId="2">#REF!</definedName>
    <definedName name="EXIT" localSheetId="26">#REF!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5">#REF!</definedName>
    <definedName name="Extrao" localSheetId="22">#REF!</definedName>
    <definedName name="Extrao" localSheetId="5">#REF!</definedName>
    <definedName name="Extrao" localSheetId="9">#REF!</definedName>
    <definedName name="Extrao" localSheetId="2">#REF!</definedName>
    <definedName name="Extrao" localSheetId="26">#REF!</definedName>
    <definedName name="Extrao">#REF!</definedName>
    <definedName name="Extraordinary_Expenses" localSheetId="4">#REF!</definedName>
    <definedName name="Extraordinary_Expenses" localSheetId="15">#REF!</definedName>
    <definedName name="Extraordinary_Expenses" localSheetId="22">#REF!</definedName>
    <definedName name="Extraordinary_Expenses" localSheetId="5">#REF!</definedName>
    <definedName name="Extraordinary_Expenses" localSheetId="9">#REF!</definedName>
    <definedName name="Extraordinary_Expenses" localSheetId="2">#REF!</definedName>
    <definedName name="Extraordinary_Expenses" localSheetId="26">#REF!</definedName>
    <definedName name="Extraordinary_Expenses">#REF!</definedName>
    <definedName name="Extraordinary_Income" localSheetId="4">#REF!</definedName>
    <definedName name="Extraordinary_Income" localSheetId="15">#REF!</definedName>
    <definedName name="Extraordinary_Income" localSheetId="22">#REF!</definedName>
    <definedName name="Extraordinary_Income" localSheetId="5">#REF!</definedName>
    <definedName name="Extraordinary_Income" localSheetId="9">#REF!</definedName>
    <definedName name="Extraordinary_Income" localSheetId="2">#REF!</definedName>
    <definedName name="Extraordinary_Income" localSheetId="26">#REF!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5">[18]Börskurser!#REF!</definedName>
    <definedName name="fas2_roic" localSheetId="22">[18]Börskurser!#REF!</definedName>
    <definedName name="fas2_roic" localSheetId="5">[18]Börskurser!#REF!</definedName>
    <definedName name="fas2_roic" localSheetId="9">[18]Börskurser!#REF!</definedName>
    <definedName name="fas2_roic" localSheetId="2">[18]Börskurser!#REF!</definedName>
    <definedName name="fas2_roic" localSheetId="26">[18]Börskurser!#REF!</definedName>
    <definedName name="fas2_roic">[18]Börskurser!#REF!</definedName>
    <definedName name="fcf">'[3]DCF old'!$J$19:$W$19</definedName>
    <definedName name="fcf_thisyear" localSheetId="4">'[3]DCF old'!#REF!</definedName>
    <definedName name="fcf_thisyear" localSheetId="15">'[3]DCF old'!#REF!</definedName>
    <definedName name="fcf_thisyear" localSheetId="22">'[3]DCF old'!#REF!</definedName>
    <definedName name="fcf_thisyear" localSheetId="5">'[3]DCF old'!#REF!</definedName>
    <definedName name="fcf_thisyear" localSheetId="9">'[3]DCF old'!#REF!</definedName>
    <definedName name="fcf_thisyear" localSheetId="2">'[3]DCF old'!#REF!</definedName>
    <definedName name="fcf_thisyear" localSheetId="26">'[3]DCF old'!#REF!</definedName>
    <definedName name="fcf_thisyear">'[3]DCF old'!#REF!</definedName>
    <definedName name="fcfaver" localSheetId="4">'[3]DCF old'!#REF!</definedName>
    <definedName name="fcfaver" localSheetId="15">'[3]DCF old'!#REF!</definedName>
    <definedName name="fcfaver" localSheetId="22">'[3]DCF old'!#REF!</definedName>
    <definedName name="fcfaver" localSheetId="5">'[3]DCF old'!#REF!</definedName>
    <definedName name="fcfaver" localSheetId="9">'[3]DCF old'!#REF!</definedName>
    <definedName name="fcfaver" localSheetId="2">'[3]DCF old'!#REF!</definedName>
    <definedName name="fcfaver" localSheetId="26">'[3]DCF old'!#REF!</definedName>
    <definedName name="fcfaver">'[3]DCF old'!#REF!</definedName>
    <definedName name="fcfg" localSheetId="4">'[3]DCF old'!#REF!</definedName>
    <definedName name="fcfg" localSheetId="15">'[3]DCF old'!#REF!</definedName>
    <definedName name="fcfg" localSheetId="22">'[3]DCF old'!#REF!</definedName>
    <definedName name="fcfg" localSheetId="5">'[3]DCF old'!#REF!</definedName>
    <definedName name="fcfg" localSheetId="9">'[3]DCF old'!#REF!</definedName>
    <definedName name="fcfg" localSheetId="2">'[3]DCF old'!#REF!</definedName>
    <definedName name="fcfg" localSheetId="26">'[3]DCF old'!#REF!</definedName>
    <definedName name="fcfg">'[3]DCF old'!#REF!</definedName>
    <definedName name="fcfps" localSheetId="4">'[3]DCF old'!#REF!</definedName>
    <definedName name="fcfps" localSheetId="15">'[3]DCF old'!#REF!</definedName>
    <definedName name="fcfps" localSheetId="22">'[3]DCF old'!#REF!</definedName>
    <definedName name="fcfps" localSheetId="5">'[3]DCF old'!#REF!</definedName>
    <definedName name="fcfps" localSheetId="9">'[3]DCF old'!#REF!</definedName>
    <definedName name="fcfps" localSheetId="2">'[3]DCF old'!#REF!</definedName>
    <definedName name="fcfps" localSheetId="26">'[3]DCF old'!#REF!</definedName>
    <definedName name="fcfps">'[3]DCF old'!#REF!</definedName>
    <definedName name="fcfps_stax" localSheetId="4">'[3]DCF old'!#REF!</definedName>
    <definedName name="fcfps_stax" localSheetId="15">'[3]DCF old'!#REF!</definedName>
    <definedName name="fcfps_stax" localSheetId="22">'[3]DCF old'!#REF!</definedName>
    <definedName name="fcfps_stax" localSheetId="5">'[3]DCF old'!#REF!</definedName>
    <definedName name="fcfps_stax" localSheetId="9">'[3]DCF old'!#REF!</definedName>
    <definedName name="fcfps_stax" localSheetId="2">'[3]DCF old'!#REF!</definedName>
    <definedName name="fcfps_stax" localSheetId="26">'[3]DCF old'!#REF!</definedName>
    <definedName name="fcfps_stax">'[3]DCF old'!#REF!</definedName>
    <definedName name="fcfps_tax" localSheetId="4">'[3]DCF old'!#REF!</definedName>
    <definedName name="fcfps_tax" localSheetId="15">'[3]DCF old'!#REF!</definedName>
    <definedName name="fcfps_tax" localSheetId="22">'[3]DCF old'!#REF!</definedName>
    <definedName name="fcfps_tax" localSheetId="5">'[3]DCF old'!#REF!</definedName>
    <definedName name="fcfps_tax" localSheetId="9">'[3]DCF old'!#REF!</definedName>
    <definedName name="fcfps_tax" localSheetId="2">'[3]DCF old'!#REF!</definedName>
    <definedName name="fcfps_tax" localSheetId="26">'[3]DCF old'!#REF!</definedName>
    <definedName name="fcfps_tax">'[3]DCF old'!#REF!</definedName>
    <definedName name="FGHFG">#N/A</definedName>
    <definedName name="FIGGE" localSheetId="4">#REF!</definedName>
    <definedName name="FIGGE" localSheetId="15">#REF!</definedName>
    <definedName name="FIGGE" localSheetId="22">#REF!</definedName>
    <definedName name="FIGGE" localSheetId="5">#REF!</definedName>
    <definedName name="FIGGE" localSheetId="9">#REF!</definedName>
    <definedName name="FIGGE" localSheetId="2">#REF!</definedName>
    <definedName name="FIGGE" localSheetId="26">#REF!</definedName>
    <definedName name="FIGGE">#REF!</definedName>
    <definedName name="Finaldiv" localSheetId="4">#REF!</definedName>
    <definedName name="Finaldiv" localSheetId="15">#REF!</definedName>
    <definedName name="Finaldiv" localSheetId="22">#REF!</definedName>
    <definedName name="Finaldiv" localSheetId="5">#REF!</definedName>
    <definedName name="Finaldiv" localSheetId="9">#REF!</definedName>
    <definedName name="Finaldiv" localSheetId="2">#REF!</definedName>
    <definedName name="Finaldiv" localSheetId="26">#REF!</definedName>
    <definedName name="Finaldiv">#REF!</definedName>
    <definedName name="findata_bs" localSheetId="4">#REF!</definedName>
    <definedName name="findata_bs" localSheetId="15">#REF!</definedName>
    <definedName name="findata_bs" localSheetId="22">#REF!</definedName>
    <definedName name="findata_bs" localSheetId="5">#REF!</definedName>
    <definedName name="findata_bs" localSheetId="9">#REF!</definedName>
    <definedName name="findata_bs" localSheetId="2">#REF!</definedName>
    <definedName name="findata_bs" localSheetId="26">#REF!</definedName>
    <definedName name="findata_bs">#REF!</definedName>
    <definedName name="findata_fr" localSheetId="4">#REF!</definedName>
    <definedName name="findata_fr" localSheetId="15">#REF!</definedName>
    <definedName name="findata_fr" localSheetId="22">#REF!</definedName>
    <definedName name="findata_fr" localSheetId="5">#REF!</definedName>
    <definedName name="findata_fr" localSheetId="9">#REF!</definedName>
    <definedName name="findata_fr" localSheetId="2">#REF!</definedName>
    <definedName name="findata_fr" localSheetId="26">#REF!</definedName>
    <definedName name="findata_fr">#REF!</definedName>
    <definedName name="findata_is" localSheetId="4">#REF!</definedName>
    <definedName name="findata_is" localSheetId="15">#REF!</definedName>
    <definedName name="findata_is" localSheetId="22">#REF!</definedName>
    <definedName name="findata_is" localSheetId="5">#REF!</definedName>
    <definedName name="findata_is" localSheetId="9">#REF!</definedName>
    <definedName name="findata_is" localSheetId="2">#REF!</definedName>
    <definedName name="findata_is" localSheetId="26">#REF!</definedName>
    <definedName name="findata_is">#REF!</definedName>
    <definedName name="findata_qdata" localSheetId="4">#REF!</definedName>
    <definedName name="findata_qdata" localSheetId="15">#REF!</definedName>
    <definedName name="findata_qdata" localSheetId="22">#REF!</definedName>
    <definedName name="findata_qdata" localSheetId="5">#REF!</definedName>
    <definedName name="findata_qdata" localSheetId="9">#REF!</definedName>
    <definedName name="findata_qdata" localSheetId="2">#REF!</definedName>
    <definedName name="findata_qdata" localSheetId="26">#REF!</definedName>
    <definedName name="findata_qdata">#REF!</definedName>
    <definedName name="findata_stock" localSheetId="4">#REF!</definedName>
    <definedName name="findata_stock" localSheetId="15">#REF!</definedName>
    <definedName name="findata_stock" localSheetId="22">#REF!</definedName>
    <definedName name="findata_stock" localSheetId="5">#REF!</definedName>
    <definedName name="findata_stock" localSheetId="9">#REF!</definedName>
    <definedName name="findata_stock" localSheetId="2">#REF!</definedName>
    <definedName name="findata_stock" localSheetId="26">#REF!</definedName>
    <definedName name="findata_stock">#REF!</definedName>
    <definedName name="First_code" localSheetId="4">#REF!</definedName>
    <definedName name="First_code" localSheetId="15">#REF!</definedName>
    <definedName name="First_code" localSheetId="22">#REF!</definedName>
    <definedName name="First_code" localSheetId="5">#REF!</definedName>
    <definedName name="First_code" localSheetId="9">#REF!</definedName>
    <definedName name="First_code" localSheetId="2">#REF!</definedName>
    <definedName name="First_code" localSheetId="26">#REF!</definedName>
    <definedName name="First_code">#REF!</definedName>
    <definedName name="First_DT" localSheetId="4">#REF!</definedName>
    <definedName name="First_DT" localSheetId="15">#REF!</definedName>
    <definedName name="First_DT" localSheetId="22">#REF!</definedName>
    <definedName name="First_DT" localSheetId="5">#REF!</definedName>
    <definedName name="First_DT" localSheetId="9">#REF!</definedName>
    <definedName name="First_DT" localSheetId="2">#REF!</definedName>
    <definedName name="First_DT" localSheetId="26">#REF!</definedName>
    <definedName name="First_DT">#REF!</definedName>
    <definedName name="first_est" localSheetId="4">#REF!</definedName>
    <definedName name="first_est" localSheetId="15">#REF!</definedName>
    <definedName name="first_est" localSheetId="22">#REF!</definedName>
    <definedName name="first_est" localSheetId="5">#REF!</definedName>
    <definedName name="first_est" localSheetId="9">#REF!</definedName>
    <definedName name="first_est" localSheetId="2">#REF!</definedName>
    <definedName name="first_est" localSheetId="26">#REF!</definedName>
    <definedName name="first_est">#REF!</definedName>
    <definedName name="firstprognosticyear" localSheetId="4">'[3]DCF old'!#REF!</definedName>
    <definedName name="firstprognosticyear" localSheetId="15">'[3]DCF old'!#REF!</definedName>
    <definedName name="firstprognosticyear" localSheetId="22">'[3]DCF old'!#REF!</definedName>
    <definedName name="firstprognosticyear" localSheetId="5">'[3]DCF old'!#REF!</definedName>
    <definedName name="firstprognosticyear" localSheetId="9">'[3]DCF old'!#REF!</definedName>
    <definedName name="firstprognosticyear" localSheetId="2">'[3]DCF old'!#REF!</definedName>
    <definedName name="firstprognosticyear" localSheetId="26">'[3]DCF old'!#REF!</definedName>
    <definedName name="firstprognosticyear">'[3]DCF old'!#REF!</definedName>
    <definedName name="firstyear">'[3]DCF old'!$C$12:$E$12</definedName>
    <definedName name="fix_as" localSheetId="4">'[3]DCF old'!#REF!</definedName>
    <definedName name="fix_as" localSheetId="15">'[3]DCF old'!#REF!</definedName>
    <definedName name="fix_as" localSheetId="22">'[3]DCF old'!#REF!</definedName>
    <definedName name="fix_as" localSheetId="5">'[3]DCF old'!#REF!</definedName>
    <definedName name="fix_as" localSheetId="9">'[3]DCF old'!#REF!</definedName>
    <definedName name="fix_as" localSheetId="2">'[3]DCF old'!#REF!</definedName>
    <definedName name="fix_as" localSheetId="26">'[3]DCF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5">#REF!</definedName>
    <definedName name="fixedcosts" localSheetId="22">#REF!</definedName>
    <definedName name="fixedcosts" localSheetId="5">#REF!</definedName>
    <definedName name="fixedcosts" localSheetId="9">#REF!</definedName>
    <definedName name="fixedcosts" localSheetId="2">#REF!</definedName>
    <definedName name="fixedcosts" localSheetId="26">#REF!</definedName>
    <definedName name="fixedcosts">#REF!</definedName>
    <definedName name="Fore_taxrate_NonRecLoss" localSheetId="4">#REF!</definedName>
    <definedName name="Fore_taxrate_NonRecLoss" localSheetId="15">#REF!</definedName>
    <definedName name="Fore_taxrate_NonRecLoss" localSheetId="22">#REF!</definedName>
    <definedName name="Fore_taxrate_NonRecLoss" localSheetId="5">#REF!</definedName>
    <definedName name="Fore_taxrate_NonRecLoss" localSheetId="9">#REF!</definedName>
    <definedName name="Fore_taxrate_NonRecLoss" localSheetId="2">#REF!</definedName>
    <definedName name="Fore_taxrate_NonRecLoss" localSheetId="26">#REF!</definedName>
    <definedName name="Fore_taxrate_NonRecLoss">#REF!</definedName>
    <definedName name="Forex_differences" localSheetId="4">#REF!</definedName>
    <definedName name="Forex_differences" localSheetId="15">#REF!</definedName>
    <definedName name="Forex_differences" localSheetId="22">#REF!</definedName>
    <definedName name="Forex_differences" localSheetId="5">#REF!</definedName>
    <definedName name="Forex_differences" localSheetId="9">#REF!</definedName>
    <definedName name="Forex_differences" localSheetId="2">#REF!</definedName>
    <definedName name="Forex_differences" localSheetId="26">#REF!</definedName>
    <definedName name="Forex_differences">#REF!</definedName>
    <definedName name="fpdata" localSheetId="4">#REF!</definedName>
    <definedName name="fpdata" localSheetId="15">#REF!</definedName>
    <definedName name="fpdata" localSheetId="22">#REF!</definedName>
    <definedName name="fpdata" localSheetId="5">#REF!</definedName>
    <definedName name="fpdata" localSheetId="9">#REF!</definedName>
    <definedName name="fpdata" localSheetId="2">#REF!</definedName>
    <definedName name="fpdata" localSheetId="26">#REF!</definedName>
    <definedName name="fpdata">#REF!</definedName>
    <definedName name="fptable" localSheetId="4">#REF!</definedName>
    <definedName name="fptable" localSheetId="15">#REF!</definedName>
    <definedName name="fptable" localSheetId="22">#REF!</definedName>
    <definedName name="fptable" localSheetId="5">#REF!</definedName>
    <definedName name="fptable" localSheetId="9">#REF!</definedName>
    <definedName name="fptable" localSheetId="2">#REF!</definedName>
    <definedName name="fptable" localSheetId="26">#REF!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5">#REF!</definedName>
    <definedName name="France" localSheetId="22">#REF!</definedName>
    <definedName name="France" localSheetId="5">#REF!</definedName>
    <definedName name="France" localSheetId="9">#REF!</definedName>
    <definedName name="France" localSheetId="2">#REF!</definedName>
    <definedName name="France" localSheetId="26">#REF!</definedName>
    <definedName name="France">#REF!</definedName>
    <definedName name="France_w" localSheetId="4">#REF!</definedName>
    <definedName name="France_w" localSheetId="15">#REF!</definedName>
    <definedName name="France_w" localSheetId="22">#REF!</definedName>
    <definedName name="France_w" localSheetId="5">#REF!</definedName>
    <definedName name="France_w" localSheetId="9">#REF!</definedName>
    <definedName name="France_w" localSheetId="2">#REF!</definedName>
    <definedName name="France_w" localSheetId="26">#REF!</definedName>
    <definedName name="France_w">#REF!</definedName>
    <definedName name="Free_cash_flow">[8]DCF_VDF!$C$23:$AZ$23</definedName>
    <definedName name="Free_Float" localSheetId="4">#REF!</definedName>
    <definedName name="Free_Float" localSheetId="15">#REF!</definedName>
    <definedName name="Free_Float" localSheetId="22">#REF!</definedName>
    <definedName name="Free_Float" localSheetId="5">#REF!</definedName>
    <definedName name="Free_Float" localSheetId="9">#REF!</definedName>
    <definedName name="Free_Float" localSheetId="2">#REF!</definedName>
    <definedName name="Free_Float" localSheetId="26">#REF!</definedName>
    <definedName name="Free_Float">#REF!</definedName>
    <definedName name="FREUD_CHECK_SIDE">TRUE</definedName>
    <definedName name="Freud_Company_Abbr" localSheetId="4">#REF!</definedName>
    <definedName name="Freud_Company_Abbr" localSheetId="15">#REF!</definedName>
    <definedName name="Freud_Company_Abbr" localSheetId="22">#REF!</definedName>
    <definedName name="Freud_Company_Abbr" localSheetId="5">#REF!</definedName>
    <definedName name="Freud_Company_Abbr" localSheetId="9">#REF!</definedName>
    <definedName name="Freud_Company_Abbr" localSheetId="2">#REF!</definedName>
    <definedName name="Freud_Company_Abbr" localSheetId="26">#REF!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5">#REF!</definedName>
    <definedName name="Freud_Summ_Div" localSheetId="22">#REF!</definedName>
    <definedName name="Freud_Summ_Div" localSheetId="5">#REF!</definedName>
    <definedName name="Freud_Summ_Div" localSheetId="9">#REF!</definedName>
    <definedName name="Freud_Summ_Div" localSheetId="2">#REF!</definedName>
    <definedName name="Freud_Summ_Div" localSheetId="26">#REF!</definedName>
    <definedName name="Freud_Summ_Div">#REF!</definedName>
    <definedName name="Freud_Summ_Full" localSheetId="4">#REF!</definedName>
    <definedName name="Freud_Summ_Full" localSheetId="15">#REF!</definedName>
    <definedName name="Freud_Summ_Full" localSheetId="22">#REF!</definedName>
    <definedName name="Freud_Summ_Full" localSheetId="5">#REF!</definedName>
    <definedName name="Freud_Summ_Full" localSheetId="9">#REF!</definedName>
    <definedName name="Freud_Summ_Full" localSheetId="2">#REF!</definedName>
    <definedName name="Freud_Summ_Full" localSheetId="26">#REF!</definedName>
    <definedName name="Freud_Summ_Full">#REF!</definedName>
    <definedName name="Freud_Summ_Geog" localSheetId="4">#REF!</definedName>
    <definedName name="Freud_Summ_Geog" localSheetId="15">#REF!</definedName>
    <definedName name="Freud_Summ_Geog" localSheetId="22">#REF!</definedName>
    <definedName name="Freud_Summ_Geog" localSheetId="5">#REF!</definedName>
    <definedName name="Freud_Summ_Geog" localSheetId="9">#REF!</definedName>
    <definedName name="Freud_Summ_Geog" localSheetId="2">#REF!</definedName>
    <definedName name="Freud_Summ_Geog" localSheetId="26">#REF!</definedName>
    <definedName name="Freud_Summ_Geog">#REF!</definedName>
    <definedName name="Freud_Summ_Half" localSheetId="4">#REF!</definedName>
    <definedName name="Freud_Summ_Half" localSheetId="15">#REF!</definedName>
    <definedName name="Freud_Summ_Half" localSheetId="22">#REF!</definedName>
    <definedName name="Freud_Summ_Half" localSheetId="5">#REF!</definedName>
    <definedName name="Freud_Summ_Half" localSheetId="9">#REF!</definedName>
    <definedName name="Freud_Summ_Half" localSheetId="2">#REF!</definedName>
    <definedName name="Freud_Summ_Half" localSheetId="26">#REF!</definedName>
    <definedName name="Freud_Summ_Half">#REF!</definedName>
    <definedName name="FREUD_SUMMARY_COMP_ABBR">"BAA"</definedName>
    <definedName name="FREUDLINK">1</definedName>
    <definedName name="fsd" localSheetId="4">#REF!</definedName>
    <definedName name="fsd" localSheetId="15">#REF!</definedName>
    <definedName name="fsd" localSheetId="22">#REF!</definedName>
    <definedName name="fsd" localSheetId="5">#REF!</definedName>
    <definedName name="fsd" localSheetId="9">#REF!</definedName>
    <definedName name="fsd" localSheetId="2">#REF!</definedName>
    <definedName name="fsd" localSheetId="26">#REF!</definedName>
    <definedName name="fsd">#REF!</definedName>
    <definedName name="Full_Year_Figures" localSheetId="4">#REF!</definedName>
    <definedName name="Full_Year_Figures" localSheetId="15">#REF!</definedName>
    <definedName name="Full_Year_Figures" localSheetId="22">#REF!</definedName>
    <definedName name="Full_Year_Figures" localSheetId="5">#REF!</definedName>
    <definedName name="Full_Year_Figures" localSheetId="9">#REF!</definedName>
    <definedName name="Full_Year_Figures" localSheetId="2">#REF!</definedName>
    <definedName name="Full_Year_Figures" localSheetId="26">#REF!</definedName>
    <definedName name="Full_Year_Figures">#REF!</definedName>
    <definedName name="fxbpe" localSheetId="4">[19]Sheet1!#REF!</definedName>
    <definedName name="fxbpe" localSheetId="15">[19]Sheet1!#REF!</definedName>
    <definedName name="fxbpe" localSheetId="22">[19]Sheet1!#REF!</definedName>
    <definedName name="fxbpe" localSheetId="5">[19]Sheet1!#REF!</definedName>
    <definedName name="fxbpe" localSheetId="9">[19]Sheet1!#REF!</definedName>
    <definedName name="fxbpe" localSheetId="2">[19]Sheet1!#REF!</definedName>
    <definedName name="fxbpe" localSheetId="26">[19]Sheet1!#REF!</definedName>
    <definedName name="fxbpe">[19]Sheet1!#REF!</definedName>
    <definedName name="fxbpep" localSheetId="4">[19]Sheet1!#REF!</definedName>
    <definedName name="fxbpep" localSheetId="15">[19]Sheet1!#REF!</definedName>
    <definedName name="fxbpep" localSheetId="22">[19]Sheet1!#REF!</definedName>
    <definedName name="fxbpep" localSheetId="5">[19]Sheet1!#REF!</definedName>
    <definedName name="fxbpep" localSheetId="9">[19]Sheet1!#REF!</definedName>
    <definedName name="fxbpep" localSheetId="2">[19]Sheet1!#REF!</definedName>
    <definedName name="fxbpep" localSheetId="26">[19]Sheet1!#REF!</definedName>
    <definedName name="fxbpep">[19]Sheet1!#REF!</definedName>
    <definedName name="fxbpna" localSheetId="4">[19]Sheet1!#REF!</definedName>
    <definedName name="fxbpna" localSheetId="15">[19]Sheet1!#REF!</definedName>
    <definedName name="fxbpna" localSheetId="22">[19]Sheet1!#REF!</definedName>
    <definedName name="fxbpna" localSheetId="5">[19]Sheet1!#REF!</definedName>
    <definedName name="fxbpna" localSheetId="9">[19]Sheet1!#REF!</definedName>
    <definedName name="fxbpna" localSheetId="2">[19]Sheet1!#REF!</definedName>
    <definedName name="fxbpna" localSheetId="26">[19]Sheet1!#REF!</definedName>
    <definedName name="fxbpna">[19]Sheet1!#REF!</definedName>
    <definedName name="fxbpnap" localSheetId="4">[19]Sheet1!#REF!</definedName>
    <definedName name="fxbpnap" localSheetId="15">[19]Sheet1!#REF!</definedName>
    <definedName name="fxbpnap" localSheetId="22">[19]Sheet1!#REF!</definedName>
    <definedName name="fxbpnap" localSheetId="5">[19]Sheet1!#REF!</definedName>
    <definedName name="fxbpnap" localSheetId="9">[19]Sheet1!#REF!</definedName>
    <definedName name="fxbpnap" localSheetId="2">[19]Sheet1!#REF!</definedName>
    <definedName name="fxbpnap" localSheetId="26">[19]Sheet1!#REF!</definedName>
    <definedName name="fxbpnap">[19]Sheet1!#REF!</definedName>
    <definedName name="fxdm">[20]Master!$A$128:$IV$128</definedName>
    <definedName name="fxfp" localSheetId="4">[19]Sheet1!#REF!</definedName>
    <definedName name="fxfp" localSheetId="15">[19]Sheet1!#REF!</definedName>
    <definedName name="fxfp" localSheetId="22">[19]Sheet1!#REF!</definedName>
    <definedName name="fxfp" localSheetId="5">[19]Sheet1!#REF!</definedName>
    <definedName name="fxfp" localSheetId="9">[19]Sheet1!#REF!</definedName>
    <definedName name="fxfp" localSheetId="2">[19]Sheet1!#REF!</definedName>
    <definedName name="fxfp" localSheetId="26">[19]Sheet1!#REF!</definedName>
    <definedName name="fxfp">[19]Sheet1!#REF!</definedName>
    <definedName name="fxfpp" localSheetId="4">[19]Sheet1!#REF!</definedName>
    <definedName name="fxfpp" localSheetId="15">[19]Sheet1!#REF!</definedName>
    <definedName name="fxfpp" localSheetId="22">[19]Sheet1!#REF!</definedName>
    <definedName name="fxfpp" localSheetId="5">[19]Sheet1!#REF!</definedName>
    <definedName name="fxfpp" localSheetId="9">[19]Sheet1!#REF!</definedName>
    <definedName name="fxfpp" localSheetId="2">[19]Sheet1!#REF!</definedName>
    <definedName name="fxfpp" localSheetId="26">[19]Sheet1!#REF!</definedName>
    <definedName name="fxfpp">[19]Sheet1!#REF!</definedName>
    <definedName name="fxoth" localSheetId="4">[19]Sheet1!#REF!</definedName>
    <definedName name="fxoth" localSheetId="15">[19]Sheet1!#REF!</definedName>
    <definedName name="fxoth" localSheetId="22">[19]Sheet1!#REF!</definedName>
    <definedName name="fxoth" localSheetId="5">[19]Sheet1!#REF!</definedName>
    <definedName name="fxoth" localSheetId="9">[19]Sheet1!#REF!</definedName>
    <definedName name="fxoth" localSheetId="2">[19]Sheet1!#REF!</definedName>
    <definedName name="fxoth" localSheetId="26">[19]Sheet1!#REF!</definedName>
    <definedName name="fxoth">[19]Sheet1!#REF!</definedName>
    <definedName name="fxothp" localSheetId="4">[19]Sheet1!#REF!</definedName>
    <definedName name="fxothp" localSheetId="15">[19]Sheet1!#REF!</definedName>
    <definedName name="fxothp" localSheetId="22">[19]Sheet1!#REF!</definedName>
    <definedName name="fxothp" localSheetId="5">[19]Sheet1!#REF!</definedName>
    <definedName name="fxothp" localSheetId="9">[19]Sheet1!#REF!</definedName>
    <definedName name="fxothp" localSheetId="2">[19]Sheet1!#REF!</definedName>
    <definedName name="fxothp" localSheetId="26">[19]Sheet1!#REF!</definedName>
    <definedName name="fxothp">[19]Sheet1!#REF!</definedName>
    <definedName name="fxsec" localSheetId="4">[19]Sheet1!#REF!</definedName>
    <definedName name="fxsec" localSheetId="15">[19]Sheet1!#REF!</definedName>
    <definedName name="fxsec" localSheetId="22">[19]Sheet1!#REF!</definedName>
    <definedName name="fxsec" localSheetId="5">[19]Sheet1!#REF!</definedName>
    <definedName name="fxsec" localSheetId="9">[19]Sheet1!#REF!</definedName>
    <definedName name="fxsec" localSheetId="2">[19]Sheet1!#REF!</definedName>
    <definedName name="fxsec" localSheetId="26">[19]Sheet1!#REF!</definedName>
    <definedName name="fxsec">[19]Sheet1!#REF!</definedName>
    <definedName name="fxsecp" localSheetId="4">[19]Sheet1!#REF!</definedName>
    <definedName name="fxsecp" localSheetId="15">[19]Sheet1!#REF!</definedName>
    <definedName name="fxsecp" localSheetId="22">[19]Sheet1!#REF!</definedName>
    <definedName name="fxsecp" localSheetId="5">[19]Sheet1!#REF!</definedName>
    <definedName name="fxsecp" localSheetId="9">[19]Sheet1!#REF!</definedName>
    <definedName name="fxsecp" localSheetId="2">[19]Sheet1!#REF!</definedName>
    <definedName name="fxsecp" localSheetId="26">[19]Sheet1!#REF!</definedName>
    <definedName name="fxsecp">[19]Sheet1!#REF!</definedName>
    <definedName name="fxusp" localSheetId="4">[19]Sheet1!#REF!</definedName>
    <definedName name="fxusp" localSheetId="15">[19]Sheet1!#REF!</definedName>
    <definedName name="fxusp" localSheetId="22">[19]Sheet1!#REF!</definedName>
    <definedName name="fxusp" localSheetId="5">[19]Sheet1!#REF!</definedName>
    <definedName name="fxusp" localSheetId="9">[19]Sheet1!#REF!</definedName>
    <definedName name="fxusp" localSheetId="2">[19]Sheet1!#REF!</definedName>
    <definedName name="fxusp" localSheetId="26">[19]Sheet1!#REF!</definedName>
    <definedName name="fxusp">[19]Sheet1!#REF!</definedName>
    <definedName name="G" localSheetId="4">#REF!</definedName>
    <definedName name="G" localSheetId="15">#REF!</definedName>
    <definedName name="G" localSheetId="22">#REF!</definedName>
    <definedName name="G" localSheetId="5">#REF!</definedName>
    <definedName name="G" localSheetId="9">#REF!</definedName>
    <definedName name="G" localSheetId="2">#REF!</definedName>
    <definedName name="G" localSheetId="26">#REF!</definedName>
    <definedName name="G">#REF!</definedName>
    <definedName name="g_2" localSheetId="4">#REF!</definedName>
    <definedName name="g_2" localSheetId="15">#REF!</definedName>
    <definedName name="g_2" localSheetId="22">#REF!</definedName>
    <definedName name="g_2" localSheetId="5">#REF!</definedName>
    <definedName name="g_2" localSheetId="9">#REF!</definedName>
    <definedName name="g_2" localSheetId="2">#REF!</definedName>
    <definedName name="g_2" localSheetId="26">#REF!</definedName>
    <definedName name="g_2">#REF!</definedName>
    <definedName name="GBP">[2]CCY!$C$762</definedName>
    <definedName name="gcf">'[3]DCF old'!$I$15:$U$15</definedName>
    <definedName name="GDGD">#N/A</definedName>
    <definedName name="gearing_00" localSheetId="4">#REF!</definedName>
    <definedName name="gearing_00" localSheetId="15">#REF!</definedName>
    <definedName name="gearing_00" localSheetId="22">#REF!</definedName>
    <definedName name="gearing_00" localSheetId="5">#REF!</definedName>
    <definedName name="gearing_00" localSheetId="9">#REF!</definedName>
    <definedName name="gearing_00" localSheetId="2">#REF!</definedName>
    <definedName name="gearing_00" localSheetId="26">#REF!</definedName>
    <definedName name="gearing_00">#REF!</definedName>
    <definedName name="gearing_01" localSheetId="4">#REF!</definedName>
    <definedName name="gearing_01" localSheetId="15">#REF!</definedName>
    <definedName name="gearing_01" localSheetId="22">#REF!</definedName>
    <definedName name="gearing_01" localSheetId="5">#REF!</definedName>
    <definedName name="gearing_01" localSheetId="9">#REF!</definedName>
    <definedName name="gearing_01" localSheetId="2">#REF!</definedName>
    <definedName name="gearing_01" localSheetId="26">#REF!</definedName>
    <definedName name="gearing_01">#REF!</definedName>
    <definedName name="gearing_02" localSheetId="4">#REF!</definedName>
    <definedName name="gearing_02" localSheetId="15">#REF!</definedName>
    <definedName name="gearing_02" localSheetId="22">#REF!</definedName>
    <definedName name="gearing_02" localSheetId="5">#REF!</definedName>
    <definedName name="gearing_02" localSheetId="9">#REF!</definedName>
    <definedName name="gearing_02" localSheetId="2">#REF!</definedName>
    <definedName name="gearing_02" localSheetId="26">#REF!</definedName>
    <definedName name="gearing_02">#REF!</definedName>
    <definedName name="gearing_03">[1]CASINO2!$W$629</definedName>
    <definedName name="gearing_99" localSheetId="4">#REF!</definedName>
    <definedName name="gearing_99" localSheetId="15">#REF!</definedName>
    <definedName name="gearing_99" localSheetId="22">#REF!</definedName>
    <definedName name="gearing_99" localSheetId="5">#REF!</definedName>
    <definedName name="gearing_99" localSheetId="9">#REF!</definedName>
    <definedName name="gearing_99" localSheetId="2">#REF!</definedName>
    <definedName name="gearing_99" localSheetId="26">#REF!</definedName>
    <definedName name="gearing_99">#REF!</definedName>
    <definedName name="Germany" localSheetId="4">#REF!</definedName>
    <definedName name="Germany" localSheetId="15">#REF!</definedName>
    <definedName name="Germany" localSheetId="22">#REF!</definedName>
    <definedName name="Germany" localSheetId="5">#REF!</definedName>
    <definedName name="Germany" localSheetId="9">#REF!</definedName>
    <definedName name="Germany" localSheetId="2">#REF!</definedName>
    <definedName name="Germany" localSheetId="26">#REF!</definedName>
    <definedName name="Germany">#REF!</definedName>
    <definedName name="Germany_Sales" localSheetId="4">#REF!</definedName>
    <definedName name="Germany_Sales" localSheetId="15">#REF!</definedName>
    <definedName name="Germany_Sales" localSheetId="22">#REF!</definedName>
    <definedName name="Germany_Sales" localSheetId="5">#REF!</definedName>
    <definedName name="Germany_Sales" localSheetId="9">#REF!</definedName>
    <definedName name="Germany_Sales" localSheetId="2">#REF!</definedName>
    <definedName name="Germany_Sales" localSheetId="26">#REF!</definedName>
    <definedName name="Germany_Sales">#REF!</definedName>
    <definedName name="Germany_w" localSheetId="4">#REF!</definedName>
    <definedName name="Germany_w" localSheetId="15">#REF!</definedName>
    <definedName name="Germany_w" localSheetId="22">#REF!</definedName>
    <definedName name="Germany_w" localSheetId="5">#REF!</definedName>
    <definedName name="Germany_w" localSheetId="9">#REF!</definedName>
    <definedName name="Germany_w" localSheetId="2">#REF!</definedName>
    <definedName name="Germany_w" localSheetId="26">#REF!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5">[8]NOPAT_VDF!#REF!</definedName>
    <definedName name="Gross_inc_growth" localSheetId="22">[8]NOPAT_VDF!#REF!</definedName>
    <definedName name="Gross_inc_growth" localSheetId="5">[8]NOPAT_VDF!#REF!</definedName>
    <definedName name="Gross_inc_growth" localSheetId="9">[8]NOPAT_VDF!#REF!</definedName>
    <definedName name="Gross_inc_growth" localSheetId="2">[8]NOPAT_VDF!#REF!</definedName>
    <definedName name="Gross_inc_growth" localSheetId="26">[8]NOPAT_VDF!#REF!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5">[8]Forecasts_VDF!#REF!</definedName>
    <definedName name="Gross_margin_fore" localSheetId="22">[8]Forecasts_VDF!#REF!</definedName>
    <definedName name="Gross_margin_fore" localSheetId="5">[8]Forecasts_VDF!#REF!</definedName>
    <definedName name="Gross_margin_fore" localSheetId="9">[8]Forecasts_VDF!#REF!</definedName>
    <definedName name="Gross_margin_fore" localSheetId="2">[8]Forecasts_VDF!#REF!</definedName>
    <definedName name="Gross_margin_fore" localSheetId="26">[8]Forecasts_VDF!#REF!</definedName>
    <definedName name="Gross_margin_fore">[8]Forecasts_VDF!#REF!</definedName>
    <definedName name="growth93" localSheetId="4">#REF!</definedName>
    <definedName name="growth93" localSheetId="15">#REF!</definedName>
    <definedName name="growth93" localSheetId="22">#REF!</definedName>
    <definedName name="growth93" localSheetId="5">#REF!</definedName>
    <definedName name="growth93" localSheetId="9">#REF!</definedName>
    <definedName name="growth93" localSheetId="2">#REF!</definedName>
    <definedName name="growth93" localSheetId="26">#REF!</definedName>
    <definedName name="growth93">#REF!</definedName>
    <definedName name="growth94" localSheetId="4">#REF!</definedName>
    <definedName name="growth94" localSheetId="15">#REF!</definedName>
    <definedName name="growth94" localSheetId="22">#REF!</definedName>
    <definedName name="growth94" localSheetId="5">#REF!</definedName>
    <definedName name="growth94" localSheetId="9">#REF!</definedName>
    <definedName name="growth94" localSheetId="2">#REF!</definedName>
    <definedName name="growth94" localSheetId="26">#REF!</definedName>
    <definedName name="growth94">#REF!</definedName>
    <definedName name="growth95" localSheetId="4">#REF!</definedName>
    <definedName name="growth95" localSheetId="15">#REF!</definedName>
    <definedName name="growth95" localSheetId="22">#REF!</definedName>
    <definedName name="growth95" localSheetId="5">#REF!</definedName>
    <definedName name="growth95" localSheetId="9">#REF!</definedName>
    <definedName name="growth95" localSheetId="2">#REF!</definedName>
    <definedName name="growth95" localSheetId="26">#REF!</definedName>
    <definedName name="growth95">#REF!</definedName>
    <definedName name="growth96" localSheetId="4">#REF!</definedName>
    <definedName name="growth96" localSheetId="15">#REF!</definedName>
    <definedName name="growth96" localSheetId="22">#REF!</definedName>
    <definedName name="growth96" localSheetId="5">#REF!</definedName>
    <definedName name="growth96" localSheetId="9">#REF!</definedName>
    <definedName name="growth96" localSheetId="2">#REF!</definedName>
    <definedName name="growth96" localSheetId="26">#REF!</definedName>
    <definedName name="growth96">#REF!</definedName>
    <definedName name="GVKey">""</definedName>
    <definedName name="gw" localSheetId="4">'[3]DCF old'!#REF!</definedName>
    <definedName name="gw" localSheetId="15">'[3]DCF old'!#REF!</definedName>
    <definedName name="gw" localSheetId="22">'[3]DCF old'!#REF!</definedName>
    <definedName name="gw" localSheetId="5">'[3]DCF old'!#REF!</definedName>
    <definedName name="gw" localSheetId="9">'[3]DCF old'!#REF!</definedName>
    <definedName name="gw" localSheetId="2">'[3]DCF old'!#REF!</definedName>
    <definedName name="gw" localSheetId="26">'[3]DCF old'!#REF!</definedName>
    <definedName name="gw">'[3]DCF old'!#REF!</definedName>
    <definedName name="gw_acdep" localSheetId="4">'[3]DCF old'!#REF!</definedName>
    <definedName name="gw_acdep" localSheetId="15">'[3]DCF old'!#REF!</definedName>
    <definedName name="gw_acdep" localSheetId="22">'[3]DCF old'!#REF!</definedName>
    <definedName name="gw_acdep" localSheetId="5">'[3]DCF old'!#REF!</definedName>
    <definedName name="gw_acdep" localSheetId="9">'[3]DCF old'!#REF!</definedName>
    <definedName name="gw_acdep" localSheetId="2">'[3]DCF old'!#REF!</definedName>
    <definedName name="gw_acdep" localSheetId="26">'[3]DCF old'!#REF!</definedName>
    <definedName name="gw_acdep">'[3]DCF old'!#REF!</definedName>
    <definedName name="gw_gross" localSheetId="4">'[3]DCF old'!#REF!</definedName>
    <definedName name="gw_gross" localSheetId="15">'[3]DCF old'!#REF!</definedName>
    <definedName name="gw_gross" localSheetId="22">'[3]DCF old'!#REF!</definedName>
    <definedName name="gw_gross" localSheetId="5">'[3]DCF old'!#REF!</definedName>
    <definedName name="gw_gross" localSheetId="9">'[3]DCF old'!#REF!</definedName>
    <definedName name="gw_gross" localSheetId="2">'[3]DCF old'!#REF!</definedName>
    <definedName name="gw_gross" localSheetId="26">'[3]DCF old'!#REF!</definedName>
    <definedName name="gw_gross">'[3]DCF old'!#REF!</definedName>
    <definedName name="h" localSheetId="4">#REF!</definedName>
    <definedName name="h" localSheetId="15">#REF!</definedName>
    <definedName name="h" localSheetId="22">#REF!</definedName>
    <definedName name="h" localSheetId="5">#REF!</definedName>
    <definedName name="h" localSheetId="9">#REF!</definedName>
    <definedName name="h" localSheetId="2">#REF!</definedName>
    <definedName name="h" localSheetId="26">#REF!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5">#REF!</definedName>
    <definedName name="HINC" localSheetId="22">#REF!</definedName>
    <definedName name="HINC" localSheetId="5">#REF!</definedName>
    <definedName name="HINC" localSheetId="9">#REF!</definedName>
    <definedName name="HINC" localSheetId="2">#REF!</definedName>
    <definedName name="HINC" localSheetId="26">#REF!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5">#REF!</definedName>
    <definedName name="IBAssets" localSheetId="22">#REF!</definedName>
    <definedName name="IBAssets" localSheetId="5">#REF!</definedName>
    <definedName name="IBAssets" localSheetId="9">#REF!</definedName>
    <definedName name="IBAssets" localSheetId="2">#REF!</definedName>
    <definedName name="IBAssets" localSheetId="26">#REF!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5">[15]Global!#REF!</definedName>
    <definedName name="ic_aircraft_assets_book_1985" localSheetId="22">[15]Global!#REF!</definedName>
    <definedName name="ic_aircraft_assets_book_1985" localSheetId="5">[15]Global!#REF!</definedName>
    <definedName name="ic_aircraft_assets_book_1985" localSheetId="9">[15]Global!#REF!</definedName>
    <definedName name="ic_aircraft_assets_book_1985" localSheetId="2">[15]Global!#REF!</definedName>
    <definedName name="ic_aircraft_assets_book_1985" localSheetId="26">[15]Global!#REF!</definedName>
    <definedName name="ic_aircraft_assets_book_1985">[15]Global!#REF!</definedName>
    <definedName name="ic_aircraft_assets_book_1986" localSheetId="4">[15]Global!#REF!</definedName>
    <definedName name="ic_aircraft_assets_book_1986" localSheetId="15">[15]Global!#REF!</definedName>
    <definedName name="ic_aircraft_assets_book_1986" localSheetId="22">[15]Global!#REF!</definedName>
    <definedName name="ic_aircraft_assets_book_1986" localSheetId="5">[15]Global!#REF!</definedName>
    <definedName name="ic_aircraft_assets_book_1986" localSheetId="9">[15]Global!#REF!</definedName>
    <definedName name="ic_aircraft_assets_book_1986" localSheetId="2">[15]Global!#REF!</definedName>
    <definedName name="ic_aircraft_assets_book_1986" localSheetId="26">[15]Global!#REF!</definedName>
    <definedName name="ic_aircraft_assets_book_1986">[15]Global!#REF!</definedName>
    <definedName name="ic_aircraft_assets_book_1987" localSheetId="4">[15]Global!#REF!</definedName>
    <definedName name="ic_aircraft_assets_book_1987" localSheetId="15">[15]Global!#REF!</definedName>
    <definedName name="ic_aircraft_assets_book_1987" localSheetId="22">[15]Global!#REF!</definedName>
    <definedName name="ic_aircraft_assets_book_1987" localSheetId="5">[15]Global!#REF!</definedName>
    <definedName name="ic_aircraft_assets_book_1987" localSheetId="9">[15]Global!#REF!</definedName>
    <definedName name="ic_aircraft_assets_book_1987" localSheetId="2">[15]Global!#REF!</definedName>
    <definedName name="ic_aircraft_assets_book_1987" localSheetId="26">[15]Global!#REF!</definedName>
    <definedName name="ic_aircraft_assets_book_1987">[15]Global!#REF!</definedName>
    <definedName name="ic_aircraft_assets_book_1988" localSheetId="4">[15]Global!#REF!</definedName>
    <definedName name="ic_aircraft_assets_book_1988" localSheetId="15">[15]Global!#REF!</definedName>
    <definedName name="ic_aircraft_assets_book_1988" localSheetId="22">[15]Global!#REF!</definedName>
    <definedName name="ic_aircraft_assets_book_1988" localSheetId="5">[15]Global!#REF!</definedName>
    <definedName name="ic_aircraft_assets_book_1988" localSheetId="9">[15]Global!#REF!</definedName>
    <definedName name="ic_aircraft_assets_book_1988" localSheetId="2">[15]Global!#REF!</definedName>
    <definedName name="ic_aircraft_assets_book_1988" localSheetId="26">[15]Global!#REF!</definedName>
    <definedName name="ic_aircraft_assets_book_1988">[15]Global!#REF!</definedName>
    <definedName name="ic_aircraft_assets_book_1989" localSheetId="4">[15]Global!#REF!</definedName>
    <definedName name="ic_aircraft_assets_book_1989" localSheetId="15">[15]Global!#REF!</definedName>
    <definedName name="ic_aircraft_assets_book_1989" localSheetId="22">[15]Global!#REF!</definedName>
    <definedName name="ic_aircraft_assets_book_1989" localSheetId="5">[15]Global!#REF!</definedName>
    <definedName name="ic_aircraft_assets_book_1989" localSheetId="9">[15]Global!#REF!</definedName>
    <definedName name="ic_aircraft_assets_book_1989" localSheetId="2">[15]Global!#REF!</definedName>
    <definedName name="ic_aircraft_assets_book_1989" localSheetId="26">[15]Global!#REF!</definedName>
    <definedName name="ic_aircraft_assets_book_1989">[15]Global!#REF!</definedName>
    <definedName name="ic_aircraft_assets_book_1990" localSheetId="4">[15]Global!#REF!</definedName>
    <definedName name="ic_aircraft_assets_book_1990" localSheetId="15">[15]Global!#REF!</definedName>
    <definedName name="ic_aircraft_assets_book_1990" localSheetId="22">[15]Global!#REF!</definedName>
    <definedName name="ic_aircraft_assets_book_1990" localSheetId="5">[15]Global!#REF!</definedName>
    <definedName name="ic_aircraft_assets_book_1990" localSheetId="9">[15]Global!#REF!</definedName>
    <definedName name="ic_aircraft_assets_book_1990" localSheetId="2">[15]Global!#REF!</definedName>
    <definedName name="ic_aircraft_assets_book_1990" localSheetId="26">[15]Global!#REF!</definedName>
    <definedName name="ic_aircraft_assets_book_1990">[15]Global!#REF!</definedName>
    <definedName name="ic_aircraft_assets_book_1991" localSheetId="4">[15]Global!#REF!</definedName>
    <definedName name="ic_aircraft_assets_book_1991" localSheetId="15">[15]Global!#REF!</definedName>
    <definedName name="ic_aircraft_assets_book_1991" localSheetId="22">[15]Global!#REF!</definedName>
    <definedName name="ic_aircraft_assets_book_1991" localSheetId="5">[15]Global!#REF!</definedName>
    <definedName name="ic_aircraft_assets_book_1991" localSheetId="9">[15]Global!#REF!</definedName>
    <definedName name="ic_aircraft_assets_book_1991" localSheetId="2">[15]Global!#REF!</definedName>
    <definedName name="ic_aircraft_assets_book_1991" localSheetId="26">[15]Global!#REF!</definedName>
    <definedName name="ic_aircraft_assets_book_1991">[15]Global!#REF!</definedName>
    <definedName name="ic_aircraft_assets_book_1992" localSheetId="4">[15]Global!#REF!</definedName>
    <definedName name="ic_aircraft_assets_book_1992" localSheetId="15">[15]Global!#REF!</definedName>
    <definedName name="ic_aircraft_assets_book_1992" localSheetId="22">[15]Global!#REF!</definedName>
    <definedName name="ic_aircraft_assets_book_1992" localSheetId="5">[15]Global!#REF!</definedName>
    <definedName name="ic_aircraft_assets_book_1992" localSheetId="9">[15]Global!#REF!</definedName>
    <definedName name="ic_aircraft_assets_book_1992" localSheetId="2">[15]Global!#REF!</definedName>
    <definedName name="ic_aircraft_assets_book_1992" localSheetId="26">[15]Global!#REF!</definedName>
    <definedName name="ic_aircraft_assets_book_1992">[15]Global!#REF!</definedName>
    <definedName name="ic_aircraft_assets_book_1993" localSheetId="4">[15]Global!#REF!</definedName>
    <definedName name="ic_aircraft_assets_book_1993" localSheetId="15">[15]Global!#REF!</definedName>
    <definedName name="ic_aircraft_assets_book_1993" localSheetId="22">[15]Global!#REF!</definedName>
    <definedName name="ic_aircraft_assets_book_1993" localSheetId="5">[15]Global!#REF!</definedName>
    <definedName name="ic_aircraft_assets_book_1993" localSheetId="9">[15]Global!#REF!</definedName>
    <definedName name="ic_aircraft_assets_book_1993" localSheetId="2">[15]Global!#REF!</definedName>
    <definedName name="ic_aircraft_assets_book_1993" localSheetId="26">[15]Global!#REF!</definedName>
    <definedName name="ic_aircraft_assets_book_1993">[15]Global!#REF!</definedName>
    <definedName name="ic_aircraft_assets_book_1994" localSheetId="4">[15]Global!#REF!</definedName>
    <definedName name="ic_aircraft_assets_book_1994" localSheetId="15">[15]Global!#REF!</definedName>
    <definedName name="ic_aircraft_assets_book_1994" localSheetId="22">[15]Global!#REF!</definedName>
    <definedName name="ic_aircraft_assets_book_1994" localSheetId="5">[15]Global!#REF!</definedName>
    <definedName name="ic_aircraft_assets_book_1994" localSheetId="9">[15]Global!#REF!</definedName>
    <definedName name="ic_aircraft_assets_book_1994" localSheetId="2">[15]Global!#REF!</definedName>
    <definedName name="ic_aircraft_assets_book_1994" localSheetId="26">[15]Global!#REF!</definedName>
    <definedName name="ic_aircraft_assets_book_1994">[15]Global!#REF!</definedName>
    <definedName name="ic_aircraft_assets_book_1995" localSheetId="4">[15]Global!#REF!</definedName>
    <definedName name="ic_aircraft_assets_book_1995" localSheetId="15">[15]Global!#REF!</definedName>
    <definedName name="ic_aircraft_assets_book_1995" localSheetId="22">[15]Global!#REF!</definedName>
    <definedName name="ic_aircraft_assets_book_1995" localSheetId="5">[15]Global!#REF!</definedName>
    <definedName name="ic_aircraft_assets_book_1995" localSheetId="9">[15]Global!#REF!</definedName>
    <definedName name="ic_aircraft_assets_book_1995" localSheetId="2">[15]Global!#REF!</definedName>
    <definedName name="ic_aircraft_assets_book_1995" localSheetId="26">[15]Global!#REF!</definedName>
    <definedName name="ic_aircraft_assets_book_1995">[15]Global!#REF!</definedName>
    <definedName name="ic_aircraft_assets_book_1996" localSheetId="4">[15]Global!#REF!</definedName>
    <definedName name="ic_aircraft_assets_book_1996" localSheetId="15">[15]Global!#REF!</definedName>
    <definedName name="ic_aircraft_assets_book_1996" localSheetId="22">[15]Global!#REF!</definedName>
    <definedName name="ic_aircraft_assets_book_1996" localSheetId="5">[15]Global!#REF!</definedName>
    <definedName name="ic_aircraft_assets_book_1996" localSheetId="9">[15]Global!#REF!</definedName>
    <definedName name="ic_aircraft_assets_book_1996" localSheetId="2">[15]Global!#REF!</definedName>
    <definedName name="ic_aircraft_assets_book_1996" localSheetId="26">[15]Global!#REF!</definedName>
    <definedName name="ic_aircraft_assets_book_1996">[15]Global!#REF!</definedName>
    <definedName name="ic_aircraft_assets_book_1997" localSheetId="4">[15]Global!#REF!</definedName>
    <definedName name="ic_aircraft_assets_book_1997" localSheetId="15">[15]Global!#REF!</definedName>
    <definedName name="ic_aircraft_assets_book_1997" localSheetId="22">[15]Global!#REF!</definedName>
    <definedName name="ic_aircraft_assets_book_1997" localSheetId="5">[15]Global!#REF!</definedName>
    <definedName name="ic_aircraft_assets_book_1997" localSheetId="9">[15]Global!#REF!</definedName>
    <definedName name="ic_aircraft_assets_book_1997" localSheetId="2">[15]Global!#REF!</definedName>
    <definedName name="ic_aircraft_assets_book_1997" localSheetId="26">[15]Global!#REF!</definedName>
    <definedName name="ic_aircraft_assets_book_1997">[15]Global!#REF!</definedName>
    <definedName name="ic_aircraft_assets_book_1998" localSheetId="4">[15]Global!#REF!</definedName>
    <definedName name="ic_aircraft_assets_book_1998" localSheetId="15">[15]Global!#REF!</definedName>
    <definedName name="ic_aircraft_assets_book_1998" localSheetId="22">[15]Global!#REF!</definedName>
    <definedName name="ic_aircraft_assets_book_1998" localSheetId="5">[15]Global!#REF!</definedName>
    <definedName name="ic_aircraft_assets_book_1998" localSheetId="9">[15]Global!#REF!</definedName>
    <definedName name="ic_aircraft_assets_book_1998" localSheetId="2">[15]Global!#REF!</definedName>
    <definedName name="ic_aircraft_assets_book_1998" localSheetId="26">[15]Global!#REF!</definedName>
    <definedName name="ic_aircraft_assets_book_1998">[15]Global!#REF!</definedName>
    <definedName name="ic_aircraft_assets_book_1999" localSheetId="4">[15]Global!#REF!</definedName>
    <definedName name="ic_aircraft_assets_book_1999" localSheetId="15">[15]Global!#REF!</definedName>
    <definedName name="ic_aircraft_assets_book_1999" localSheetId="22">[15]Global!#REF!</definedName>
    <definedName name="ic_aircraft_assets_book_1999" localSheetId="5">[15]Global!#REF!</definedName>
    <definedName name="ic_aircraft_assets_book_1999" localSheetId="9">[15]Global!#REF!</definedName>
    <definedName name="ic_aircraft_assets_book_1999" localSheetId="2">[15]Global!#REF!</definedName>
    <definedName name="ic_aircraft_assets_book_1999" localSheetId="26">[15]Global!#REF!</definedName>
    <definedName name="ic_aircraft_assets_book_1999">[15]Global!#REF!</definedName>
    <definedName name="ic_aircraft_assets_book_2000" localSheetId="4">[15]Global!#REF!</definedName>
    <definedName name="ic_aircraft_assets_book_2000" localSheetId="15">[15]Global!#REF!</definedName>
    <definedName name="ic_aircraft_assets_book_2000" localSheetId="22">[15]Global!#REF!</definedName>
    <definedName name="ic_aircraft_assets_book_2000" localSheetId="5">[15]Global!#REF!</definedName>
    <definedName name="ic_aircraft_assets_book_2000" localSheetId="9">[15]Global!#REF!</definedName>
    <definedName name="ic_aircraft_assets_book_2000" localSheetId="2">[15]Global!#REF!</definedName>
    <definedName name="ic_aircraft_assets_book_2000" localSheetId="26">[15]Global!#REF!</definedName>
    <definedName name="ic_aircraft_assets_book_2000">[15]Global!#REF!</definedName>
    <definedName name="ic_aircraft_assets_book_2001" localSheetId="4">[15]Global!#REF!</definedName>
    <definedName name="ic_aircraft_assets_book_2001" localSheetId="15">[15]Global!#REF!</definedName>
    <definedName name="ic_aircraft_assets_book_2001" localSheetId="22">[15]Global!#REF!</definedName>
    <definedName name="ic_aircraft_assets_book_2001" localSheetId="5">[15]Global!#REF!</definedName>
    <definedName name="ic_aircraft_assets_book_2001" localSheetId="9">[15]Global!#REF!</definedName>
    <definedName name="ic_aircraft_assets_book_2001" localSheetId="2">[15]Global!#REF!</definedName>
    <definedName name="ic_aircraft_assets_book_2001" localSheetId="26">[15]Global!#REF!</definedName>
    <definedName name="ic_aircraft_assets_book_2001">[15]Global!#REF!</definedName>
    <definedName name="ic_aircraft_assets_book_2002" localSheetId="4">[15]Global!#REF!</definedName>
    <definedName name="ic_aircraft_assets_book_2002" localSheetId="15">[15]Global!#REF!</definedName>
    <definedName name="ic_aircraft_assets_book_2002" localSheetId="22">[15]Global!#REF!</definedName>
    <definedName name="ic_aircraft_assets_book_2002" localSheetId="5">[15]Global!#REF!</definedName>
    <definedName name="ic_aircraft_assets_book_2002" localSheetId="9">[15]Global!#REF!</definedName>
    <definedName name="ic_aircraft_assets_book_2002" localSheetId="2">[15]Global!#REF!</definedName>
    <definedName name="ic_aircraft_assets_book_2002" localSheetId="26">[15]Global!#REF!</definedName>
    <definedName name="ic_aircraft_assets_book_2002">[15]Global!#REF!</definedName>
    <definedName name="ic_aircraft_assets_book_2003" localSheetId="4">[15]Global!#REF!</definedName>
    <definedName name="ic_aircraft_assets_book_2003" localSheetId="15">[15]Global!#REF!</definedName>
    <definedName name="ic_aircraft_assets_book_2003" localSheetId="22">[15]Global!#REF!</definedName>
    <definedName name="ic_aircraft_assets_book_2003" localSheetId="5">[15]Global!#REF!</definedName>
    <definedName name="ic_aircraft_assets_book_2003" localSheetId="9">[15]Global!#REF!</definedName>
    <definedName name="ic_aircraft_assets_book_2003" localSheetId="2">[15]Global!#REF!</definedName>
    <definedName name="ic_aircraft_assets_book_2003" localSheetId="26">[15]Global!#REF!</definedName>
    <definedName name="ic_aircraft_assets_book_2003">[15]Global!#REF!</definedName>
    <definedName name="ic_aircraft_assets_book_2004" localSheetId="4">[15]Global!#REF!</definedName>
    <definedName name="ic_aircraft_assets_book_2004" localSheetId="15">[15]Global!#REF!</definedName>
    <definedName name="ic_aircraft_assets_book_2004" localSheetId="22">[15]Global!#REF!</definedName>
    <definedName name="ic_aircraft_assets_book_2004" localSheetId="5">[15]Global!#REF!</definedName>
    <definedName name="ic_aircraft_assets_book_2004" localSheetId="9">[15]Global!#REF!</definedName>
    <definedName name="ic_aircraft_assets_book_2004" localSheetId="2">[15]Global!#REF!</definedName>
    <definedName name="ic_aircraft_assets_book_2004" localSheetId="26">[15]Global!#REF!</definedName>
    <definedName name="ic_aircraft_assets_book_2004">[15]Global!#REF!</definedName>
    <definedName name="ic_aircraft_assets_book_2005" localSheetId="4">[15]Global!#REF!</definedName>
    <definedName name="ic_aircraft_assets_book_2005" localSheetId="15">[15]Global!#REF!</definedName>
    <definedName name="ic_aircraft_assets_book_2005" localSheetId="22">[15]Global!#REF!</definedName>
    <definedName name="ic_aircraft_assets_book_2005" localSheetId="5">[15]Global!#REF!</definedName>
    <definedName name="ic_aircraft_assets_book_2005" localSheetId="9">[15]Global!#REF!</definedName>
    <definedName name="ic_aircraft_assets_book_2005" localSheetId="2">[15]Global!#REF!</definedName>
    <definedName name="ic_aircraft_assets_book_2005" localSheetId="26">[15]Global!#REF!</definedName>
    <definedName name="ic_aircraft_assets_book_2005">[15]Global!#REF!</definedName>
    <definedName name="ic_aircraft_assets_book_2006" localSheetId="4">[15]Global!#REF!</definedName>
    <definedName name="ic_aircraft_assets_book_2006" localSheetId="15">[15]Global!#REF!</definedName>
    <definedName name="ic_aircraft_assets_book_2006" localSheetId="22">[15]Global!#REF!</definedName>
    <definedName name="ic_aircraft_assets_book_2006" localSheetId="5">[15]Global!#REF!</definedName>
    <definedName name="ic_aircraft_assets_book_2006" localSheetId="9">[15]Global!#REF!</definedName>
    <definedName name="ic_aircraft_assets_book_2006" localSheetId="2">[15]Global!#REF!</definedName>
    <definedName name="ic_aircraft_assets_book_2006" localSheetId="26">[15]Global!#REF!</definedName>
    <definedName name="ic_aircraft_assets_book_2006">[15]Global!#REF!</definedName>
    <definedName name="ic_aircraft_assets_book_2007" localSheetId="4">[15]Global!#REF!</definedName>
    <definedName name="ic_aircraft_assets_book_2007" localSheetId="15">[15]Global!#REF!</definedName>
    <definedName name="ic_aircraft_assets_book_2007" localSheetId="22">[15]Global!#REF!</definedName>
    <definedName name="ic_aircraft_assets_book_2007" localSheetId="5">[15]Global!#REF!</definedName>
    <definedName name="ic_aircraft_assets_book_2007" localSheetId="9">[15]Global!#REF!</definedName>
    <definedName name="ic_aircraft_assets_book_2007" localSheetId="2">[15]Global!#REF!</definedName>
    <definedName name="ic_aircraft_assets_book_2007" localSheetId="26">[15]Global!#REF!</definedName>
    <definedName name="ic_aircraft_assets_book_2007">[15]Global!#REF!</definedName>
    <definedName name="ic_aircraft_assets_book_2008" localSheetId="4">[15]Global!#REF!</definedName>
    <definedName name="ic_aircraft_assets_book_2008" localSheetId="15">[15]Global!#REF!</definedName>
    <definedName name="ic_aircraft_assets_book_2008" localSheetId="22">[15]Global!#REF!</definedName>
    <definedName name="ic_aircraft_assets_book_2008" localSheetId="5">[15]Global!#REF!</definedName>
    <definedName name="ic_aircraft_assets_book_2008" localSheetId="9">[15]Global!#REF!</definedName>
    <definedName name="ic_aircraft_assets_book_2008" localSheetId="2">[15]Global!#REF!</definedName>
    <definedName name="ic_aircraft_assets_book_2008" localSheetId="26">[15]Global!#REF!</definedName>
    <definedName name="ic_aircraft_assets_book_2008">[15]Global!#REF!</definedName>
    <definedName name="ic_aircraft_assets_book_2009" localSheetId="4">[15]Global!#REF!</definedName>
    <definedName name="ic_aircraft_assets_book_2009" localSheetId="15">[15]Global!#REF!</definedName>
    <definedName name="ic_aircraft_assets_book_2009" localSheetId="22">[15]Global!#REF!</definedName>
    <definedName name="ic_aircraft_assets_book_2009" localSheetId="5">[15]Global!#REF!</definedName>
    <definedName name="ic_aircraft_assets_book_2009" localSheetId="9">[15]Global!#REF!</definedName>
    <definedName name="ic_aircraft_assets_book_2009" localSheetId="2">[15]Global!#REF!</definedName>
    <definedName name="ic_aircraft_assets_book_2009" localSheetId="26">[15]Global!#REF!</definedName>
    <definedName name="ic_aircraft_assets_book_2009">[15]Global!#REF!</definedName>
    <definedName name="ic_aircraft_assets_book_2010" localSheetId="4">[15]Global!#REF!</definedName>
    <definedName name="ic_aircraft_assets_book_2010" localSheetId="15">[15]Global!#REF!</definedName>
    <definedName name="ic_aircraft_assets_book_2010" localSheetId="22">[15]Global!#REF!</definedName>
    <definedName name="ic_aircraft_assets_book_2010" localSheetId="5">[15]Global!#REF!</definedName>
    <definedName name="ic_aircraft_assets_book_2010" localSheetId="9">[15]Global!#REF!</definedName>
    <definedName name="ic_aircraft_assets_book_2010" localSheetId="2">[15]Global!#REF!</definedName>
    <definedName name="ic_aircraft_assets_book_2010" localSheetId="26">[15]Global!#REF!</definedName>
    <definedName name="ic_aircraft_assets_book_2010">[15]Global!#REF!</definedName>
    <definedName name="ic_aircraft_assets_book_comm" localSheetId="4">[15]Global!#REF!</definedName>
    <definedName name="ic_aircraft_assets_book_comm" localSheetId="15">[15]Global!#REF!</definedName>
    <definedName name="ic_aircraft_assets_book_comm" localSheetId="22">[15]Global!#REF!</definedName>
    <definedName name="ic_aircraft_assets_book_comm" localSheetId="5">[15]Global!#REF!</definedName>
    <definedName name="ic_aircraft_assets_book_comm" localSheetId="9">[15]Global!#REF!</definedName>
    <definedName name="ic_aircraft_assets_book_comm" localSheetId="2">[15]Global!#REF!</definedName>
    <definedName name="ic_aircraft_assets_book_comm" localSheetId="26">[15]Global!#REF!</definedName>
    <definedName name="ic_aircraft_assets_book_comm">[15]Global!#REF!</definedName>
    <definedName name="ic_aircraft_assets_breakup_1985" localSheetId="4">[15]Global!#REF!</definedName>
    <definedName name="ic_aircraft_assets_breakup_1985" localSheetId="15">[15]Global!#REF!</definedName>
    <definedName name="ic_aircraft_assets_breakup_1985" localSheetId="22">[15]Global!#REF!</definedName>
    <definedName name="ic_aircraft_assets_breakup_1985" localSheetId="5">[15]Global!#REF!</definedName>
    <definedName name="ic_aircraft_assets_breakup_1985" localSheetId="9">[15]Global!#REF!</definedName>
    <definedName name="ic_aircraft_assets_breakup_1985" localSheetId="2">[15]Global!#REF!</definedName>
    <definedName name="ic_aircraft_assets_breakup_1985" localSheetId="26">[15]Global!#REF!</definedName>
    <definedName name="ic_aircraft_assets_breakup_1985">[15]Global!#REF!</definedName>
    <definedName name="ic_aircraft_assets_breakup_1986" localSheetId="4">[15]Global!#REF!</definedName>
    <definedName name="ic_aircraft_assets_breakup_1986" localSheetId="15">[15]Global!#REF!</definedName>
    <definedName name="ic_aircraft_assets_breakup_1986" localSheetId="22">[15]Global!#REF!</definedName>
    <definedName name="ic_aircraft_assets_breakup_1986" localSheetId="5">[15]Global!#REF!</definedName>
    <definedName name="ic_aircraft_assets_breakup_1986" localSheetId="9">[15]Global!#REF!</definedName>
    <definedName name="ic_aircraft_assets_breakup_1986" localSheetId="2">[15]Global!#REF!</definedName>
    <definedName name="ic_aircraft_assets_breakup_1986" localSheetId="26">[15]Global!#REF!</definedName>
    <definedName name="ic_aircraft_assets_breakup_1986">[15]Global!#REF!</definedName>
    <definedName name="ic_aircraft_assets_breakup_1987" localSheetId="4">[15]Global!#REF!</definedName>
    <definedName name="ic_aircraft_assets_breakup_1987" localSheetId="15">[15]Global!#REF!</definedName>
    <definedName name="ic_aircraft_assets_breakup_1987" localSheetId="22">[15]Global!#REF!</definedName>
    <definedName name="ic_aircraft_assets_breakup_1987" localSheetId="5">[15]Global!#REF!</definedName>
    <definedName name="ic_aircraft_assets_breakup_1987" localSheetId="9">[15]Global!#REF!</definedName>
    <definedName name="ic_aircraft_assets_breakup_1987" localSheetId="2">[15]Global!#REF!</definedName>
    <definedName name="ic_aircraft_assets_breakup_1987" localSheetId="26">[15]Global!#REF!</definedName>
    <definedName name="ic_aircraft_assets_breakup_1987">[15]Global!#REF!</definedName>
    <definedName name="ic_aircraft_assets_breakup_1988" localSheetId="4">[15]Global!#REF!</definedName>
    <definedName name="ic_aircraft_assets_breakup_1988" localSheetId="15">[15]Global!#REF!</definedName>
    <definedName name="ic_aircraft_assets_breakup_1988" localSheetId="22">[15]Global!#REF!</definedName>
    <definedName name="ic_aircraft_assets_breakup_1988" localSheetId="5">[15]Global!#REF!</definedName>
    <definedName name="ic_aircraft_assets_breakup_1988" localSheetId="9">[15]Global!#REF!</definedName>
    <definedName name="ic_aircraft_assets_breakup_1988" localSheetId="2">[15]Global!#REF!</definedName>
    <definedName name="ic_aircraft_assets_breakup_1988" localSheetId="26">[15]Global!#REF!</definedName>
    <definedName name="ic_aircraft_assets_breakup_1988">[15]Global!#REF!</definedName>
    <definedName name="ic_aircraft_assets_breakup_1989" localSheetId="4">[15]Global!#REF!</definedName>
    <definedName name="ic_aircraft_assets_breakup_1989" localSheetId="15">[15]Global!#REF!</definedName>
    <definedName name="ic_aircraft_assets_breakup_1989" localSheetId="22">[15]Global!#REF!</definedName>
    <definedName name="ic_aircraft_assets_breakup_1989" localSheetId="5">[15]Global!#REF!</definedName>
    <definedName name="ic_aircraft_assets_breakup_1989" localSheetId="9">[15]Global!#REF!</definedName>
    <definedName name="ic_aircraft_assets_breakup_1989" localSheetId="2">[15]Global!#REF!</definedName>
    <definedName name="ic_aircraft_assets_breakup_1989" localSheetId="26">[15]Global!#REF!</definedName>
    <definedName name="ic_aircraft_assets_breakup_1989">[15]Global!#REF!</definedName>
    <definedName name="ic_aircraft_assets_breakup_1990" localSheetId="4">[15]Global!#REF!</definedName>
    <definedName name="ic_aircraft_assets_breakup_1990" localSheetId="15">[15]Global!#REF!</definedName>
    <definedName name="ic_aircraft_assets_breakup_1990" localSheetId="22">[15]Global!#REF!</definedName>
    <definedName name="ic_aircraft_assets_breakup_1990" localSheetId="5">[15]Global!#REF!</definedName>
    <definedName name="ic_aircraft_assets_breakup_1990" localSheetId="9">[15]Global!#REF!</definedName>
    <definedName name="ic_aircraft_assets_breakup_1990" localSheetId="2">[15]Global!#REF!</definedName>
    <definedName name="ic_aircraft_assets_breakup_1990" localSheetId="26">[15]Global!#REF!</definedName>
    <definedName name="ic_aircraft_assets_breakup_1990">[15]Global!#REF!</definedName>
    <definedName name="ic_aircraft_assets_breakup_1991" localSheetId="4">[15]Global!#REF!</definedName>
    <definedName name="ic_aircraft_assets_breakup_1991" localSheetId="15">[15]Global!#REF!</definedName>
    <definedName name="ic_aircraft_assets_breakup_1991" localSheetId="22">[15]Global!#REF!</definedName>
    <definedName name="ic_aircraft_assets_breakup_1991" localSheetId="5">[15]Global!#REF!</definedName>
    <definedName name="ic_aircraft_assets_breakup_1991" localSheetId="9">[15]Global!#REF!</definedName>
    <definedName name="ic_aircraft_assets_breakup_1991" localSheetId="2">[15]Global!#REF!</definedName>
    <definedName name="ic_aircraft_assets_breakup_1991" localSheetId="26">[15]Global!#REF!</definedName>
    <definedName name="ic_aircraft_assets_breakup_1991">[15]Global!#REF!</definedName>
    <definedName name="ic_aircraft_assets_breakup_1992" localSheetId="4">[15]Global!#REF!</definedName>
    <definedName name="ic_aircraft_assets_breakup_1992" localSheetId="15">[15]Global!#REF!</definedName>
    <definedName name="ic_aircraft_assets_breakup_1992" localSheetId="22">[15]Global!#REF!</definedName>
    <definedName name="ic_aircraft_assets_breakup_1992" localSheetId="5">[15]Global!#REF!</definedName>
    <definedName name="ic_aircraft_assets_breakup_1992" localSheetId="9">[15]Global!#REF!</definedName>
    <definedName name="ic_aircraft_assets_breakup_1992" localSheetId="2">[15]Global!#REF!</definedName>
    <definedName name="ic_aircraft_assets_breakup_1992" localSheetId="26">[15]Global!#REF!</definedName>
    <definedName name="ic_aircraft_assets_breakup_1992">[15]Global!#REF!</definedName>
    <definedName name="ic_aircraft_assets_breakup_1993" localSheetId="4">[15]Global!#REF!</definedName>
    <definedName name="ic_aircraft_assets_breakup_1993" localSheetId="15">[15]Global!#REF!</definedName>
    <definedName name="ic_aircraft_assets_breakup_1993" localSheetId="22">[15]Global!#REF!</definedName>
    <definedName name="ic_aircraft_assets_breakup_1993" localSheetId="5">[15]Global!#REF!</definedName>
    <definedName name="ic_aircraft_assets_breakup_1993" localSheetId="9">[15]Global!#REF!</definedName>
    <definedName name="ic_aircraft_assets_breakup_1993" localSheetId="2">[15]Global!#REF!</definedName>
    <definedName name="ic_aircraft_assets_breakup_1993" localSheetId="26">[15]Global!#REF!</definedName>
    <definedName name="ic_aircraft_assets_breakup_1993">[15]Global!#REF!</definedName>
    <definedName name="ic_aircraft_assets_breakup_1994" localSheetId="4">[15]Global!#REF!</definedName>
    <definedName name="ic_aircraft_assets_breakup_1994" localSheetId="15">[15]Global!#REF!</definedName>
    <definedName name="ic_aircraft_assets_breakup_1994" localSheetId="22">[15]Global!#REF!</definedName>
    <definedName name="ic_aircraft_assets_breakup_1994" localSheetId="5">[15]Global!#REF!</definedName>
    <definedName name="ic_aircraft_assets_breakup_1994" localSheetId="9">[15]Global!#REF!</definedName>
    <definedName name="ic_aircraft_assets_breakup_1994" localSheetId="2">[15]Global!#REF!</definedName>
    <definedName name="ic_aircraft_assets_breakup_1994" localSheetId="26">[15]Global!#REF!</definedName>
    <definedName name="ic_aircraft_assets_breakup_1994">[15]Global!#REF!</definedName>
    <definedName name="ic_aircraft_assets_breakup_1995" localSheetId="4">[15]Global!#REF!</definedName>
    <definedName name="ic_aircraft_assets_breakup_1995" localSheetId="15">[15]Global!#REF!</definedName>
    <definedName name="ic_aircraft_assets_breakup_1995" localSheetId="22">[15]Global!#REF!</definedName>
    <definedName name="ic_aircraft_assets_breakup_1995" localSheetId="5">[15]Global!#REF!</definedName>
    <definedName name="ic_aircraft_assets_breakup_1995" localSheetId="9">[15]Global!#REF!</definedName>
    <definedName name="ic_aircraft_assets_breakup_1995" localSheetId="2">[15]Global!#REF!</definedName>
    <definedName name="ic_aircraft_assets_breakup_1995" localSheetId="26">[15]Global!#REF!</definedName>
    <definedName name="ic_aircraft_assets_breakup_1995">[15]Global!#REF!</definedName>
    <definedName name="ic_aircraft_assets_breakup_1996" localSheetId="4">[15]Global!#REF!</definedName>
    <definedName name="ic_aircraft_assets_breakup_1996" localSheetId="15">[15]Global!#REF!</definedName>
    <definedName name="ic_aircraft_assets_breakup_1996" localSheetId="22">[15]Global!#REF!</definedName>
    <definedName name="ic_aircraft_assets_breakup_1996" localSheetId="5">[15]Global!#REF!</definedName>
    <definedName name="ic_aircraft_assets_breakup_1996" localSheetId="9">[15]Global!#REF!</definedName>
    <definedName name="ic_aircraft_assets_breakup_1996" localSheetId="2">[15]Global!#REF!</definedName>
    <definedName name="ic_aircraft_assets_breakup_1996" localSheetId="26">[15]Global!#REF!</definedName>
    <definedName name="ic_aircraft_assets_breakup_1996">[15]Global!#REF!</definedName>
    <definedName name="ic_aircraft_assets_breakup_1997" localSheetId="4">[15]Global!#REF!</definedName>
    <definedName name="ic_aircraft_assets_breakup_1997" localSheetId="15">[15]Global!#REF!</definedName>
    <definedName name="ic_aircraft_assets_breakup_1997" localSheetId="22">[15]Global!#REF!</definedName>
    <definedName name="ic_aircraft_assets_breakup_1997" localSheetId="5">[15]Global!#REF!</definedName>
    <definedName name="ic_aircraft_assets_breakup_1997" localSheetId="9">[15]Global!#REF!</definedName>
    <definedName name="ic_aircraft_assets_breakup_1997" localSheetId="2">[15]Global!#REF!</definedName>
    <definedName name="ic_aircraft_assets_breakup_1997" localSheetId="26">[15]Global!#REF!</definedName>
    <definedName name="ic_aircraft_assets_breakup_1997">[15]Global!#REF!</definedName>
    <definedName name="ic_aircraft_assets_breakup_1998" localSheetId="4">[15]Global!#REF!</definedName>
    <definedName name="ic_aircraft_assets_breakup_1998" localSheetId="15">[15]Global!#REF!</definedName>
    <definedName name="ic_aircraft_assets_breakup_1998" localSheetId="22">[15]Global!#REF!</definedName>
    <definedName name="ic_aircraft_assets_breakup_1998" localSheetId="5">[15]Global!#REF!</definedName>
    <definedName name="ic_aircraft_assets_breakup_1998" localSheetId="9">[15]Global!#REF!</definedName>
    <definedName name="ic_aircraft_assets_breakup_1998" localSheetId="2">[15]Global!#REF!</definedName>
    <definedName name="ic_aircraft_assets_breakup_1998" localSheetId="26">[15]Global!#REF!</definedName>
    <definedName name="ic_aircraft_assets_breakup_1998">[15]Global!#REF!</definedName>
    <definedName name="ic_aircraft_assets_breakup_1999" localSheetId="4">[15]Global!#REF!</definedName>
    <definedName name="ic_aircraft_assets_breakup_1999" localSheetId="15">[15]Global!#REF!</definedName>
    <definedName name="ic_aircraft_assets_breakup_1999" localSheetId="22">[15]Global!#REF!</definedName>
    <definedName name="ic_aircraft_assets_breakup_1999" localSheetId="5">[15]Global!#REF!</definedName>
    <definedName name="ic_aircraft_assets_breakup_1999" localSheetId="9">[15]Global!#REF!</definedName>
    <definedName name="ic_aircraft_assets_breakup_1999" localSheetId="2">[15]Global!#REF!</definedName>
    <definedName name="ic_aircraft_assets_breakup_1999" localSheetId="26">[15]Global!#REF!</definedName>
    <definedName name="ic_aircraft_assets_breakup_1999">[15]Global!#REF!</definedName>
    <definedName name="ic_aircraft_assets_breakup_2000" localSheetId="4">[15]Global!#REF!</definedName>
    <definedName name="ic_aircraft_assets_breakup_2000" localSheetId="15">[15]Global!#REF!</definedName>
    <definedName name="ic_aircraft_assets_breakup_2000" localSheetId="22">[15]Global!#REF!</definedName>
    <definedName name="ic_aircraft_assets_breakup_2000" localSheetId="5">[15]Global!#REF!</definedName>
    <definedName name="ic_aircraft_assets_breakup_2000" localSheetId="9">[15]Global!#REF!</definedName>
    <definedName name="ic_aircraft_assets_breakup_2000" localSheetId="2">[15]Global!#REF!</definedName>
    <definedName name="ic_aircraft_assets_breakup_2000" localSheetId="26">[15]Global!#REF!</definedName>
    <definedName name="ic_aircraft_assets_breakup_2000">[15]Global!#REF!</definedName>
    <definedName name="ic_aircraft_assets_breakup_2001" localSheetId="4">[15]Global!#REF!</definedName>
    <definedName name="ic_aircraft_assets_breakup_2001" localSheetId="15">[15]Global!#REF!</definedName>
    <definedName name="ic_aircraft_assets_breakup_2001" localSheetId="22">[15]Global!#REF!</definedName>
    <definedName name="ic_aircraft_assets_breakup_2001" localSheetId="5">[15]Global!#REF!</definedName>
    <definedName name="ic_aircraft_assets_breakup_2001" localSheetId="9">[15]Global!#REF!</definedName>
    <definedName name="ic_aircraft_assets_breakup_2001" localSheetId="2">[15]Global!#REF!</definedName>
    <definedName name="ic_aircraft_assets_breakup_2001" localSheetId="26">[15]Global!#REF!</definedName>
    <definedName name="ic_aircraft_assets_breakup_2001">[15]Global!#REF!</definedName>
    <definedName name="ic_aircraft_assets_breakup_2002" localSheetId="4">[15]Global!#REF!</definedName>
    <definedName name="ic_aircraft_assets_breakup_2002" localSheetId="15">[15]Global!#REF!</definedName>
    <definedName name="ic_aircraft_assets_breakup_2002" localSheetId="22">[15]Global!#REF!</definedName>
    <definedName name="ic_aircraft_assets_breakup_2002" localSheetId="5">[15]Global!#REF!</definedName>
    <definedName name="ic_aircraft_assets_breakup_2002" localSheetId="9">[15]Global!#REF!</definedName>
    <definedName name="ic_aircraft_assets_breakup_2002" localSheetId="2">[15]Global!#REF!</definedName>
    <definedName name="ic_aircraft_assets_breakup_2002" localSheetId="26">[15]Global!#REF!</definedName>
    <definedName name="ic_aircraft_assets_breakup_2002">[15]Global!#REF!</definedName>
    <definedName name="ic_aircraft_assets_breakup_2003" localSheetId="4">[15]Global!#REF!</definedName>
    <definedName name="ic_aircraft_assets_breakup_2003" localSheetId="15">[15]Global!#REF!</definedName>
    <definedName name="ic_aircraft_assets_breakup_2003" localSheetId="22">[15]Global!#REF!</definedName>
    <definedName name="ic_aircraft_assets_breakup_2003" localSheetId="5">[15]Global!#REF!</definedName>
    <definedName name="ic_aircraft_assets_breakup_2003" localSheetId="9">[15]Global!#REF!</definedName>
    <definedName name="ic_aircraft_assets_breakup_2003" localSheetId="2">[15]Global!#REF!</definedName>
    <definedName name="ic_aircraft_assets_breakup_2003" localSheetId="26">[15]Global!#REF!</definedName>
    <definedName name="ic_aircraft_assets_breakup_2003">[15]Global!#REF!</definedName>
    <definedName name="ic_aircraft_assets_breakup_2004" localSheetId="4">[15]Global!#REF!</definedName>
    <definedName name="ic_aircraft_assets_breakup_2004" localSheetId="15">[15]Global!#REF!</definedName>
    <definedName name="ic_aircraft_assets_breakup_2004" localSheetId="22">[15]Global!#REF!</definedName>
    <definedName name="ic_aircraft_assets_breakup_2004" localSheetId="5">[15]Global!#REF!</definedName>
    <definedName name="ic_aircraft_assets_breakup_2004" localSheetId="9">[15]Global!#REF!</definedName>
    <definedName name="ic_aircraft_assets_breakup_2004" localSheetId="2">[15]Global!#REF!</definedName>
    <definedName name="ic_aircraft_assets_breakup_2004" localSheetId="26">[15]Global!#REF!</definedName>
    <definedName name="ic_aircraft_assets_breakup_2004">[15]Global!#REF!</definedName>
    <definedName name="ic_aircraft_assets_breakup_2005" localSheetId="4">[15]Global!#REF!</definedName>
    <definedName name="ic_aircraft_assets_breakup_2005" localSheetId="15">[15]Global!#REF!</definedName>
    <definedName name="ic_aircraft_assets_breakup_2005" localSheetId="22">[15]Global!#REF!</definedName>
    <definedName name="ic_aircraft_assets_breakup_2005" localSheetId="5">[15]Global!#REF!</definedName>
    <definedName name="ic_aircraft_assets_breakup_2005" localSheetId="9">[15]Global!#REF!</definedName>
    <definedName name="ic_aircraft_assets_breakup_2005" localSheetId="2">[15]Global!#REF!</definedName>
    <definedName name="ic_aircraft_assets_breakup_2005" localSheetId="26">[15]Global!#REF!</definedName>
    <definedName name="ic_aircraft_assets_breakup_2005">[15]Global!#REF!</definedName>
    <definedName name="ic_aircraft_assets_breakup_2006" localSheetId="4">[15]Global!#REF!</definedName>
    <definedName name="ic_aircraft_assets_breakup_2006" localSheetId="15">[15]Global!#REF!</definedName>
    <definedName name="ic_aircraft_assets_breakup_2006" localSheetId="22">[15]Global!#REF!</definedName>
    <definedName name="ic_aircraft_assets_breakup_2006" localSheetId="5">[15]Global!#REF!</definedName>
    <definedName name="ic_aircraft_assets_breakup_2006" localSheetId="9">[15]Global!#REF!</definedName>
    <definedName name="ic_aircraft_assets_breakup_2006" localSheetId="2">[15]Global!#REF!</definedName>
    <definedName name="ic_aircraft_assets_breakup_2006" localSheetId="26">[15]Global!#REF!</definedName>
    <definedName name="ic_aircraft_assets_breakup_2006">[15]Global!#REF!</definedName>
    <definedName name="ic_aircraft_assets_breakup_2007" localSheetId="4">[15]Global!#REF!</definedName>
    <definedName name="ic_aircraft_assets_breakup_2007" localSheetId="15">[15]Global!#REF!</definedName>
    <definedName name="ic_aircraft_assets_breakup_2007" localSheetId="22">[15]Global!#REF!</definedName>
    <definedName name="ic_aircraft_assets_breakup_2007" localSheetId="5">[15]Global!#REF!</definedName>
    <definedName name="ic_aircraft_assets_breakup_2007" localSheetId="9">[15]Global!#REF!</definedName>
    <definedName name="ic_aircraft_assets_breakup_2007" localSheetId="2">[15]Global!#REF!</definedName>
    <definedName name="ic_aircraft_assets_breakup_2007" localSheetId="26">[15]Global!#REF!</definedName>
    <definedName name="ic_aircraft_assets_breakup_2007">[15]Global!#REF!</definedName>
    <definedName name="ic_aircraft_assets_breakup_2008" localSheetId="4">[15]Global!#REF!</definedName>
    <definedName name="ic_aircraft_assets_breakup_2008" localSheetId="15">[15]Global!#REF!</definedName>
    <definedName name="ic_aircraft_assets_breakup_2008" localSheetId="22">[15]Global!#REF!</definedName>
    <definedName name="ic_aircraft_assets_breakup_2008" localSheetId="5">[15]Global!#REF!</definedName>
    <definedName name="ic_aircraft_assets_breakup_2008" localSheetId="9">[15]Global!#REF!</definedName>
    <definedName name="ic_aircraft_assets_breakup_2008" localSheetId="2">[15]Global!#REF!</definedName>
    <definedName name="ic_aircraft_assets_breakup_2008" localSheetId="26">[15]Global!#REF!</definedName>
    <definedName name="ic_aircraft_assets_breakup_2008">[15]Global!#REF!</definedName>
    <definedName name="ic_aircraft_assets_breakup_2009" localSheetId="4">[15]Global!#REF!</definedName>
    <definedName name="ic_aircraft_assets_breakup_2009" localSheetId="15">[15]Global!#REF!</definedName>
    <definedName name="ic_aircraft_assets_breakup_2009" localSheetId="22">[15]Global!#REF!</definedName>
    <definedName name="ic_aircraft_assets_breakup_2009" localSheetId="5">[15]Global!#REF!</definedName>
    <definedName name="ic_aircraft_assets_breakup_2009" localSheetId="9">[15]Global!#REF!</definedName>
    <definedName name="ic_aircraft_assets_breakup_2009" localSheetId="2">[15]Global!#REF!</definedName>
    <definedName name="ic_aircraft_assets_breakup_2009" localSheetId="26">[15]Global!#REF!</definedName>
    <definedName name="ic_aircraft_assets_breakup_2009">[15]Global!#REF!</definedName>
    <definedName name="ic_aircraft_assets_breakup_2010" localSheetId="4">[15]Global!#REF!</definedName>
    <definedName name="ic_aircraft_assets_breakup_2010" localSheetId="15">[15]Global!#REF!</definedName>
    <definedName name="ic_aircraft_assets_breakup_2010" localSheetId="22">[15]Global!#REF!</definedName>
    <definedName name="ic_aircraft_assets_breakup_2010" localSheetId="5">[15]Global!#REF!</definedName>
    <definedName name="ic_aircraft_assets_breakup_2010" localSheetId="9">[15]Global!#REF!</definedName>
    <definedName name="ic_aircraft_assets_breakup_2010" localSheetId="2">[15]Global!#REF!</definedName>
    <definedName name="ic_aircraft_assets_breakup_2010" localSheetId="26">[15]Global!#REF!</definedName>
    <definedName name="ic_aircraft_assets_breakup_2010">[15]Global!#REF!</definedName>
    <definedName name="ic_aircraft_assets_breakup_comm" localSheetId="4">[15]Global!#REF!</definedName>
    <definedName name="ic_aircraft_assets_breakup_comm" localSheetId="15">[15]Global!#REF!</definedName>
    <definedName name="ic_aircraft_assets_breakup_comm" localSheetId="22">[15]Global!#REF!</definedName>
    <definedName name="ic_aircraft_assets_breakup_comm" localSheetId="5">[15]Global!#REF!</definedName>
    <definedName name="ic_aircraft_assets_breakup_comm" localSheetId="9">[15]Global!#REF!</definedName>
    <definedName name="ic_aircraft_assets_breakup_comm" localSheetId="2">[15]Global!#REF!</definedName>
    <definedName name="ic_aircraft_assets_breakup_comm" localSheetId="26">[15]Global!#REF!</definedName>
    <definedName name="ic_aircraft_assets_breakup_comm">[15]Global!#REF!</definedName>
    <definedName name="ic_aircraft_assets_replacement_1985" localSheetId="4">[15]Global!#REF!</definedName>
    <definedName name="ic_aircraft_assets_replacement_1985" localSheetId="15">[15]Global!#REF!</definedName>
    <definedName name="ic_aircraft_assets_replacement_1985" localSheetId="22">[15]Global!#REF!</definedName>
    <definedName name="ic_aircraft_assets_replacement_1985" localSheetId="5">[15]Global!#REF!</definedName>
    <definedName name="ic_aircraft_assets_replacement_1985" localSheetId="9">[15]Global!#REF!</definedName>
    <definedName name="ic_aircraft_assets_replacement_1985" localSheetId="2">[15]Global!#REF!</definedName>
    <definedName name="ic_aircraft_assets_replacement_1985" localSheetId="26">[15]Global!#REF!</definedName>
    <definedName name="ic_aircraft_assets_replacement_1985">[15]Global!#REF!</definedName>
    <definedName name="ic_aircraft_assets_replacement_1986" localSheetId="4">[15]Global!#REF!</definedName>
    <definedName name="ic_aircraft_assets_replacement_1986" localSheetId="15">[15]Global!#REF!</definedName>
    <definedName name="ic_aircraft_assets_replacement_1986" localSheetId="22">[15]Global!#REF!</definedName>
    <definedName name="ic_aircraft_assets_replacement_1986" localSheetId="5">[15]Global!#REF!</definedName>
    <definedName name="ic_aircraft_assets_replacement_1986" localSheetId="9">[15]Global!#REF!</definedName>
    <definedName name="ic_aircraft_assets_replacement_1986" localSheetId="2">[15]Global!#REF!</definedName>
    <definedName name="ic_aircraft_assets_replacement_1986" localSheetId="26">[15]Global!#REF!</definedName>
    <definedName name="ic_aircraft_assets_replacement_1986">[15]Global!#REF!</definedName>
    <definedName name="ic_aircraft_assets_replacement_1987" localSheetId="4">[15]Global!#REF!</definedName>
    <definedName name="ic_aircraft_assets_replacement_1987" localSheetId="15">[15]Global!#REF!</definedName>
    <definedName name="ic_aircraft_assets_replacement_1987" localSheetId="22">[15]Global!#REF!</definedName>
    <definedName name="ic_aircraft_assets_replacement_1987" localSheetId="5">[15]Global!#REF!</definedName>
    <definedName name="ic_aircraft_assets_replacement_1987" localSheetId="9">[15]Global!#REF!</definedName>
    <definedName name="ic_aircraft_assets_replacement_1987" localSheetId="2">[15]Global!#REF!</definedName>
    <definedName name="ic_aircraft_assets_replacement_1987" localSheetId="26">[15]Global!#REF!</definedName>
    <definedName name="ic_aircraft_assets_replacement_1987">[15]Global!#REF!</definedName>
    <definedName name="ic_aircraft_assets_replacement_1988" localSheetId="4">[15]Global!#REF!</definedName>
    <definedName name="ic_aircraft_assets_replacement_1988" localSheetId="15">[15]Global!#REF!</definedName>
    <definedName name="ic_aircraft_assets_replacement_1988" localSheetId="22">[15]Global!#REF!</definedName>
    <definedName name="ic_aircraft_assets_replacement_1988" localSheetId="5">[15]Global!#REF!</definedName>
    <definedName name="ic_aircraft_assets_replacement_1988" localSheetId="9">[15]Global!#REF!</definedName>
    <definedName name="ic_aircraft_assets_replacement_1988" localSheetId="2">[15]Global!#REF!</definedName>
    <definedName name="ic_aircraft_assets_replacement_1988" localSheetId="26">[15]Global!#REF!</definedName>
    <definedName name="ic_aircraft_assets_replacement_1988">[15]Global!#REF!</definedName>
    <definedName name="ic_aircraft_assets_replacement_1989" localSheetId="4">[15]Global!#REF!</definedName>
    <definedName name="ic_aircraft_assets_replacement_1989" localSheetId="15">[15]Global!#REF!</definedName>
    <definedName name="ic_aircraft_assets_replacement_1989" localSheetId="22">[15]Global!#REF!</definedName>
    <definedName name="ic_aircraft_assets_replacement_1989" localSheetId="5">[15]Global!#REF!</definedName>
    <definedName name="ic_aircraft_assets_replacement_1989" localSheetId="9">[15]Global!#REF!</definedName>
    <definedName name="ic_aircraft_assets_replacement_1989" localSheetId="2">[15]Global!#REF!</definedName>
    <definedName name="ic_aircraft_assets_replacement_1989" localSheetId="26">[15]Global!#REF!</definedName>
    <definedName name="ic_aircraft_assets_replacement_1989">[15]Global!#REF!</definedName>
    <definedName name="ic_aircraft_assets_replacement_1990" localSheetId="4">[15]Global!#REF!</definedName>
    <definedName name="ic_aircraft_assets_replacement_1990" localSheetId="15">[15]Global!#REF!</definedName>
    <definedName name="ic_aircraft_assets_replacement_1990" localSheetId="22">[15]Global!#REF!</definedName>
    <definedName name="ic_aircraft_assets_replacement_1990" localSheetId="5">[15]Global!#REF!</definedName>
    <definedName name="ic_aircraft_assets_replacement_1990" localSheetId="9">[15]Global!#REF!</definedName>
    <definedName name="ic_aircraft_assets_replacement_1990" localSheetId="2">[15]Global!#REF!</definedName>
    <definedName name="ic_aircraft_assets_replacement_1990" localSheetId="26">[15]Global!#REF!</definedName>
    <definedName name="ic_aircraft_assets_replacement_1990">[15]Global!#REF!</definedName>
    <definedName name="ic_aircraft_assets_replacement_1991" localSheetId="4">[15]Global!#REF!</definedName>
    <definedName name="ic_aircraft_assets_replacement_1991" localSheetId="15">[15]Global!#REF!</definedName>
    <definedName name="ic_aircraft_assets_replacement_1991" localSheetId="22">[15]Global!#REF!</definedName>
    <definedName name="ic_aircraft_assets_replacement_1991" localSheetId="5">[15]Global!#REF!</definedName>
    <definedName name="ic_aircraft_assets_replacement_1991" localSheetId="9">[15]Global!#REF!</definedName>
    <definedName name="ic_aircraft_assets_replacement_1991" localSheetId="2">[15]Global!#REF!</definedName>
    <definedName name="ic_aircraft_assets_replacement_1991" localSheetId="26">[15]Global!#REF!</definedName>
    <definedName name="ic_aircraft_assets_replacement_1991">[15]Global!#REF!</definedName>
    <definedName name="ic_aircraft_assets_replacement_1992" localSheetId="4">[15]Global!#REF!</definedName>
    <definedName name="ic_aircraft_assets_replacement_1992" localSheetId="15">[15]Global!#REF!</definedName>
    <definedName name="ic_aircraft_assets_replacement_1992" localSheetId="22">[15]Global!#REF!</definedName>
    <definedName name="ic_aircraft_assets_replacement_1992" localSheetId="5">[15]Global!#REF!</definedName>
    <definedName name="ic_aircraft_assets_replacement_1992" localSheetId="9">[15]Global!#REF!</definedName>
    <definedName name="ic_aircraft_assets_replacement_1992" localSheetId="2">[15]Global!#REF!</definedName>
    <definedName name="ic_aircraft_assets_replacement_1992" localSheetId="26">[15]Global!#REF!</definedName>
    <definedName name="ic_aircraft_assets_replacement_1992">[15]Global!#REF!</definedName>
    <definedName name="ic_aircraft_assets_replacement_1993" localSheetId="4">[15]Global!#REF!</definedName>
    <definedName name="ic_aircraft_assets_replacement_1993" localSheetId="15">[15]Global!#REF!</definedName>
    <definedName name="ic_aircraft_assets_replacement_1993" localSheetId="22">[15]Global!#REF!</definedName>
    <definedName name="ic_aircraft_assets_replacement_1993" localSheetId="5">[15]Global!#REF!</definedName>
    <definedName name="ic_aircraft_assets_replacement_1993" localSheetId="9">[15]Global!#REF!</definedName>
    <definedName name="ic_aircraft_assets_replacement_1993" localSheetId="2">[15]Global!#REF!</definedName>
    <definedName name="ic_aircraft_assets_replacement_1993" localSheetId="26">[15]Global!#REF!</definedName>
    <definedName name="ic_aircraft_assets_replacement_1993">[15]Global!#REF!</definedName>
    <definedName name="ic_aircraft_assets_replacement_1994" localSheetId="4">[15]Global!#REF!</definedName>
    <definedName name="ic_aircraft_assets_replacement_1994" localSheetId="15">[15]Global!#REF!</definedName>
    <definedName name="ic_aircraft_assets_replacement_1994" localSheetId="22">[15]Global!#REF!</definedName>
    <definedName name="ic_aircraft_assets_replacement_1994" localSheetId="5">[15]Global!#REF!</definedName>
    <definedName name="ic_aircraft_assets_replacement_1994" localSheetId="9">[15]Global!#REF!</definedName>
    <definedName name="ic_aircraft_assets_replacement_1994" localSheetId="2">[15]Global!#REF!</definedName>
    <definedName name="ic_aircraft_assets_replacement_1994" localSheetId="26">[15]Global!#REF!</definedName>
    <definedName name="ic_aircraft_assets_replacement_1994">[15]Global!#REF!</definedName>
    <definedName name="ic_aircraft_assets_replacement_1995" localSheetId="4">[15]Global!#REF!</definedName>
    <definedName name="ic_aircraft_assets_replacement_1995" localSheetId="15">[15]Global!#REF!</definedName>
    <definedName name="ic_aircraft_assets_replacement_1995" localSheetId="22">[15]Global!#REF!</definedName>
    <definedName name="ic_aircraft_assets_replacement_1995" localSheetId="5">[15]Global!#REF!</definedName>
    <definedName name="ic_aircraft_assets_replacement_1995" localSheetId="9">[15]Global!#REF!</definedName>
    <definedName name="ic_aircraft_assets_replacement_1995" localSheetId="2">[15]Global!#REF!</definedName>
    <definedName name="ic_aircraft_assets_replacement_1995" localSheetId="26">[15]Global!#REF!</definedName>
    <definedName name="ic_aircraft_assets_replacement_1995">[15]Global!#REF!</definedName>
    <definedName name="ic_aircraft_assets_replacement_1996" localSheetId="4">[15]Global!#REF!</definedName>
    <definedName name="ic_aircraft_assets_replacement_1996" localSheetId="15">[15]Global!#REF!</definedName>
    <definedName name="ic_aircraft_assets_replacement_1996" localSheetId="22">[15]Global!#REF!</definedName>
    <definedName name="ic_aircraft_assets_replacement_1996" localSheetId="5">[15]Global!#REF!</definedName>
    <definedName name="ic_aircraft_assets_replacement_1996" localSheetId="9">[15]Global!#REF!</definedName>
    <definedName name="ic_aircraft_assets_replacement_1996" localSheetId="2">[15]Global!#REF!</definedName>
    <definedName name="ic_aircraft_assets_replacement_1996" localSheetId="26">[15]Global!#REF!</definedName>
    <definedName name="ic_aircraft_assets_replacement_1996">[15]Global!#REF!</definedName>
    <definedName name="ic_aircraft_assets_replacement_1997" localSheetId="4">[15]Global!#REF!</definedName>
    <definedName name="ic_aircraft_assets_replacement_1997" localSheetId="15">[15]Global!#REF!</definedName>
    <definedName name="ic_aircraft_assets_replacement_1997" localSheetId="22">[15]Global!#REF!</definedName>
    <definedName name="ic_aircraft_assets_replacement_1997" localSheetId="5">[15]Global!#REF!</definedName>
    <definedName name="ic_aircraft_assets_replacement_1997" localSheetId="9">[15]Global!#REF!</definedName>
    <definedName name="ic_aircraft_assets_replacement_1997" localSheetId="2">[15]Global!#REF!</definedName>
    <definedName name="ic_aircraft_assets_replacement_1997" localSheetId="26">[15]Global!#REF!</definedName>
    <definedName name="ic_aircraft_assets_replacement_1997">[15]Global!#REF!</definedName>
    <definedName name="ic_aircraft_assets_replacement_1998" localSheetId="4">[15]Global!#REF!</definedName>
    <definedName name="ic_aircraft_assets_replacement_1998" localSheetId="15">[15]Global!#REF!</definedName>
    <definedName name="ic_aircraft_assets_replacement_1998" localSheetId="22">[15]Global!#REF!</definedName>
    <definedName name="ic_aircraft_assets_replacement_1998" localSheetId="5">[15]Global!#REF!</definedName>
    <definedName name="ic_aircraft_assets_replacement_1998" localSheetId="9">[15]Global!#REF!</definedName>
    <definedName name="ic_aircraft_assets_replacement_1998" localSheetId="2">[15]Global!#REF!</definedName>
    <definedName name="ic_aircraft_assets_replacement_1998" localSheetId="26">[15]Global!#REF!</definedName>
    <definedName name="ic_aircraft_assets_replacement_1998">[15]Global!#REF!</definedName>
    <definedName name="ic_aircraft_assets_replacement_1999" localSheetId="4">[15]Global!#REF!</definedName>
    <definedName name="ic_aircraft_assets_replacement_1999" localSheetId="15">[15]Global!#REF!</definedName>
    <definedName name="ic_aircraft_assets_replacement_1999" localSheetId="22">[15]Global!#REF!</definedName>
    <definedName name="ic_aircraft_assets_replacement_1999" localSheetId="5">[15]Global!#REF!</definedName>
    <definedName name="ic_aircraft_assets_replacement_1999" localSheetId="9">[15]Global!#REF!</definedName>
    <definedName name="ic_aircraft_assets_replacement_1999" localSheetId="2">[15]Global!#REF!</definedName>
    <definedName name="ic_aircraft_assets_replacement_1999" localSheetId="26">[15]Global!#REF!</definedName>
    <definedName name="ic_aircraft_assets_replacement_1999">[15]Global!#REF!</definedName>
    <definedName name="ic_aircraft_assets_replacement_2000" localSheetId="4">[15]Global!#REF!</definedName>
    <definedName name="ic_aircraft_assets_replacement_2000" localSheetId="15">[15]Global!#REF!</definedName>
    <definedName name="ic_aircraft_assets_replacement_2000" localSheetId="22">[15]Global!#REF!</definedName>
    <definedName name="ic_aircraft_assets_replacement_2000" localSheetId="5">[15]Global!#REF!</definedName>
    <definedName name="ic_aircraft_assets_replacement_2000" localSheetId="9">[15]Global!#REF!</definedName>
    <definedName name="ic_aircraft_assets_replacement_2000" localSheetId="2">[15]Global!#REF!</definedName>
    <definedName name="ic_aircraft_assets_replacement_2000" localSheetId="26">[15]Global!#REF!</definedName>
    <definedName name="ic_aircraft_assets_replacement_2000">[15]Global!#REF!</definedName>
    <definedName name="ic_aircraft_assets_replacement_2001" localSheetId="4">[15]Global!#REF!</definedName>
    <definedName name="ic_aircraft_assets_replacement_2001" localSheetId="15">[15]Global!#REF!</definedName>
    <definedName name="ic_aircraft_assets_replacement_2001" localSheetId="22">[15]Global!#REF!</definedName>
    <definedName name="ic_aircraft_assets_replacement_2001" localSheetId="5">[15]Global!#REF!</definedName>
    <definedName name="ic_aircraft_assets_replacement_2001" localSheetId="9">[15]Global!#REF!</definedName>
    <definedName name="ic_aircraft_assets_replacement_2001" localSheetId="2">[15]Global!#REF!</definedName>
    <definedName name="ic_aircraft_assets_replacement_2001" localSheetId="26">[15]Global!#REF!</definedName>
    <definedName name="ic_aircraft_assets_replacement_2001">[15]Global!#REF!</definedName>
    <definedName name="ic_aircraft_assets_replacement_2002" localSheetId="4">[15]Global!#REF!</definedName>
    <definedName name="ic_aircraft_assets_replacement_2002" localSheetId="15">[15]Global!#REF!</definedName>
    <definedName name="ic_aircraft_assets_replacement_2002" localSheetId="22">[15]Global!#REF!</definedName>
    <definedName name="ic_aircraft_assets_replacement_2002" localSheetId="5">[15]Global!#REF!</definedName>
    <definedName name="ic_aircraft_assets_replacement_2002" localSheetId="9">[15]Global!#REF!</definedName>
    <definedName name="ic_aircraft_assets_replacement_2002" localSheetId="2">[15]Global!#REF!</definedName>
    <definedName name="ic_aircraft_assets_replacement_2002" localSheetId="26">[15]Global!#REF!</definedName>
    <definedName name="ic_aircraft_assets_replacement_2002">[15]Global!#REF!</definedName>
    <definedName name="ic_aircraft_assets_replacement_2003" localSheetId="4">[15]Global!#REF!</definedName>
    <definedName name="ic_aircraft_assets_replacement_2003" localSheetId="15">[15]Global!#REF!</definedName>
    <definedName name="ic_aircraft_assets_replacement_2003" localSheetId="22">[15]Global!#REF!</definedName>
    <definedName name="ic_aircraft_assets_replacement_2003" localSheetId="5">[15]Global!#REF!</definedName>
    <definedName name="ic_aircraft_assets_replacement_2003" localSheetId="9">[15]Global!#REF!</definedName>
    <definedName name="ic_aircraft_assets_replacement_2003" localSheetId="2">[15]Global!#REF!</definedName>
    <definedName name="ic_aircraft_assets_replacement_2003" localSheetId="26">[15]Global!#REF!</definedName>
    <definedName name="ic_aircraft_assets_replacement_2003">[15]Global!#REF!</definedName>
    <definedName name="ic_aircraft_assets_replacement_2004" localSheetId="4">[15]Global!#REF!</definedName>
    <definedName name="ic_aircraft_assets_replacement_2004" localSheetId="15">[15]Global!#REF!</definedName>
    <definedName name="ic_aircraft_assets_replacement_2004" localSheetId="22">[15]Global!#REF!</definedName>
    <definedName name="ic_aircraft_assets_replacement_2004" localSheetId="5">[15]Global!#REF!</definedName>
    <definedName name="ic_aircraft_assets_replacement_2004" localSheetId="9">[15]Global!#REF!</definedName>
    <definedName name="ic_aircraft_assets_replacement_2004" localSheetId="2">[15]Global!#REF!</definedName>
    <definedName name="ic_aircraft_assets_replacement_2004" localSheetId="26">[15]Global!#REF!</definedName>
    <definedName name="ic_aircraft_assets_replacement_2004">[15]Global!#REF!</definedName>
    <definedName name="ic_aircraft_assets_replacement_2005" localSheetId="4">[15]Global!#REF!</definedName>
    <definedName name="ic_aircraft_assets_replacement_2005" localSheetId="15">[15]Global!#REF!</definedName>
    <definedName name="ic_aircraft_assets_replacement_2005" localSheetId="22">[15]Global!#REF!</definedName>
    <definedName name="ic_aircraft_assets_replacement_2005" localSheetId="5">[15]Global!#REF!</definedName>
    <definedName name="ic_aircraft_assets_replacement_2005" localSheetId="9">[15]Global!#REF!</definedName>
    <definedName name="ic_aircraft_assets_replacement_2005" localSheetId="2">[15]Global!#REF!</definedName>
    <definedName name="ic_aircraft_assets_replacement_2005" localSheetId="26">[15]Global!#REF!</definedName>
    <definedName name="ic_aircraft_assets_replacement_2005">[15]Global!#REF!</definedName>
    <definedName name="ic_aircraft_assets_replacement_2006" localSheetId="4">[15]Global!#REF!</definedName>
    <definedName name="ic_aircraft_assets_replacement_2006" localSheetId="15">[15]Global!#REF!</definedName>
    <definedName name="ic_aircraft_assets_replacement_2006" localSheetId="22">[15]Global!#REF!</definedName>
    <definedName name="ic_aircraft_assets_replacement_2006" localSheetId="5">[15]Global!#REF!</definedName>
    <definedName name="ic_aircraft_assets_replacement_2006" localSheetId="9">[15]Global!#REF!</definedName>
    <definedName name="ic_aircraft_assets_replacement_2006" localSheetId="2">[15]Global!#REF!</definedName>
    <definedName name="ic_aircraft_assets_replacement_2006" localSheetId="26">[15]Global!#REF!</definedName>
    <definedName name="ic_aircraft_assets_replacement_2006">[15]Global!#REF!</definedName>
    <definedName name="ic_aircraft_assets_replacement_2007" localSheetId="4">[15]Global!#REF!</definedName>
    <definedName name="ic_aircraft_assets_replacement_2007" localSheetId="15">[15]Global!#REF!</definedName>
    <definedName name="ic_aircraft_assets_replacement_2007" localSheetId="22">[15]Global!#REF!</definedName>
    <definedName name="ic_aircraft_assets_replacement_2007" localSheetId="5">[15]Global!#REF!</definedName>
    <definedName name="ic_aircraft_assets_replacement_2007" localSheetId="9">[15]Global!#REF!</definedName>
    <definedName name="ic_aircraft_assets_replacement_2007" localSheetId="2">[15]Global!#REF!</definedName>
    <definedName name="ic_aircraft_assets_replacement_2007" localSheetId="26">[15]Global!#REF!</definedName>
    <definedName name="ic_aircraft_assets_replacement_2007">[15]Global!#REF!</definedName>
    <definedName name="ic_aircraft_assets_replacement_2008" localSheetId="4">[15]Global!#REF!</definedName>
    <definedName name="ic_aircraft_assets_replacement_2008" localSheetId="15">[15]Global!#REF!</definedName>
    <definedName name="ic_aircraft_assets_replacement_2008" localSheetId="22">[15]Global!#REF!</definedName>
    <definedName name="ic_aircraft_assets_replacement_2008" localSheetId="5">[15]Global!#REF!</definedName>
    <definedName name="ic_aircraft_assets_replacement_2008" localSheetId="9">[15]Global!#REF!</definedName>
    <definedName name="ic_aircraft_assets_replacement_2008" localSheetId="2">[15]Global!#REF!</definedName>
    <definedName name="ic_aircraft_assets_replacement_2008" localSheetId="26">[15]Global!#REF!</definedName>
    <definedName name="ic_aircraft_assets_replacement_2008">[15]Global!#REF!</definedName>
    <definedName name="ic_aircraft_assets_replacement_2009" localSheetId="4">[15]Global!#REF!</definedName>
    <definedName name="ic_aircraft_assets_replacement_2009" localSheetId="15">[15]Global!#REF!</definedName>
    <definedName name="ic_aircraft_assets_replacement_2009" localSheetId="22">[15]Global!#REF!</definedName>
    <definedName name="ic_aircraft_assets_replacement_2009" localSheetId="5">[15]Global!#REF!</definedName>
    <definedName name="ic_aircraft_assets_replacement_2009" localSheetId="9">[15]Global!#REF!</definedName>
    <definedName name="ic_aircraft_assets_replacement_2009" localSheetId="2">[15]Global!#REF!</definedName>
    <definedName name="ic_aircraft_assets_replacement_2009" localSheetId="26">[15]Global!#REF!</definedName>
    <definedName name="ic_aircraft_assets_replacement_2009">[15]Global!#REF!</definedName>
    <definedName name="ic_aircraft_assets_replacement_2010" localSheetId="4">[15]Global!#REF!</definedName>
    <definedName name="ic_aircraft_assets_replacement_2010" localSheetId="15">[15]Global!#REF!</definedName>
    <definedName name="ic_aircraft_assets_replacement_2010" localSheetId="22">[15]Global!#REF!</definedName>
    <definedName name="ic_aircraft_assets_replacement_2010" localSheetId="5">[15]Global!#REF!</definedName>
    <definedName name="ic_aircraft_assets_replacement_2010" localSheetId="9">[15]Global!#REF!</definedName>
    <definedName name="ic_aircraft_assets_replacement_2010" localSheetId="2">[15]Global!#REF!</definedName>
    <definedName name="ic_aircraft_assets_replacement_2010" localSheetId="26">[15]Global!#REF!</definedName>
    <definedName name="ic_aircraft_assets_replacement_2010">[15]Global!#REF!</definedName>
    <definedName name="ic_aircraft_assets_replacement_comm" localSheetId="4">[15]Global!#REF!</definedName>
    <definedName name="ic_aircraft_assets_replacement_comm" localSheetId="15">[15]Global!#REF!</definedName>
    <definedName name="ic_aircraft_assets_replacement_comm" localSheetId="22">[15]Global!#REF!</definedName>
    <definedName name="ic_aircraft_assets_replacement_comm" localSheetId="5">[15]Global!#REF!</definedName>
    <definedName name="ic_aircraft_assets_replacement_comm" localSheetId="9">[15]Global!#REF!</definedName>
    <definedName name="ic_aircraft_assets_replacement_comm" localSheetId="2">[15]Global!#REF!</definedName>
    <definedName name="ic_aircraft_assets_replacement_comm" localSheetId="26">[15]Global!#REF!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5">#REF!</definedName>
    <definedName name="icover_00" localSheetId="22">#REF!</definedName>
    <definedName name="icover_00" localSheetId="5">#REF!</definedName>
    <definedName name="icover_00" localSheetId="9">#REF!</definedName>
    <definedName name="icover_00" localSheetId="2">#REF!</definedName>
    <definedName name="icover_00" localSheetId="26">#REF!</definedName>
    <definedName name="icover_00">#REF!</definedName>
    <definedName name="icover_01" localSheetId="4">#REF!</definedName>
    <definedName name="icover_01" localSheetId="15">#REF!</definedName>
    <definedName name="icover_01" localSheetId="22">#REF!</definedName>
    <definedName name="icover_01" localSheetId="5">#REF!</definedName>
    <definedName name="icover_01" localSheetId="9">#REF!</definedName>
    <definedName name="icover_01" localSheetId="2">#REF!</definedName>
    <definedName name="icover_01" localSheetId="26">#REF!</definedName>
    <definedName name="icover_01">#REF!</definedName>
    <definedName name="icover_02" localSheetId="4">#REF!</definedName>
    <definedName name="icover_02" localSheetId="15">#REF!</definedName>
    <definedName name="icover_02" localSheetId="22">#REF!</definedName>
    <definedName name="icover_02" localSheetId="5">#REF!</definedName>
    <definedName name="icover_02" localSheetId="9">#REF!</definedName>
    <definedName name="icover_02" localSheetId="2">#REF!</definedName>
    <definedName name="icover_02" localSheetId="26">#REF!</definedName>
    <definedName name="icover_02">#REF!</definedName>
    <definedName name="icover_03">[1]CASINO2!$W$408</definedName>
    <definedName name="icover_92" localSheetId="4">#REF!</definedName>
    <definedName name="icover_92" localSheetId="15">#REF!</definedName>
    <definedName name="icover_92" localSheetId="22">#REF!</definedName>
    <definedName name="icover_92" localSheetId="5">#REF!</definedName>
    <definedName name="icover_92" localSheetId="9">#REF!</definedName>
    <definedName name="icover_92" localSheetId="2">#REF!</definedName>
    <definedName name="icover_92" localSheetId="26">#REF!</definedName>
    <definedName name="icover_92">#REF!</definedName>
    <definedName name="icover_93" localSheetId="4">#REF!</definedName>
    <definedName name="icover_93" localSheetId="15">#REF!</definedName>
    <definedName name="icover_93" localSheetId="22">#REF!</definedName>
    <definedName name="icover_93" localSheetId="5">#REF!</definedName>
    <definedName name="icover_93" localSheetId="9">#REF!</definedName>
    <definedName name="icover_93" localSheetId="2">#REF!</definedName>
    <definedName name="icover_93" localSheetId="26">#REF!</definedName>
    <definedName name="icover_93">#REF!</definedName>
    <definedName name="icover_94" localSheetId="4">#REF!</definedName>
    <definedName name="icover_94" localSheetId="15">#REF!</definedName>
    <definedName name="icover_94" localSheetId="22">#REF!</definedName>
    <definedName name="icover_94" localSheetId="5">#REF!</definedName>
    <definedName name="icover_94" localSheetId="9">#REF!</definedName>
    <definedName name="icover_94" localSheetId="2">#REF!</definedName>
    <definedName name="icover_94" localSheetId="26">#REF!</definedName>
    <definedName name="icover_94">#REF!</definedName>
    <definedName name="icover_95" localSheetId="4">#REF!</definedName>
    <definedName name="icover_95" localSheetId="15">#REF!</definedName>
    <definedName name="icover_95" localSheetId="22">#REF!</definedName>
    <definedName name="icover_95" localSheetId="5">#REF!</definedName>
    <definedName name="icover_95" localSheetId="9">#REF!</definedName>
    <definedName name="icover_95" localSheetId="2">#REF!</definedName>
    <definedName name="icover_95" localSheetId="26">#REF!</definedName>
    <definedName name="icover_95">#REF!</definedName>
    <definedName name="icover_96" localSheetId="4">#REF!</definedName>
    <definedName name="icover_96" localSheetId="15">#REF!</definedName>
    <definedName name="icover_96" localSheetId="22">#REF!</definedName>
    <definedName name="icover_96" localSheetId="5">#REF!</definedName>
    <definedName name="icover_96" localSheetId="9">#REF!</definedName>
    <definedName name="icover_96" localSheetId="2">#REF!</definedName>
    <definedName name="icover_96" localSheetId="26">#REF!</definedName>
    <definedName name="icover_96">#REF!</definedName>
    <definedName name="icover_97" localSheetId="4">#REF!</definedName>
    <definedName name="icover_97" localSheetId="15">#REF!</definedName>
    <definedName name="icover_97" localSheetId="22">#REF!</definedName>
    <definedName name="icover_97" localSheetId="5">#REF!</definedName>
    <definedName name="icover_97" localSheetId="9">#REF!</definedName>
    <definedName name="icover_97" localSheetId="2">#REF!</definedName>
    <definedName name="icover_97" localSheetId="26">#REF!</definedName>
    <definedName name="icover_97">#REF!</definedName>
    <definedName name="icover_98" localSheetId="4">#REF!</definedName>
    <definedName name="icover_98" localSheetId="15">#REF!</definedName>
    <definedName name="icover_98" localSheetId="22">#REF!</definedName>
    <definedName name="icover_98" localSheetId="5">#REF!</definedName>
    <definedName name="icover_98" localSheetId="9">#REF!</definedName>
    <definedName name="icover_98" localSheetId="2">#REF!</definedName>
    <definedName name="icover_98" localSheetId="26">#REF!</definedName>
    <definedName name="icover_98">#REF!</definedName>
    <definedName name="icover_99" localSheetId="4">#REF!</definedName>
    <definedName name="icover_99" localSheetId="15">#REF!</definedName>
    <definedName name="icover_99" localSheetId="22">#REF!</definedName>
    <definedName name="icover_99" localSheetId="5">#REF!</definedName>
    <definedName name="icover_99" localSheetId="9">#REF!</definedName>
    <definedName name="icover_99" localSheetId="2">#REF!</definedName>
    <definedName name="icover_99" localSheetId="26">#REF!</definedName>
    <definedName name="icover_99">#REF!</definedName>
    <definedName name="IDName" localSheetId="4">#REF!</definedName>
    <definedName name="IDName" localSheetId="15">#REF!</definedName>
    <definedName name="IDName" localSheetId="22">#REF!</definedName>
    <definedName name="IDName" localSheetId="5">#REF!</definedName>
    <definedName name="IDName" localSheetId="9">#REF!</definedName>
    <definedName name="IDName" localSheetId="2">#REF!</definedName>
    <definedName name="IDName" localSheetId="26">#REF!</definedName>
    <definedName name="IDName">#REF!</definedName>
    <definedName name="IDNumber" localSheetId="4">#REF!</definedName>
    <definedName name="IDNumber" localSheetId="15">#REF!</definedName>
    <definedName name="IDNumber" localSheetId="22">#REF!</definedName>
    <definedName name="IDNumber" localSheetId="5">#REF!</definedName>
    <definedName name="IDNumber" localSheetId="9">#REF!</definedName>
    <definedName name="IDNumber" localSheetId="2">#REF!</definedName>
    <definedName name="IDNumber" localSheetId="26">#REF!</definedName>
    <definedName name="IDNumber">#REF!</definedName>
    <definedName name="import_gwschablon" localSheetId="4">#REF!</definedName>
    <definedName name="import_gwschablon" localSheetId="15">#REF!</definedName>
    <definedName name="import_gwschablon" localSheetId="22">#REF!</definedName>
    <definedName name="import_gwschablon" localSheetId="5">#REF!</definedName>
    <definedName name="import_gwschablon" localSheetId="9">#REF!</definedName>
    <definedName name="import_gwschablon" localSheetId="2">#REF!</definedName>
    <definedName name="import_gwschablon" localSheetId="26">#REF!</definedName>
    <definedName name="import_gwschablon">#REF!</definedName>
    <definedName name="in" localSheetId="4">'[3]DCF old'!#REF!</definedName>
    <definedName name="in" localSheetId="15">'[3]DCF old'!#REF!</definedName>
    <definedName name="in" localSheetId="22">'[3]DCF old'!#REF!</definedName>
    <definedName name="in" localSheetId="5">'[3]DCF old'!#REF!</definedName>
    <definedName name="in" localSheetId="9">'[3]DCF old'!#REF!</definedName>
    <definedName name="in" localSheetId="2">'[3]DCF old'!#REF!</definedName>
    <definedName name="in" localSheetId="26">'[3]DCF old'!#REF!</definedName>
    <definedName name="in">'[3]DCF old'!#REF!</definedName>
    <definedName name="Inc_cap_RnD_fore">[8]Forecasts_VDF!$E$21:$X$21</definedName>
    <definedName name="inc_tax" localSheetId="4">#REF!</definedName>
    <definedName name="inc_tax" localSheetId="15">#REF!</definedName>
    <definedName name="inc_tax" localSheetId="22">#REF!</definedName>
    <definedName name="inc_tax" localSheetId="5">#REF!</definedName>
    <definedName name="inc_tax" localSheetId="9">#REF!</definedName>
    <definedName name="inc_tax" localSheetId="2">#REF!</definedName>
    <definedName name="inc_tax" localSheetId="26">#REF!</definedName>
    <definedName name="inc_tax">#REF!</definedName>
    <definedName name="Income_before_taxes" localSheetId="4">[8]NOPAT_VDF!#REF!</definedName>
    <definedName name="Income_before_taxes" localSheetId="15">[8]NOPAT_VDF!#REF!</definedName>
    <definedName name="Income_before_taxes" localSheetId="22">[8]NOPAT_VDF!#REF!</definedName>
    <definedName name="Income_before_taxes" localSheetId="5">[8]NOPAT_VDF!#REF!</definedName>
    <definedName name="Income_before_taxes" localSheetId="9">[8]NOPAT_VDF!#REF!</definedName>
    <definedName name="Income_before_taxes" localSheetId="2">[8]NOPAT_VDF!#REF!</definedName>
    <definedName name="Income_before_taxes" localSheetId="26">[8]NOPAT_VDF!#REF!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5">#REF!</definedName>
    <definedName name="Income_tax" localSheetId="22">#REF!</definedName>
    <definedName name="Income_tax" localSheetId="5">#REF!</definedName>
    <definedName name="Income_tax" localSheetId="9">#REF!</definedName>
    <definedName name="Income_tax" localSheetId="2">#REF!</definedName>
    <definedName name="Income_tax" localSheetId="26">#REF!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5">#REF!</definedName>
    <definedName name="Incr_customer_advance" localSheetId="22">#REF!</definedName>
    <definedName name="Incr_customer_advance" localSheetId="5">#REF!</definedName>
    <definedName name="Incr_customer_advance" localSheetId="9">#REF!</definedName>
    <definedName name="Incr_customer_advance" localSheetId="2">#REF!</definedName>
    <definedName name="Incr_customer_advance" localSheetId="26">#REF!</definedName>
    <definedName name="Incr_customer_advance">#REF!</definedName>
    <definedName name="Incr_inventories" localSheetId="4">#REF!</definedName>
    <definedName name="Incr_inventories" localSheetId="15">#REF!</definedName>
    <definedName name="Incr_inventories" localSheetId="22">#REF!</definedName>
    <definedName name="Incr_inventories" localSheetId="5">#REF!</definedName>
    <definedName name="Incr_inventories" localSheetId="9">#REF!</definedName>
    <definedName name="Incr_inventories" localSheetId="2">#REF!</definedName>
    <definedName name="Incr_inventories" localSheetId="26">#REF!</definedName>
    <definedName name="Incr_inventories">#REF!</definedName>
    <definedName name="Incr_payables_creditors" localSheetId="4">#REF!</definedName>
    <definedName name="Incr_payables_creditors" localSheetId="15">#REF!</definedName>
    <definedName name="Incr_payables_creditors" localSheetId="22">#REF!</definedName>
    <definedName name="Incr_payables_creditors" localSheetId="5">#REF!</definedName>
    <definedName name="Incr_payables_creditors" localSheetId="9">#REF!</definedName>
    <definedName name="Incr_payables_creditors" localSheetId="2">#REF!</definedName>
    <definedName name="Incr_payables_creditors" localSheetId="26">#REF!</definedName>
    <definedName name="Incr_payables_creditors">#REF!</definedName>
    <definedName name="Incr_receivables_debtors" localSheetId="4">#REF!</definedName>
    <definedName name="Incr_receivables_debtors" localSheetId="15">#REF!</definedName>
    <definedName name="Incr_receivables_debtors" localSheetId="22">#REF!</definedName>
    <definedName name="Incr_receivables_debtors" localSheetId="5">#REF!</definedName>
    <definedName name="Incr_receivables_debtors" localSheetId="9">#REF!</definedName>
    <definedName name="Incr_receivables_debtors" localSheetId="2">#REF!</definedName>
    <definedName name="Incr_receivables_debtors" localSheetId="26">#REF!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5">[8]NOPAT_VDF!#REF!</definedName>
    <definedName name="Increase_in_other_liabilities" localSheetId="22">[8]NOPAT_VDF!#REF!</definedName>
    <definedName name="Increase_in_other_liabilities" localSheetId="5">[8]NOPAT_VDF!#REF!</definedName>
    <definedName name="Increase_in_other_liabilities" localSheetId="9">[8]NOPAT_VDF!#REF!</definedName>
    <definedName name="Increase_in_other_liabilities" localSheetId="2">[8]NOPAT_VDF!#REF!</definedName>
    <definedName name="Increase_in_other_liabilities" localSheetId="26">[8]NOPAT_VDF!#REF!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5">#REF!</definedName>
    <definedName name="Increase_net_other_assets" localSheetId="22">#REF!</definedName>
    <definedName name="Increase_net_other_assets" localSheetId="5">#REF!</definedName>
    <definedName name="Increase_net_other_assets" localSheetId="9">#REF!</definedName>
    <definedName name="Increase_net_other_assets" localSheetId="2">#REF!</definedName>
    <definedName name="Increase_net_other_assets" localSheetId="26">#REF!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5">#REF!</definedName>
    <definedName name="Inflation" localSheetId="22">#REF!</definedName>
    <definedName name="Inflation" localSheetId="5">#REF!</definedName>
    <definedName name="Inflation" localSheetId="9">#REF!</definedName>
    <definedName name="Inflation" localSheetId="2">#REF!</definedName>
    <definedName name="Inflation" localSheetId="26">#REF!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5">#REF!</definedName>
    <definedName name="InputR1" localSheetId="22">#REF!</definedName>
    <definedName name="InputR1" localSheetId="5">#REF!</definedName>
    <definedName name="InputR1" localSheetId="9">#REF!</definedName>
    <definedName name="InputR1" localSheetId="2">#REF!</definedName>
    <definedName name="InputR1" localSheetId="26">#REF!</definedName>
    <definedName name="InputR1">#REF!</definedName>
    <definedName name="InputR2" localSheetId="4">#REF!</definedName>
    <definedName name="InputR2" localSheetId="15">#REF!</definedName>
    <definedName name="InputR2" localSheetId="22">#REF!</definedName>
    <definedName name="InputR2" localSheetId="5">#REF!</definedName>
    <definedName name="InputR2" localSheetId="9">#REF!</definedName>
    <definedName name="InputR2" localSheetId="2">#REF!</definedName>
    <definedName name="InputR2" localSheetId="26">#REF!</definedName>
    <definedName name="InputR2">#REF!</definedName>
    <definedName name="int_cover" localSheetId="4">'[3]DCF old'!#REF!</definedName>
    <definedName name="int_cover" localSheetId="15">'[3]DCF old'!#REF!</definedName>
    <definedName name="int_cover" localSheetId="22">'[3]DCF old'!#REF!</definedName>
    <definedName name="int_cover" localSheetId="5">'[3]DCF old'!#REF!</definedName>
    <definedName name="int_cover" localSheetId="9">'[3]DCF old'!#REF!</definedName>
    <definedName name="int_cover" localSheetId="2">'[3]DCF old'!#REF!</definedName>
    <definedName name="int_cover" localSheetId="26">'[3]DCF old'!#REF!</definedName>
    <definedName name="int_cover">'[3]DCF old'!#REF!</definedName>
    <definedName name="Int_exp_OL">'[8]PV of Op Leases_VDF'!$C$62:$AZ$62</definedName>
    <definedName name="Intangible_Assets" localSheetId="4">#REF!</definedName>
    <definedName name="Intangible_Assets" localSheetId="15">#REF!</definedName>
    <definedName name="Intangible_Assets" localSheetId="22">#REF!</definedName>
    <definedName name="Intangible_Assets" localSheetId="5">#REF!</definedName>
    <definedName name="Intangible_Assets" localSheetId="9">#REF!</definedName>
    <definedName name="Intangible_Assets" localSheetId="2">#REF!</definedName>
    <definedName name="Intangible_Assets" localSheetId="26">#REF!</definedName>
    <definedName name="Intangible_Assets">#REF!</definedName>
    <definedName name="intb_d" localSheetId="4">'[3]DCF old'!#REF!</definedName>
    <definedName name="intb_d" localSheetId="15">'[3]DCF old'!#REF!</definedName>
    <definedName name="intb_d" localSheetId="22">'[3]DCF old'!#REF!</definedName>
    <definedName name="intb_d" localSheetId="5">'[3]DCF old'!#REF!</definedName>
    <definedName name="intb_d" localSheetId="9">'[3]DCF old'!#REF!</definedName>
    <definedName name="intb_d" localSheetId="2">'[3]DCF old'!#REF!</definedName>
    <definedName name="intb_d" localSheetId="26">'[3]DCF old'!#REF!</definedName>
    <definedName name="intb_d">'[3]DCF old'!#REF!</definedName>
    <definedName name="intb_d_chg" localSheetId="4">'[3]DCF old'!#REF!</definedName>
    <definedName name="intb_d_chg" localSheetId="15">'[3]DCF old'!#REF!</definedName>
    <definedName name="intb_d_chg" localSheetId="22">'[3]DCF old'!#REF!</definedName>
    <definedName name="intb_d_chg" localSheetId="5">'[3]DCF old'!#REF!</definedName>
    <definedName name="intb_d_chg" localSheetId="9">'[3]DCF old'!#REF!</definedName>
    <definedName name="intb_d_chg" localSheetId="2">'[3]DCF old'!#REF!</definedName>
    <definedName name="intb_d_chg" localSheetId="26">'[3]DCF old'!#REF!</definedName>
    <definedName name="intb_d_chg">'[3]DCF old'!#REF!</definedName>
    <definedName name="intb_d_eq_bv" localSheetId="4">'[3]DCF old'!#REF!</definedName>
    <definedName name="intb_d_eq_bv" localSheetId="15">'[3]DCF old'!#REF!</definedName>
    <definedName name="intb_d_eq_bv" localSheetId="22">'[3]DCF old'!#REF!</definedName>
    <definedName name="intb_d_eq_bv" localSheetId="5">'[3]DCF old'!#REF!</definedName>
    <definedName name="intb_d_eq_bv" localSheetId="9">'[3]DCF old'!#REF!</definedName>
    <definedName name="intb_d_eq_bv" localSheetId="2">'[3]DCF old'!#REF!</definedName>
    <definedName name="intb_d_eq_bv" localSheetId="26">'[3]DCF old'!#REF!</definedName>
    <definedName name="intb_d_eq_bv">'[3]DCF old'!#REF!</definedName>
    <definedName name="intb_d_eq_mv" localSheetId="4">'[3]DCF old'!#REF!</definedName>
    <definedName name="intb_d_eq_mv" localSheetId="15">'[3]DCF old'!#REF!</definedName>
    <definedName name="intb_d_eq_mv" localSheetId="22">'[3]DCF old'!#REF!</definedName>
    <definedName name="intb_d_eq_mv" localSheetId="5">'[3]DCF old'!#REF!</definedName>
    <definedName name="intb_d_eq_mv" localSheetId="9">'[3]DCF old'!#REF!</definedName>
    <definedName name="intb_d_eq_mv" localSheetId="2">'[3]DCF old'!#REF!</definedName>
    <definedName name="intb_d_eq_mv" localSheetId="26">'[3]DCF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5">#REF!</definedName>
    <definedName name="Interest_expense" localSheetId="22">#REF!</definedName>
    <definedName name="Interest_expense" localSheetId="5">#REF!</definedName>
    <definedName name="Interest_expense" localSheetId="9">#REF!</definedName>
    <definedName name="Interest_expense" localSheetId="2">#REF!</definedName>
    <definedName name="Interest_expense" localSheetId="26">#REF!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5">#REF!</definedName>
    <definedName name="Interest_income" localSheetId="22">#REF!</definedName>
    <definedName name="Interest_income" localSheetId="5">#REF!</definedName>
    <definedName name="Interest_income" localSheetId="9">#REF!</definedName>
    <definedName name="Interest_income" localSheetId="2">#REF!</definedName>
    <definedName name="Interest_income" localSheetId="26">#REF!</definedName>
    <definedName name="Interest_income">#REF!</definedName>
    <definedName name="Interest_on_convertibles___options" localSheetId="4">#REF!</definedName>
    <definedName name="Interest_on_convertibles___options" localSheetId="15">#REF!</definedName>
    <definedName name="Interest_on_convertibles___options" localSheetId="22">#REF!</definedName>
    <definedName name="Interest_on_convertibles___options" localSheetId="5">#REF!</definedName>
    <definedName name="Interest_on_convertibles___options" localSheetId="9">#REF!</definedName>
    <definedName name="Interest_on_convertibles___options" localSheetId="2">#REF!</definedName>
    <definedName name="Interest_on_convertibles___options" localSheetId="26">#REF!</definedName>
    <definedName name="Interest_on_convertibles___options">#REF!</definedName>
    <definedName name="Interest_oper_lease">'[8]PV of Op Leases_VDF'!$C$63:$AW$63</definedName>
    <definedName name="interestcost" localSheetId="4">#REF!</definedName>
    <definedName name="interestcost" localSheetId="15">#REF!</definedName>
    <definedName name="interestcost" localSheetId="22">#REF!</definedName>
    <definedName name="interestcost" localSheetId="5">#REF!</definedName>
    <definedName name="interestcost" localSheetId="9">#REF!</definedName>
    <definedName name="interestcost" localSheetId="2">#REF!</definedName>
    <definedName name="interestcost" localSheetId="26">#REF!</definedName>
    <definedName name="interestcost">#REF!</definedName>
    <definedName name="InterestInc" localSheetId="4">#REF!</definedName>
    <definedName name="InterestInc" localSheetId="15">#REF!</definedName>
    <definedName name="InterestInc" localSheetId="22">#REF!</definedName>
    <definedName name="InterestInc" localSheetId="5">#REF!</definedName>
    <definedName name="InterestInc" localSheetId="9">#REF!</definedName>
    <definedName name="InterestInc" localSheetId="2">#REF!</definedName>
    <definedName name="InterestInc" localSheetId="26">#REF!</definedName>
    <definedName name="InterestInc">#REF!</definedName>
    <definedName name="interim" localSheetId="4">#REF!</definedName>
    <definedName name="interim" localSheetId="15">#REF!</definedName>
    <definedName name="interim" localSheetId="22">#REF!</definedName>
    <definedName name="interim" localSheetId="5">#REF!</definedName>
    <definedName name="interim" localSheetId="9">#REF!</definedName>
    <definedName name="interim" localSheetId="2">#REF!</definedName>
    <definedName name="interim" localSheetId="26">#REF!</definedName>
    <definedName name="interim">#REF!</definedName>
    <definedName name="interim_data" localSheetId="4">#REF!</definedName>
    <definedName name="interim_data" localSheetId="15">#REF!</definedName>
    <definedName name="interim_data" localSheetId="22">#REF!</definedName>
    <definedName name="interim_data" localSheetId="5">#REF!</definedName>
    <definedName name="interim_data" localSheetId="9">#REF!</definedName>
    <definedName name="interim_data" localSheetId="2">#REF!</definedName>
    <definedName name="interim_data" localSheetId="26">#REF!</definedName>
    <definedName name="interim_data">#REF!</definedName>
    <definedName name="interimlabel" localSheetId="4">#REF!</definedName>
    <definedName name="interimlabel" localSheetId="15">#REF!</definedName>
    <definedName name="interimlabel" localSheetId="22">#REF!</definedName>
    <definedName name="interimlabel" localSheetId="5">#REF!</definedName>
    <definedName name="interimlabel" localSheetId="9">#REF!</definedName>
    <definedName name="interimlabel" localSheetId="2">#REF!</definedName>
    <definedName name="interimlabel" localSheetId="26">#REF!</definedName>
    <definedName name="interimlabel">#REF!</definedName>
    <definedName name="intexp" localSheetId="4">#REF!</definedName>
    <definedName name="intexp" localSheetId="15">#REF!</definedName>
    <definedName name="intexp" localSheetId="22">#REF!</definedName>
    <definedName name="intexp" localSheetId="5">#REF!</definedName>
    <definedName name="intexp" localSheetId="9">#REF!</definedName>
    <definedName name="intexp" localSheetId="2">#REF!</definedName>
    <definedName name="intexp" localSheetId="26">#REF!</definedName>
    <definedName name="intexp">#REF!</definedName>
    <definedName name="inv_00" localSheetId="4">#REF!</definedName>
    <definedName name="inv_00" localSheetId="15">#REF!</definedName>
    <definedName name="inv_00" localSheetId="22">#REF!</definedName>
    <definedName name="inv_00" localSheetId="5">#REF!</definedName>
    <definedName name="inv_00" localSheetId="9">#REF!</definedName>
    <definedName name="inv_00" localSheetId="2">#REF!</definedName>
    <definedName name="inv_00" localSheetId="26">#REF!</definedName>
    <definedName name="inv_00">#REF!</definedName>
    <definedName name="inv_01">[1]CASINO2!$U$541</definedName>
    <definedName name="inv_02">[1]CASINO2!$V$541</definedName>
    <definedName name="inv_03">[1]CASINO2!$W$541</definedName>
    <definedName name="inv_99" localSheetId="4">#REF!</definedName>
    <definedName name="inv_99" localSheetId="15">#REF!</definedName>
    <definedName name="inv_99" localSheetId="22">#REF!</definedName>
    <definedName name="inv_99" localSheetId="5">#REF!</definedName>
    <definedName name="inv_99" localSheetId="9">#REF!</definedName>
    <definedName name="inv_99" localSheetId="2">#REF!</definedName>
    <definedName name="inv_99" localSheetId="26">#REF!</definedName>
    <definedName name="inv_99">#REF!</definedName>
    <definedName name="inv_s00" localSheetId="4">#REF!</definedName>
    <definedName name="inv_s00" localSheetId="15">#REF!</definedName>
    <definedName name="inv_s00" localSheetId="22">#REF!</definedName>
    <definedName name="inv_s00" localSheetId="5">#REF!</definedName>
    <definedName name="inv_s00" localSheetId="9">#REF!</definedName>
    <definedName name="inv_s00" localSheetId="2">#REF!</definedName>
    <definedName name="inv_s00" localSheetId="26">#REF!</definedName>
    <definedName name="inv_s00">#REF!</definedName>
    <definedName name="inv_s01">[1]CASINO2!$U$542</definedName>
    <definedName name="inv_s02" localSheetId="4">#REF!</definedName>
    <definedName name="inv_s02" localSheetId="15">#REF!</definedName>
    <definedName name="inv_s02" localSheetId="22">#REF!</definedName>
    <definedName name="inv_s02" localSheetId="5">#REF!</definedName>
    <definedName name="inv_s02" localSheetId="9">#REF!</definedName>
    <definedName name="inv_s02" localSheetId="2">#REF!</definedName>
    <definedName name="inv_s02" localSheetId="26">#REF!</definedName>
    <definedName name="inv_s02">#REF!</definedName>
    <definedName name="inv_s03">[1]CASINO2!$W$542</definedName>
    <definedName name="inv_s99" localSheetId="4">#REF!</definedName>
    <definedName name="inv_s99" localSheetId="15">#REF!</definedName>
    <definedName name="inv_s99" localSheetId="22">#REF!</definedName>
    <definedName name="inv_s99" localSheetId="5">#REF!</definedName>
    <definedName name="inv_s99" localSheetId="9">#REF!</definedName>
    <definedName name="inv_s99" localSheetId="2">#REF!</definedName>
    <definedName name="inv_s99" localSheetId="26">#REF!</definedName>
    <definedName name="inv_s99">#REF!</definedName>
    <definedName name="inve" localSheetId="4">'[3]DCF old'!#REF!</definedName>
    <definedName name="inve" localSheetId="15">'[3]DCF old'!#REF!</definedName>
    <definedName name="inve" localSheetId="22">'[3]DCF old'!#REF!</definedName>
    <definedName name="inve" localSheetId="5">'[3]DCF old'!#REF!</definedName>
    <definedName name="inve" localSheetId="9">'[3]DCF old'!#REF!</definedName>
    <definedName name="inve" localSheetId="2">'[3]DCF old'!#REF!</definedName>
    <definedName name="inve" localSheetId="26">'[3]DCF old'!#REF!</definedName>
    <definedName name="inve">'[3]DCF old'!#REF!</definedName>
    <definedName name="Inventories" localSheetId="4">#REF!</definedName>
    <definedName name="Inventories" localSheetId="15">#REF!</definedName>
    <definedName name="Inventories" localSheetId="22">#REF!</definedName>
    <definedName name="Inventories" localSheetId="5">#REF!</definedName>
    <definedName name="Inventories" localSheetId="9">#REF!</definedName>
    <definedName name="Inventories" localSheetId="2">#REF!</definedName>
    <definedName name="Inventories" localSheetId="26">#REF!</definedName>
    <definedName name="Inventories">#REF!</definedName>
    <definedName name="inventory" localSheetId="4">'[3]DCF old'!#REF!</definedName>
    <definedName name="inventory" localSheetId="15">'[3]DCF old'!#REF!</definedName>
    <definedName name="inventory" localSheetId="22">'[3]DCF old'!#REF!</definedName>
    <definedName name="inventory" localSheetId="5">'[3]DCF old'!#REF!</definedName>
    <definedName name="inventory" localSheetId="9">'[3]DCF old'!#REF!</definedName>
    <definedName name="inventory" localSheetId="2">'[3]DCF old'!#REF!</definedName>
    <definedName name="inventory" localSheetId="26">'[3]DCF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5">#REF!</definedName>
    <definedName name="InvestDepr" localSheetId="22">#REF!</definedName>
    <definedName name="InvestDepr" localSheetId="5">#REF!</definedName>
    <definedName name="InvestDepr" localSheetId="9">#REF!</definedName>
    <definedName name="InvestDepr" localSheetId="2">#REF!</definedName>
    <definedName name="InvestDepr" localSheetId="26">#REF!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5">#REF!</definedName>
    <definedName name="Investment_in_fixed_assets" localSheetId="22">#REF!</definedName>
    <definedName name="Investment_in_fixed_assets" localSheetId="5">#REF!</definedName>
    <definedName name="Investment_in_fixed_assets" localSheetId="9">#REF!</definedName>
    <definedName name="Investment_in_fixed_assets" localSheetId="2">#REF!</definedName>
    <definedName name="Investment_in_fixed_assets" localSheetId="26">#REF!</definedName>
    <definedName name="Investment_in_fixed_assets">#REF!</definedName>
    <definedName name="investmentcost" localSheetId="4">#REF!</definedName>
    <definedName name="investmentcost" localSheetId="15">#REF!</definedName>
    <definedName name="investmentcost" localSheetId="22">#REF!</definedName>
    <definedName name="investmentcost" localSheetId="5">#REF!</definedName>
    <definedName name="investmentcost" localSheetId="9">#REF!</definedName>
    <definedName name="investmentcost" localSheetId="2">#REF!</definedName>
    <definedName name="investmentcost" localSheetId="26">#REF!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5">#REF!</definedName>
    <definedName name="isbs" localSheetId="22">#REF!</definedName>
    <definedName name="isbs" localSheetId="5">#REF!</definedName>
    <definedName name="isbs" localSheetId="9">#REF!</definedName>
    <definedName name="isbs" localSheetId="2">#REF!</definedName>
    <definedName name="isbs" localSheetId="26">#REF!</definedName>
    <definedName name="isbs">#REF!</definedName>
    <definedName name="ISBSEXTRA" localSheetId="4">#REF!</definedName>
    <definedName name="ISBSEXTRA" localSheetId="15">#REF!</definedName>
    <definedName name="ISBSEXTRA" localSheetId="22">#REF!</definedName>
    <definedName name="ISBSEXTRA" localSheetId="5">#REF!</definedName>
    <definedName name="ISBSEXTRA" localSheetId="9">#REF!</definedName>
    <definedName name="ISBSEXTRA" localSheetId="2">#REF!</definedName>
    <definedName name="ISBSEXTRA" localSheetId="26">#REF!</definedName>
    <definedName name="ISBSEXTRA">#REF!</definedName>
    <definedName name="Italy" localSheetId="4">#REF!</definedName>
    <definedName name="Italy" localSheetId="15">#REF!</definedName>
    <definedName name="Italy" localSheetId="22">#REF!</definedName>
    <definedName name="Italy" localSheetId="5">#REF!</definedName>
    <definedName name="Italy" localSheetId="9">#REF!</definedName>
    <definedName name="Italy" localSheetId="2">#REF!</definedName>
    <definedName name="Italy" localSheetId="26">#REF!</definedName>
    <definedName name="Italy">#REF!</definedName>
    <definedName name="Italy_w" localSheetId="4">#REF!</definedName>
    <definedName name="Italy_w" localSheetId="15">#REF!</definedName>
    <definedName name="Italy_w" localSheetId="22">#REF!</definedName>
    <definedName name="Italy_w" localSheetId="5">#REF!</definedName>
    <definedName name="Italy_w" localSheetId="9">#REF!</definedName>
    <definedName name="Italy_w" localSheetId="2">#REF!</definedName>
    <definedName name="Italy_w" localSheetId="26">#REF!</definedName>
    <definedName name="Italy_w">#REF!</definedName>
    <definedName name="iteratename" localSheetId="4">#REF!</definedName>
    <definedName name="iteratename" localSheetId="15">#REF!</definedName>
    <definedName name="iteratename" localSheetId="22">#REF!</definedName>
    <definedName name="iteratename" localSheetId="5">#REF!</definedName>
    <definedName name="iteratename" localSheetId="9">#REF!</definedName>
    <definedName name="iteratename" localSheetId="2">#REF!</definedName>
    <definedName name="iteratename" localSheetId="26">#REF!</definedName>
    <definedName name="iteratename">#REF!</definedName>
    <definedName name="iteration_target_price" localSheetId="4">#REF!</definedName>
    <definedName name="iteration_target_price" localSheetId="15">#REF!</definedName>
    <definedName name="iteration_target_price" localSheetId="22">#REF!</definedName>
    <definedName name="iteration_target_price" localSheetId="5">#REF!</definedName>
    <definedName name="iteration_target_price" localSheetId="9">#REF!</definedName>
    <definedName name="iteration_target_price" localSheetId="2">#REF!</definedName>
    <definedName name="iteration_target_price" localSheetId="26">#REF!</definedName>
    <definedName name="iteration_target_price">#REF!</definedName>
    <definedName name="IterationSheet" localSheetId="4">#REF!</definedName>
    <definedName name="IterationSheet" localSheetId="15">#REF!</definedName>
    <definedName name="IterationSheet" localSheetId="22">#REF!</definedName>
    <definedName name="IterationSheet" localSheetId="5">#REF!</definedName>
    <definedName name="IterationSheet" localSheetId="9">#REF!</definedName>
    <definedName name="IterationSheet" localSheetId="2">#REF!</definedName>
    <definedName name="IterationSheet" localSheetId="26">#REF!</definedName>
    <definedName name="IterationSheet">#REF!</definedName>
    <definedName name="k">[24]TV4SVA!$B$102</definedName>
    <definedName name="Kd" localSheetId="4">[8]WACC_VDF!#REF!</definedName>
    <definedName name="Kd" localSheetId="15">[8]WACC_VDF!#REF!</definedName>
    <definedName name="Kd" localSheetId="22">[8]WACC_VDF!#REF!</definedName>
    <definedName name="Kd" localSheetId="5">[8]WACC_VDF!#REF!</definedName>
    <definedName name="Kd" localSheetId="9">[8]WACC_VDF!#REF!</definedName>
    <definedName name="Kd" localSheetId="2">[8]WACC_VDF!#REF!</definedName>
    <definedName name="Kd" localSheetId="26">[8]WACC_VDF!#REF!</definedName>
    <definedName name="Kd">[8]WACC_VDF!#REF!</definedName>
    <definedName name="Ke">[8]WACC_VDF!$D$11</definedName>
    <definedName name="Key_Data" localSheetId="4">#REF!</definedName>
    <definedName name="Key_Data" localSheetId="15">#REF!</definedName>
    <definedName name="Key_Data" localSheetId="22">#REF!</definedName>
    <definedName name="Key_Data" localSheetId="5">#REF!</definedName>
    <definedName name="Key_Data" localSheetId="9">#REF!</definedName>
    <definedName name="Key_Data" localSheetId="2">#REF!</definedName>
    <definedName name="Key_Data" localSheetId="26">#REF!</definedName>
    <definedName name="Key_Data">#REF!</definedName>
    <definedName name="KeyRatios" localSheetId="4">#REF!</definedName>
    <definedName name="KeyRatios" localSheetId="15">#REF!</definedName>
    <definedName name="KeyRatios" localSheetId="22">#REF!</definedName>
    <definedName name="KeyRatios" localSheetId="5">#REF!</definedName>
    <definedName name="KeyRatios" localSheetId="9">#REF!</definedName>
    <definedName name="KeyRatios" localSheetId="2">#REF!</definedName>
    <definedName name="KeyRatios" localSheetId="26">#REF!</definedName>
    <definedName name="KeyRatios">#REF!</definedName>
    <definedName name="kommentar" localSheetId="4">#REF!</definedName>
    <definedName name="kommentar" localSheetId="15">#REF!</definedName>
    <definedName name="kommentar" localSheetId="22">#REF!</definedName>
    <definedName name="kommentar" localSheetId="5">#REF!</definedName>
    <definedName name="kommentar" localSheetId="9">#REF!</definedName>
    <definedName name="kommentar" localSheetId="2">#REF!</definedName>
    <definedName name="kommentar" localSheetId="26">#REF!</definedName>
    <definedName name="kommentar">#REF!</definedName>
    <definedName name="konc" localSheetId="4">[4]Börskurser!#REF!</definedName>
    <definedName name="konc" localSheetId="15">[4]Börskurser!#REF!</definedName>
    <definedName name="konc" localSheetId="22">[4]Börskurser!#REF!</definedName>
    <definedName name="konc" localSheetId="5">[4]Börskurser!#REF!</definedName>
    <definedName name="konc" localSheetId="9">[4]Börskurser!#REF!</definedName>
    <definedName name="konc" localSheetId="2">[4]Börskurser!#REF!</definedName>
    <definedName name="konc" localSheetId="26">[4]Börskurser!#REF!</definedName>
    <definedName name="konc">[4]Börskurser!#REF!</definedName>
    <definedName name="kost" localSheetId="4">[4]Börskurser!#REF!</definedName>
    <definedName name="kost" localSheetId="15">[4]Börskurser!#REF!</definedName>
    <definedName name="kost" localSheetId="22">[4]Börskurser!#REF!</definedName>
    <definedName name="kost" localSheetId="5">[4]Börskurser!#REF!</definedName>
    <definedName name="kost" localSheetId="9">[4]Börskurser!#REF!</definedName>
    <definedName name="kost" localSheetId="2">[4]Börskurser!#REF!</definedName>
    <definedName name="kost" localSheetId="26">[4]Börskurser!#REF!</definedName>
    <definedName name="kost">[4]Börskurser!#REF!</definedName>
    <definedName name="L_T_obligations_under_cap_leases">'[8]Invested capital_VDF'!$C$58:$AU$58</definedName>
    <definedName name="label2" localSheetId="4">#REF!</definedName>
    <definedName name="label2" localSheetId="15">#REF!</definedName>
    <definedName name="label2" localSheetId="22">#REF!</definedName>
    <definedName name="label2" localSheetId="5">#REF!</definedName>
    <definedName name="label2" localSheetId="9">#REF!</definedName>
    <definedName name="label2" localSheetId="2">#REF!</definedName>
    <definedName name="label2" localSheetId="26">#REF!</definedName>
    <definedName name="label2">#REF!</definedName>
    <definedName name="label3" localSheetId="4">#REF!</definedName>
    <definedName name="label3" localSheetId="15">#REF!</definedName>
    <definedName name="label3" localSheetId="22">#REF!</definedName>
    <definedName name="label3" localSheetId="5">#REF!</definedName>
    <definedName name="label3" localSheetId="9">#REF!</definedName>
    <definedName name="label3" localSheetId="2">#REF!</definedName>
    <definedName name="label3" localSheetId="26">#REF!</definedName>
    <definedName name="label3">#REF!</definedName>
    <definedName name="label4" localSheetId="4">#REF!</definedName>
    <definedName name="label4" localSheetId="15">#REF!</definedName>
    <definedName name="label4" localSheetId="22">#REF!</definedName>
    <definedName name="label4" localSheetId="5">#REF!</definedName>
    <definedName name="label4" localSheetId="9">#REF!</definedName>
    <definedName name="label4" localSheetId="2">#REF!</definedName>
    <definedName name="label4" localSheetId="26">#REF!</definedName>
    <definedName name="label4">#REF!</definedName>
    <definedName name="label5" localSheetId="4">#REF!</definedName>
    <definedName name="label5" localSheetId="15">#REF!</definedName>
    <definedName name="label5" localSheetId="22">#REF!</definedName>
    <definedName name="label5" localSheetId="5">#REF!</definedName>
    <definedName name="label5" localSheetId="9">#REF!</definedName>
    <definedName name="label5" localSheetId="2">#REF!</definedName>
    <definedName name="label5" localSheetId="26">#REF!</definedName>
    <definedName name="label5">#REF!</definedName>
    <definedName name="label6" localSheetId="4">#REF!</definedName>
    <definedName name="label6" localSheetId="15">#REF!</definedName>
    <definedName name="label6" localSheetId="22">#REF!</definedName>
    <definedName name="label6" localSheetId="5">#REF!</definedName>
    <definedName name="label6" localSheetId="9">#REF!</definedName>
    <definedName name="label6" localSheetId="2">#REF!</definedName>
    <definedName name="label6" localSheetId="26">#REF!</definedName>
    <definedName name="label6">#REF!</definedName>
    <definedName name="label7" localSheetId="4">#REF!</definedName>
    <definedName name="label7" localSheetId="15">#REF!</definedName>
    <definedName name="label7" localSheetId="22">#REF!</definedName>
    <definedName name="label7" localSheetId="5">#REF!</definedName>
    <definedName name="label7" localSheetId="9">#REF!</definedName>
    <definedName name="label7" localSheetId="2">#REF!</definedName>
    <definedName name="label7" localSheetId="26">#REF!</definedName>
    <definedName name="label7">#REF!</definedName>
    <definedName name="Last_Historic_Period" localSheetId="4">#REF!</definedName>
    <definedName name="Last_Historic_Period" localSheetId="15">#REF!</definedName>
    <definedName name="Last_Historic_Period" localSheetId="22">#REF!</definedName>
    <definedName name="Last_Historic_Period" localSheetId="5">#REF!</definedName>
    <definedName name="Last_Historic_Period" localSheetId="9">#REF!</definedName>
    <definedName name="Last_Historic_Period" localSheetId="2">#REF!</definedName>
    <definedName name="Last_Historic_Period" localSheetId="26">#REF!</definedName>
    <definedName name="Last_Historic_Period">#REF!</definedName>
    <definedName name="last_input_year">'[3]DCF old'!$T:$T</definedName>
    <definedName name="lastknownyear" localSheetId="4">'[3]DCF old'!#REF!</definedName>
    <definedName name="lastknownyear" localSheetId="15">'[3]DCF old'!#REF!</definedName>
    <definedName name="lastknownyear" localSheetId="22">'[3]DCF old'!#REF!</definedName>
    <definedName name="lastknownyear" localSheetId="5">'[3]DCF old'!#REF!</definedName>
    <definedName name="lastknownyear" localSheetId="9">'[3]DCF old'!#REF!</definedName>
    <definedName name="lastknownyear" localSheetId="2">'[3]DCF old'!#REF!</definedName>
    <definedName name="lastknownyear" localSheetId="26">'[3]DCF old'!#REF!</definedName>
    <definedName name="lastknownyear">'[3]DCF old'!#REF!</definedName>
    <definedName name="Latin_Amercia" localSheetId="4">#REF!</definedName>
    <definedName name="Latin_Amercia" localSheetId="15">#REF!</definedName>
    <definedName name="Latin_Amercia" localSheetId="22">#REF!</definedName>
    <definedName name="Latin_Amercia" localSheetId="5">#REF!</definedName>
    <definedName name="Latin_Amercia" localSheetId="9">#REF!</definedName>
    <definedName name="Latin_Amercia" localSheetId="2">#REF!</definedName>
    <definedName name="Latin_Amercia" localSheetId="26">#REF!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5">#REF!</definedName>
    <definedName name="ListingCcy" localSheetId="22">#REF!</definedName>
    <definedName name="ListingCcy" localSheetId="5">#REF!</definedName>
    <definedName name="ListingCcy" localSheetId="9">#REF!</definedName>
    <definedName name="ListingCcy" localSheetId="2">#REF!</definedName>
    <definedName name="ListingCcy" localSheetId="26">#REF!</definedName>
    <definedName name="ListingCcy">#REF!</definedName>
    <definedName name="ListingType" localSheetId="4">#REF!</definedName>
    <definedName name="ListingType" localSheetId="15">#REF!</definedName>
    <definedName name="ListingType" localSheetId="22">#REF!</definedName>
    <definedName name="ListingType" localSheetId="5">#REF!</definedName>
    <definedName name="ListingType" localSheetId="9">#REF!</definedName>
    <definedName name="ListingType" localSheetId="2">#REF!</definedName>
    <definedName name="ListingType" localSheetId="26">#REF!</definedName>
    <definedName name="ListingType">#REF!</definedName>
    <definedName name="ListOffset" hidden="1">15</definedName>
    <definedName name="lnk_ccy_asreported" localSheetId="4">#REF!</definedName>
    <definedName name="lnk_ccy_asreported" localSheetId="15">#REF!</definedName>
    <definedName name="lnk_ccy_asreported" localSheetId="22">#REF!</definedName>
    <definedName name="lnk_ccy_asreported" localSheetId="5">#REF!</definedName>
    <definedName name="lnk_ccy_asreported" localSheetId="9">#REF!</definedName>
    <definedName name="lnk_ccy_asreported" localSheetId="2">#REF!</definedName>
    <definedName name="lnk_ccy_asreported" localSheetId="26">#REF!</definedName>
    <definedName name="lnk_ccy_asreported">#REF!</definedName>
    <definedName name="lnk_CoName" localSheetId="4" hidden="1">#REF!</definedName>
    <definedName name="lnk_CoName" localSheetId="15" hidden="1">#REF!</definedName>
    <definedName name="lnk_CoName" localSheetId="22" hidden="1">#REF!</definedName>
    <definedName name="lnk_CoName" localSheetId="5" hidden="1">#REF!</definedName>
    <definedName name="lnk_CoName" localSheetId="9" hidden="1">#REF!</definedName>
    <definedName name="lnk_CoName" localSheetId="2" hidden="1">#REF!</definedName>
    <definedName name="lnk_CoName" localSheetId="26" hidden="1">#REF!</definedName>
    <definedName name="lnk_CoName" hidden="1">#REF!</definedName>
    <definedName name="lnk_countryID" localSheetId="4" hidden="1">#REF!</definedName>
    <definedName name="lnk_countryID" localSheetId="15" hidden="1">#REF!</definedName>
    <definedName name="lnk_countryID" localSheetId="22" hidden="1">#REF!</definedName>
    <definedName name="lnk_countryID" localSheetId="5" hidden="1">#REF!</definedName>
    <definedName name="lnk_countryID" localSheetId="9" hidden="1">#REF!</definedName>
    <definedName name="lnk_countryID" localSheetId="2" hidden="1">#REF!</definedName>
    <definedName name="lnk_countryID" localSheetId="26" hidden="1">#REF!</definedName>
    <definedName name="lnk_countryID" hidden="1">#REF!</definedName>
    <definedName name="lnk_cpyID" localSheetId="4" hidden="1">#REF!</definedName>
    <definedName name="lnk_cpyID" localSheetId="15" hidden="1">#REF!</definedName>
    <definedName name="lnk_cpyID" localSheetId="22" hidden="1">#REF!</definedName>
    <definedName name="lnk_cpyID" localSheetId="5" hidden="1">#REF!</definedName>
    <definedName name="lnk_cpyID" localSheetId="9" hidden="1">#REF!</definedName>
    <definedName name="lnk_cpyID" localSheetId="2" hidden="1">#REF!</definedName>
    <definedName name="lnk_cpyID" localSheetId="26" hidden="1">#REF!</definedName>
    <definedName name="lnk_cpyID" hidden="1">#REF!</definedName>
    <definedName name="lnk_display_Currency" localSheetId="4" hidden="1">#REF!</definedName>
    <definedName name="lnk_display_Currency" localSheetId="15" hidden="1">#REF!</definedName>
    <definedName name="lnk_display_Currency" localSheetId="22" hidden="1">#REF!</definedName>
    <definedName name="lnk_display_Currency" localSheetId="5" hidden="1">#REF!</definedName>
    <definedName name="lnk_display_Currency" localSheetId="9" hidden="1">#REF!</definedName>
    <definedName name="lnk_display_Currency" localSheetId="2" hidden="1">#REF!</definedName>
    <definedName name="lnk_display_Currency" localSheetId="26" hidden="1">#REF!</definedName>
    <definedName name="lnk_display_Currency" hidden="1">#REF!</definedName>
    <definedName name="lnk_drate_update" localSheetId="4">#REF!</definedName>
    <definedName name="lnk_drate_update" localSheetId="15">#REF!</definedName>
    <definedName name="lnk_drate_update" localSheetId="22">#REF!</definedName>
    <definedName name="lnk_drate_update" localSheetId="5">#REF!</definedName>
    <definedName name="lnk_drate_update" localSheetId="9">#REF!</definedName>
    <definedName name="lnk_drate_update" localSheetId="2">#REF!</definedName>
    <definedName name="lnk_drate_update" localSheetId="26">#REF!</definedName>
    <definedName name="lnk_drate_update">#REF!</definedName>
    <definedName name="lnk_IndustryType" localSheetId="4" hidden="1">#REF!</definedName>
    <definedName name="lnk_IndustryType" localSheetId="15" hidden="1">#REF!</definedName>
    <definedName name="lnk_IndustryType" localSheetId="22" hidden="1">#REF!</definedName>
    <definedName name="lnk_IndustryType" localSheetId="5" hidden="1">#REF!</definedName>
    <definedName name="lnk_IndustryType" localSheetId="9" hidden="1">#REF!</definedName>
    <definedName name="lnk_IndustryType" localSheetId="2" hidden="1">#REF!</definedName>
    <definedName name="lnk_IndustryType" localSheetId="26" hidden="1">#REF!</definedName>
    <definedName name="lnk_IndustryType" hidden="1">#REF!</definedName>
    <definedName name="lnk_LastFiscalYear" localSheetId="4" hidden="1">#REF!</definedName>
    <definedName name="lnk_LastFiscalYear" localSheetId="15" hidden="1">#REF!</definedName>
    <definedName name="lnk_LastFiscalYear" localSheetId="22" hidden="1">#REF!</definedName>
    <definedName name="lnk_LastFiscalYear" localSheetId="5" hidden="1">#REF!</definedName>
    <definedName name="lnk_LastFiscalYear" localSheetId="9" hidden="1">#REF!</definedName>
    <definedName name="lnk_LastFiscalYear" localSheetId="2" hidden="1">#REF!</definedName>
    <definedName name="lnk_LastFiscalYear" localSheetId="26" hidden="1">#REF!</definedName>
    <definedName name="lnk_LastFiscalYear" hidden="1">#REF!</definedName>
    <definedName name="lnk_lfy_rolled" localSheetId="4">#REF!</definedName>
    <definedName name="lnk_lfy_rolled" localSheetId="15">#REF!</definedName>
    <definedName name="lnk_lfy_rolled" localSheetId="22">#REF!</definedName>
    <definedName name="lnk_lfy_rolled" localSheetId="5">#REF!</definedName>
    <definedName name="lnk_lfy_rolled" localSheetId="9">#REF!</definedName>
    <definedName name="lnk_lfy_rolled" localSheetId="2">#REF!</definedName>
    <definedName name="lnk_lfy_rolled" localSheetId="26">#REF!</definedName>
    <definedName name="lnk_lfy_rolled">#REF!</definedName>
    <definedName name="lnk_numForecastYears" localSheetId="4" hidden="1">#REF!</definedName>
    <definedName name="lnk_numForecastYears" localSheetId="15" hidden="1">#REF!</definedName>
    <definedName name="lnk_numForecastYears" localSheetId="22" hidden="1">#REF!</definedName>
    <definedName name="lnk_numForecastYears" localSheetId="5" hidden="1">#REF!</definedName>
    <definedName name="lnk_numForecastYears" localSheetId="9" hidden="1">#REF!</definedName>
    <definedName name="lnk_numForecastYears" localSheetId="2" hidden="1">#REF!</definedName>
    <definedName name="lnk_numForecastYears" localSheetId="26" hidden="1">#REF!</definedName>
    <definedName name="lnk_numForecastYears" hidden="1">#REF!</definedName>
    <definedName name="lnk_numHistoricalYears" localSheetId="4" hidden="1">#REF!</definedName>
    <definedName name="lnk_numHistoricalYears" localSheetId="15" hidden="1">#REF!</definedName>
    <definedName name="lnk_numHistoricalYears" localSheetId="22" hidden="1">#REF!</definedName>
    <definedName name="lnk_numHistoricalYears" localSheetId="5" hidden="1">#REF!</definedName>
    <definedName name="lnk_numHistoricalYears" localSheetId="9" hidden="1">#REF!</definedName>
    <definedName name="lnk_numHistoricalYears" localSheetId="2" hidden="1">#REF!</definedName>
    <definedName name="lnk_numHistoricalYears" localSheetId="26" hidden="1">#REF!</definedName>
    <definedName name="lnk_numHistoricalYears" hidden="1">#REF!</definedName>
    <definedName name="lnk_Print_Area" localSheetId="4" hidden="1">#REF!</definedName>
    <definedName name="lnk_Print_Area" localSheetId="15" hidden="1">#REF!</definedName>
    <definedName name="lnk_Print_Area" localSheetId="22" hidden="1">#REF!</definedName>
    <definedName name="lnk_Print_Area" localSheetId="5" hidden="1">#REF!</definedName>
    <definedName name="lnk_Print_Area" localSheetId="9" hidden="1">#REF!</definedName>
    <definedName name="lnk_Print_Area" localSheetId="2" hidden="1">#REF!</definedName>
    <definedName name="lnk_Print_Area" localSheetId="26" hidden="1">#REF!</definedName>
    <definedName name="lnk_Print_Area" hidden="1">#REF!</definedName>
    <definedName name="lnk_rData_Start_Result" localSheetId="4" hidden="1">#REF!</definedName>
    <definedName name="lnk_rData_Start_Result" localSheetId="15" hidden="1">#REF!</definedName>
    <definedName name="lnk_rData_Start_Result" localSheetId="22" hidden="1">#REF!</definedName>
    <definedName name="lnk_rData_Start_Result" localSheetId="5" hidden="1">#REF!</definedName>
    <definedName name="lnk_rData_Start_Result" localSheetId="9" hidden="1">#REF!</definedName>
    <definedName name="lnk_rData_Start_Result" localSheetId="2" hidden="1">#REF!</definedName>
    <definedName name="lnk_rData_Start_Result" localSheetId="26" hidden="1">#REF!</definedName>
    <definedName name="lnk_rData_Start_Result" hidden="1">#REF!</definedName>
    <definedName name="lnk_rDataStart" localSheetId="4" hidden="1">#REF!</definedName>
    <definedName name="lnk_rDataStart" localSheetId="15" hidden="1">#REF!</definedName>
    <definedName name="lnk_rDataStart" localSheetId="22" hidden="1">#REF!</definedName>
    <definedName name="lnk_rDataStart" localSheetId="5" hidden="1">#REF!</definedName>
    <definedName name="lnk_rDataStart" localSheetId="9" hidden="1">#REF!</definedName>
    <definedName name="lnk_rDataStart" localSheetId="2" hidden="1">#REF!</definedName>
    <definedName name="lnk_rDataStart" localSheetId="26" hidden="1">#REF!</definedName>
    <definedName name="lnk_rDataStart" hidden="1">#REF!</definedName>
    <definedName name="lnk_rSourceFore" localSheetId="4" hidden="1">#REF!</definedName>
    <definedName name="lnk_rSourceFore" localSheetId="15" hidden="1">#REF!</definedName>
    <definedName name="lnk_rSourceFore" localSheetId="22" hidden="1">#REF!</definedName>
    <definedName name="lnk_rSourceFore" localSheetId="5" hidden="1">#REF!</definedName>
    <definedName name="lnk_rSourceFore" localSheetId="9" hidden="1">#REF!</definedName>
    <definedName name="lnk_rSourceFore" localSheetId="2" hidden="1">#REF!</definedName>
    <definedName name="lnk_rSourceFore" localSheetId="26" hidden="1">#REF!</definedName>
    <definedName name="lnk_rSourceFore" hidden="1">#REF!</definedName>
    <definedName name="lnk_rSourceFore1st" localSheetId="4" hidden="1">#REF!</definedName>
    <definedName name="lnk_rSourceFore1st" localSheetId="15" hidden="1">#REF!</definedName>
    <definedName name="lnk_rSourceFore1st" localSheetId="22" hidden="1">#REF!</definedName>
    <definedName name="lnk_rSourceFore1st" localSheetId="5" hidden="1">#REF!</definedName>
    <definedName name="lnk_rSourceFore1st" localSheetId="9" hidden="1">#REF!</definedName>
    <definedName name="lnk_rSourceFore1st" localSheetId="2" hidden="1">#REF!</definedName>
    <definedName name="lnk_rSourceFore1st" localSheetId="26" hidden="1">#REF!</definedName>
    <definedName name="lnk_rSourceFore1st" hidden="1">#REF!</definedName>
    <definedName name="lnk_rSourceHist" localSheetId="4" hidden="1">#REF!</definedName>
    <definedName name="lnk_rSourceHist" localSheetId="15" hidden="1">#REF!</definedName>
    <definedName name="lnk_rSourceHist" localSheetId="22" hidden="1">#REF!</definedName>
    <definedName name="lnk_rSourceHist" localSheetId="5" hidden="1">#REF!</definedName>
    <definedName name="lnk_rSourceHist" localSheetId="9" hidden="1">#REF!</definedName>
    <definedName name="lnk_rSourceHist" localSheetId="2" hidden="1">#REF!</definedName>
    <definedName name="lnk_rSourceHist" localSheetId="26" hidden="1">#REF!</definedName>
    <definedName name="lnk_rSourceHist" hidden="1">#REF!</definedName>
    <definedName name="lnk_rYearRow" localSheetId="4" hidden="1">#REF!</definedName>
    <definedName name="lnk_rYearRow" localSheetId="15" hidden="1">#REF!</definedName>
    <definedName name="lnk_rYearRow" localSheetId="22" hidden="1">#REF!</definedName>
    <definedName name="lnk_rYearRow" localSheetId="5" hidden="1">#REF!</definedName>
    <definedName name="lnk_rYearRow" localSheetId="9" hidden="1">#REF!</definedName>
    <definedName name="lnk_rYearRow" localSheetId="2" hidden="1">#REF!</definedName>
    <definedName name="lnk_rYearRow" localSheetId="26" hidden="1">#REF!</definedName>
    <definedName name="lnk_rYearRow" hidden="1">#REF!</definedName>
    <definedName name="lnk_rYearRow_Result" localSheetId="4" hidden="1">#REF!</definedName>
    <definedName name="lnk_rYearRow_Result" localSheetId="15" hidden="1">#REF!</definedName>
    <definedName name="lnk_rYearRow_Result" localSheetId="22" hidden="1">#REF!</definedName>
    <definedName name="lnk_rYearRow_Result" localSheetId="5" hidden="1">#REF!</definedName>
    <definedName name="lnk_rYearRow_Result" localSheetId="9" hidden="1">#REF!</definedName>
    <definedName name="lnk_rYearRow_Result" localSheetId="2" hidden="1">#REF!</definedName>
    <definedName name="lnk_rYearRow_Result" localSheetId="26" hidden="1">#REF!</definedName>
    <definedName name="lnk_rYearRow_Result" hidden="1">#REF!</definedName>
    <definedName name="lnk_ScenarioName" localSheetId="4" hidden="1">#REF!</definedName>
    <definedName name="lnk_ScenarioName" localSheetId="15" hidden="1">#REF!</definedName>
    <definedName name="lnk_ScenarioName" localSheetId="22" hidden="1">#REF!</definedName>
    <definedName name="lnk_ScenarioName" localSheetId="5" hidden="1">#REF!</definedName>
    <definedName name="lnk_ScenarioName" localSheetId="9" hidden="1">#REF!</definedName>
    <definedName name="lnk_ScenarioName" localSheetId="2" hidden="1">#REF!</definedName>
    <definedName name="lnk_ScenarioName" localSheetId="26" hidden="1">#REF!</definedName>
    <definedName name="lnk_ScenarioName" hidden="1">#REF!</definedName>
    <definedName name="lnk_TICK" localSheetId="4" hidden="1">#REF!</definedName>
    <definedName name="lnk_TICK" localSheetId="15" hidden="1">#REF!</definedName>
    <definedName name="lnk_TICK" localSheetId="22" hidden="1">#REF!</definedName>
    <definedName name="lnk_TICK" localSheetId="5" hidden="1">#REF!</definedName>
    <definedName name="lnk_TICK" localSheetId="9" hidden="1">#REF!</definedName>
    <definedName name="lnk_TICK" localSheetId="2" hidden="1">#REF!</definedName>
    <definedName name="lnk_TICK" localSheetId="26" hidden="1">#REF!</definedName>
    <definedName name="lnk_TICK" hidden="1">#REF!</definedName>
    <definedName name="lnk_update" localSheetId="4" hidden="1">#REF!</definedName>
    <definedName name="lnk_update" localSheetId="15" hidden="1">#REF!</definedName>
    <definedName name="lnk_update" localSheetId="22" hidden="1">#REF!</definedName>
    <definedName name="lnk_update" localSheetId="5" hidden="1">#REF!</definedName>
    <definedName name="lnk_update" localSheetId="9" hidden="1">#REF!</definedName>
    <definedName name="lnk_update" localSheetId="2" hidden="1">#REF!</definedName>
    <definedName name="lnk_update" localSheetId="26" hidden="1">#REF!</definedName>
    <definedName name="lnk_update" hidden="1">#REF!</definedName>
    <definedName name="lnk_version" localSheetId="4" hidden="1">#REF!</definedName>
    <definedName name="lnk_version" localSheetId="15" hidden="1">#REF!</definedName>
    <definedName name="lnk_version" localSheetId="22" hidden="1">#REF!</definedName>
    <definedName name="lnk_version" localSheetId="5" hidden="1">#REF!</definedName>
    <definedName name="lnk_version" localSheetId="9" hidden="1">#REF!</definedName>
    <definedName name="lnk_version" localSheetId="2" hidden="1">#REF!</definedName>
    <definedName name="lnk_version" localSheetId="26" hidden="1">#REF!</definedName>
    <definedName name="lnk_version" hidden="1">#REF!</definedName>
    <definedName name="Loan_Loss_Provision_fore" localSheetId="4">[8]Forecasts_VDF!#REF!</definedName>
    <definedName name="Loan_Loss_Provision_fore" localSheetId="15">[8]Forecasts_VDF!#REF!</definedName>
    <definedName name="Loan_Loss_Provision_fore" localSheetId="22">[8]Forecasts_VDF!#REF!</definedName>
    <definedName name="Loan_Loss_Provision_fore" localSheetId="5">[8]Forecasts_VDF!#REF!</definedName>
    <definedName name="Loan_Loss_Provision_fore" localSheetId="9">[8]Forecasts_VDF!#REF!</definedName>
    <definedName name="Loan_Loss_Provision_fore" localSheetId="2">[8]Forecasts_VDF!#REF!</definedName>
    <definedName name="Loan_Loss_Provision_fore" localSheetId="26">[8]Forecasts_VDF!#REF!</definedName>
    <definedName name="Loan_Loss_Provision_fore">[8]Forecasts_VDF!#REF!</definedName>
    <definedName name="Long_term_debt" localSheetId="4">#REF!</definedName>
    <definedName name="Long_term_debt" localSheetId="15">#REF!</definedName>
    <definedName name="Long_term_debt" localSheetId="22">#REF!</definedName>
    <definedName name="Long_term_debt" localSheetId="5">#REF!</definedName>
    <definedName name="Long_term_debt" localSheetId="9">#REF!</definedName>
    <definedName name="Long_term_debt" localSheetId="2">#REF!</definedName>
    <definedName name="Long_term_debt" localSheetId="26">#REF!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5">#REF!</definedName>
    <definedName name="LT_int_bearing_assets" localSheetId="22">#REF!</definedName>
    <definedName name="LT_int_bearing_assets" localSheetId="5">#REF!</definedName>
    <definedName name="LT_int_bearing_assets" localSheetId="9">#REF!</definedName>
    <definedName name="LT_int_bearing_assets" localSheetId="2">#REF!</definedName>
    <definedName name="LT_int_bearing_assets" localSheetId="26">#REF!</definedName>
    <definedName name="LT_int_bearing_assets">#REF!</definedName>
    <definedName name="lt_nintb_d" localSheetId="4">'[3]DCF old'!#REF!</definedName>
    <definedName name="lt_nintb_d" localSheetId="15">'[3]DCF old'!#REF!</definedName>
    <definedName name="lt_nintb_d" localSheetId="22">'[3]DCF old'!#REF!</definedName>
    <definedName name="lt_nintb_d" localSheetId="5">'[3]DCF old'!#REF!</definedName>
    <definedName name="lt_nintb_d" localSheetId="9">'[3]DCF old'!#REF!</definedName>
    <definedName name="lt_nintb_d" localSheetId="2">'[3]DCF old'!#REF!</definedName>
    <definedName name="lt_nintb_d" localSheetId="26">'[3]DCF old'!#REF!</definedName>
    <definedName name="lt_nintb_d">'[3]DCF old'!#REF!</definedName>
    <definedName name="lt_nonop_as" localSheetId="4">'[3]DCF old'!#REF!</definedName>
    <definedName name="lt_nonop_as" localSheetId="15">'[3]DCF old'!#REF!</definedName>
    <definedName name="lt_nonop_as" localSheetId="22">'[3]DCF old'!#REF!</definedName>
    <definedName name="lt_nonop_as" localSheetId="5">'[3]DCF old'!#REF!</definedName>
    <definedName name="lt_nonop_as" localSheetId="9">'[3]DCF old'!#REF!</definedName>
    <definedName name="lt_nonop_as" localSheetId="2">'[3]DCF old'!#REF!</definedName>
    <definedName name="lt_nonop_as" localSheetId="26">'[3]DCF old'!#REF!</definedName>
    <definedName name="lt_nonop_as">'[3]DCF old'!#REF!</definedName>
    <definedName name="Macro1" localSheetId="4">[25]!Macro1</definedName>
    <definedName name="Macro1" localSheetId="15">[25]!Macro1</definedName>
    <definedName name="Macro1" localSheetId="20">[25]!Macro1</definedName>
    <definedName name="Macro1" localSheetId="22">[25]!Macro1</definedName>
    <definedName name="Macro1" localSheetId="5">[25]!Macro1</definedName>
    <definedName name="Macro1" localSheetId="9">[25]!Macro1</definedName>
    <definedName name="Macro1" localSheetId="2">[25]!Macro1</definedName>
    <definedName name="Macro1" localSheetId="26">[25]!Macro1</definedName>
    <definedName name="Macro1">[25]!Macro1</definedName>
    <definedName name="Macro10" localSheetId="4">[25]!Macro10</definedName>
    <definedName name="Macro10" localSheetId="15">[25]!Macro10</definedName>
    <definedName name="Macro10" localSheetId="20">[25]!Macro10</definedName>
    <definedName name="Macro10" localSheetId="22">[25]!Macro10</definedName>
    <definedName name="Macro10" localSheetId="5">[25]!Macro10</definedName>
    <definedName name="Macro10" localSheetId="9">[25]!Macro10</definedName>
    <definedName name="Macro10" localSheetId="2">[25]!Macro10</definedName>
    <definedName name="Macro10" localSheetId="26">[25]!Macro10</definedName>
    <definedName name="Macro10">[25]!Macro10</definedName>
    <definedName name="Macro11" localSheetId="4">[25]!Macro11</definedName>
    <definedName name="Macro11" localSheetId="15">[25]!Macro11</definedName>
    <definedName name="Macro11" localSheetId="20">[25]!Macro11</definedName>
    <definedName name="Macro11" localSheetId="22">[25]!Macro11</definedName>
    <definedName name="Macro11" localSheetId="5">[25]!Macro11</definedName>
    <definedName name="Macro11" localSheetId="9">[25]!Macro11</definedName>
    <definedName name="Macro11" localSheetId="2">[25]!Macro11</definedName>
    <definedName name="Macro11" localSheetId="26">[25]!Macro11</definedName>
    <definedName name="Macro11">[25]!Macro11</definedName>
    <definedName name="Macro12" localSheetId="4">[25]!Macro12</definedName>
    <definedName name="Macro12" localSheetId="15">[25]!Macro12</definedName>
    <definedName name="Macro12" localSheetId="20">[25]!Macro12</definedName>
    <definedName name="Macro12" localSheetId="22">[25]!Macro12</definedName>
    <definedName name="Macro12" localSheetId="5">[25]!Macro12</definedName>
    <definedName name="Macro12" localSheetId="9">[25]!Macro12</definedName>
    <definedName name="Macro12" localSheetId="2">[25]!Macro12</definedName>
    <definedName name="Macro12" localSheetId="26">[25]!Macro12</definedName>
    <definedName name="Macro12">[25]!Macro12</definedName>
    <definedName name="Macro13" localSheetId="4">[25]!Macro13</definedName>
    <definedName name="Macro13" localSheetId="15">[25]!Macro13</definedName>
    <definedName name="Macro13" localSheetId="20">[25]!Macro13</definedName>
    <definedName name="Macro13" localSheetId="22">[25]!Macro13</definedName>
    <definedName name="Macro13" localSheetId="5">[25]!Macro13</definedName>
    <definedName name="Macro13" localSheetId="9">[25]!Macro13</definedName>
    <definedName name="Macro13" localSheetId="2">[25]!Macro13</definedName>
    <definedName name="Macro13" localSheetId="26">[25]!Macro13</definedName>
    <definedName name="Macro13">[25]!Macro13</definedName>
    <definedName name="Macro14" localSheetId="4">[25]!Macro14</definedName>
    <definedName name="Macro14" localSheetId="15">[25]!Macro14</definedName>
    <definedName name="Macro14" localSheetId="20">[25]!Macro14</definedName>
    <definedName name="Macro14" localSheetId="22">[25]!Macro14</definedName>
    <definedName name="Macro14" localSheetId="5">[25]!Macro14</definedName>
    <definedName name="Macro14" localSheetId="9">[25]!Macro14</definedName>
    <definedName name="Macro14" localSheetId="2">[25]!Macro14</definedName>
    <definedName name="Macro14" localSheetId="26">[25]!Macro14</definedName>
    <definedName name="Macro14">[25]!Macro14</definedName>
    <definedName name="Macro15" localSheetId="4">[25]!Macro15</definedName>
    <definedName name="Macro15" localSheetId="15">[25]!Macro15</definedName>
    <definedName name="Macro15" localSheetId="20">[25]!Macro15</definedName>
    <definedName name="Macro15" localSheetId="22">[25]!Macro15</definedName>
    <definedName name="Macro15" localSheetId="5">[25]!Macro15</definedName>
    <definedName name="Macro15" localSheetId="9">[25]!Macro15</definedName>
    <definedName name="Macro15" localSheetId="2">[25]!Macro15</definedName>
    <definedName name="Macro15" localSheetId="26">[25]!Macro15</definedName>
    <definedName name="Macro15">[25]!Macro15</definedName>
    <definedName name="Macro16" localSheetId="4">[25]!Macro16</definedName>
    <definedName name="Macro16" localSheetId="15">[25]!Macro16</definedName>
    <definedName name="Macro16" localSheetId="20">[25]!Macro16</definedName>
    <definedName name="Macro16" localSheetId="22">[25]!Macro16</definedName>
    <definedName name="Macro16" localSheetId="5">[25]!Macro16</definedName>
    <definedName name="Macro16" localSheetId="9">[25]!Macro16</definedName>
    <definedName name="Macro16" localSheetId="2">[25]!Macro16</definedName>
    <definedName name="Macro16" localSheetId="26">[25]!Macro16</definedName>
    <definedName name="Macro16">[25]!Macro16</definedName>
    <definedName name="Macro17" localSheetId="4">[25]!Macro17</definedName>
    <definedName name="Macro17" localSheetId="15">[25]!Macro17</definedName>
    <definedName name="Macro17" localSheetId="20">[25]!Macro17</definedName>
    <definedName name="Macro17" localSheetId="22">[25]!Macro17</definedName>
    <definedName name="Macro17" localSheetId="5">[25]!Macro17</definedName>
    <definedName name="Macro17" localSheetId="9">[25]!Macro17</definedName>
    <definedName name="Macro17" localSheetId="2">[25]!Macro17</definedName>
    <definedName name="Macro17" localSheetId="26">[25]!Macro17</definedName>
    <definedName name="Macro17">[25]!Macro17</definedName>
    <definedName name="Macro18" localSheetId="4">[25]!Macro18</definedName>
    <definedName name="Macro18" localSheetId="15">[25]!Macro18</definedName>
    <definedName name="Macro18" localSheetId="20">[25]!Macro18</definedName>
    <definedName name="Macro18" localSheetId="22">[25]!Macro18</definedName>
    <definedName name="Macro18" localSheetId="5">[25]!Macro18</definedName>
    <definedName name="Macro18" localSheetId="9">[25]!Macro18</definedName>
    <definedName name="Macro18" localSheetId="2">[25]!Macro18</definedName>
    <definedName name="Macro18" localSheetId="26">[25]!Macro18</definedName>
    <definedName name="Macro18">[25]!Macro18</definedName>
    <definedName name="Macro19" localSheetId="4">[25]!Macro19</definedName>
    <definedName name="Macro19" localSheetId="15">[25]!Macro19</definedName>
    <definedName name="Macro19" localSheetId="20">[25]!Macro19</definedName>
    <definedName name="Macro19" localSheetId="22">[25]!Macro19</definedName>
    <definedName name="Macro19" localSheetId="5">[25]!Macro19</definedName>
    <definedName name="Macro19" localSheetId="9">[25]!Macro19</definedName>
    <definedName name="Macro19" localSheetId="2">[25]!Macro19</definedName>
    <definedName name="Macro19" localSheetId="26">[25]!Macro19</definedName>
    <definedName name="Macro19">[25]!Macro19</definedName>
    <definedName name="Macro2" localSheetId="4">[25]!Macro2</definedName>
    <definedName name="Macro2" localSheetId="15">[25]!Macro2</definedName>
    <definedName name="Macro2" localSheetId="20">[25]!Macro2</definedName>
    <definedName name="Macro2" localSheetId="22">[25]!Macro2</definedName>
    <definedName name="Macro2" localSheetId="5">[25]!Macro2</definedName>
    <definedName name="Macro2" localSheetId="9">[25]!Macro2</definedName>
    <definedName name="Macro2" localSheetId="2">[25]!Macro2</definedName>
    <definedName name="Macro2" localSheetId="26">[25]!Macro2</definedName>
    <definedName name="Macro2">[25]!Macro2</definedName>
    <definedName name="Macro20" localSheetId="4">[25]!Macro20</definedName>
    <definedName name="Macro20" localSheetId="15">[25]!Macro20</definedName>
    <definedName name="Macro20" localSheetId="20">[25]!Macro20</definedName>
    <definedName name="Macro20" localSheetId="22">[25]!Macro20</definedName>
    <definedName name="Macro20" localSheetId="5">[25]!Macro20</definedName>
    <definedName name="Macro20" localSheetId="9">[25]!Macro20</definedName>
    <definedName name="Macro20" localSheetId="2">[25]!Macro20</definedName>
    <definedName name="Macro20" localSheetId="26">[25]!Macro20</definedName>
    <definedName name="Macro20">[25]!Macro20</definedName>
    <definedName name="Macro21" localSheetId="4">[25]!Macro21</definedName>
    <definedName name="Macro21" localSheetId="15">[25]!Macro21</definedName>
    <definedName name="Macro21" localSheetId="20">[25]!Macro21</definedName>
    <definedName name="Macro21" localSheetId="22">[25]!Macro21</definedName>
    <definedName name="Macro21" localSheetId="5">[25]!Macro21</definedName>
    <definedName name="Macro21" localSheetId="9">[25]!Macro21</definedName>
    <definedName name="Macro21" localSheetId="2">[25]!Macro21</definedName>
    <definedName name="Macro21" localSheetId="26">[25]!Macro21</definedName>
    <definedName name="Macro21">[25]!Macro21</definedName>
    <definedName name="Macro22" localSheetId="4">[25]!Macro22</definedName>
    <definedName name="Macro22" localSheetId="15">[25]!Macro22</definedName>
    <definedName name="Macro22" localSheetId="20">[25]!Macro22</definedName>
    <definedName name="Macro22" localSheetId="22">[25]!Macro22</definedName>
    <definedName name="Macro22" localSheetId="5">[25]!Macro22</definedName>
    <definedName name="Macro22" localSheetId="9">[25]!Macro22</definedName>
    <definedName name="Macro22" localSheetId="2">[25]!Macro22</definedName>
    <definedName name="Macro22" localSheetId="26">[25]!Macro22</definedName>
    <definedName name="Macro22">[25]!Macro22</definedName>
    <definedName name="Macro23" localSheetId="4">[25]!Macro23</definedName>
    <definedName name="Macro23" localSheetId="15">[25]!Macro23</definedName>
    <definedName name="Macro23" localSheetId="20">[25]!Macro23</definedName>
    <definedName name="Macro23" localSheetId="22">[25]!Macro23</definedName>
    <definedName name="Macro23" localSheetId="5">[25]!Macro23</definedName>
    <definedName name="Macro23" localSheetId="9">[25]!Macro23</definedName>
    <definedName name="Macro23" localSheetId="2">[25]!Macro23</definedName>
    <definedName name="Macro23" localSheetId="26">[25]!Macro23</definedName>
    <definedName name="Macro23">[25]!Macro23</definedName>
    <definedName name="Macro24" localSheetId="4">[25]!Macro24</definedName>
    <definedName name="Macro24" localSheetId="15">[25]!Macro24</definedName>
    <definedName name="Macro24" localSheetId="20">[25]!Macro24</definedName>
    <definedName name="Macro24" localSheetId="22">[25]!Macro24</definedName>
    <definedName name="Macro24" localSheetId="5">[25]!Macro24</definedName>
    <definedName name="Macro24" localSheetId="9">[25]!Macro24</definedName>
    <definedName name="Macro24" localSheetId="2">[25]!Macro24</definedName>
    <definedName name="Macro24" localSheetId="26">[25]!Macro24</definedName>
    <definedName name="Macro24">[25]!Macro24</definedName>
    <definedName name="Macro25" localSheetId="4">[25]!Macro25</definedName>
    <definedName name="Macro25" localSheetId="15">[25]!Macro25</definedName>
    <definedName name="Macro25" localSheetId="20">[25]!Macro25</definedName>
    <definedName name="Macro25" localSheetId="22">[25]!Macro25</definedName>
    <definedName name="Macro25" localSheetId="5">[25]!Macro25</definedName>
    <definedName name="Macro25" localSheetId="9">[25]!Macro25</definedName>
    <definedName name="Macro25" localSheetId="2">[25]!Macro25</definedName>
    <definedName name="Macro25" localSheetId="26">[25]!Macro25</definedName>
    <definedName name="Macro25">[25]!Macro25</definedName>
    <definedName name="Macro3" localSheetId="4">[25]!Macro3</definedName>
    <definedName name="Macro3" localSheetId="15">[25]!Macro3</definedName>
    <definedName name="Macro3" localSheetId="20">[25]!Macro3</definedName>
    <definedName name="Macro3" localSheetId="22">[25]!Macro3</definedName>
    <definedName name="Macro3" localSheetId="5">[25]!Macro3</definedName>
    <definedName name="Macro3" localSheetId="9">[25]!Macro3</definedName>
    <definedName name="Macro3" localSheetId="2">[25]!Macro3</definedName>
    <definedName name="Macro3" localSheetId="26">[25]!Macro3</definedName>
    <definedName name="Macro3">[25]!Macro3</definedName>
    <definedName name="Macro30" localSheetId="4">[25]!Macro30</definedName>
    <definedName name="Macro30" localSheetId="15">[25]!Macro30</definedName>
    <definedName name="Macro30" localSheetId="20">[25]!Macro30</definedName>
    <definedName name="Macro30" localSheetId="22">[25]!Macro30</definedName>
    <definedName name="Macro30" localSheetId="5">[25]!Macro30</definedName>
    <definedName name="Macro30" localSheetId="9">[25]!Macro30</definedName>
    <definedName name="Macro30" localSheetId="2">[25]!Macro30</definedName>
    <definedName name="Macro30" localSheetId="26">[25]!Macro30</definedName>
    <definedName name="Macro30">[25]!Macro30</definedName>
    <definedName name="Macro4" localSheetId="4">[25]!Macro4</definedName>
    <definedName name="Macro4" localSheetId="15">[25]!Macro4</definedName>
    <definedName name="Macro4" localSheetId="20">[25]!Macro4</definedName>
    <definedName name="Macro4" localSheetId="22">[25]!Macro4</definedName>
    <definedName name="Macro4" localSheetId="5">[25]!Macro4</definedName>
    <definedName name="Macro4" localSheetId="9">[25]!Macro4</definedName>
    <definedName name="Macro4" localSheetId="2">[25]!Macro4</definedName>
    <definedName name="Macro4" localSheetId="26">[25]!Macro4</definedName>
    <definedName name="Macro4">[25]!Macro4</definedName>
    <definedName name="Macro6" localSheetId="4">[25]!Macro6</definedName>
    <definedName name="Macro6" localSheetId="15">[25]!Macro6</definedName>
    <definedName name="Macro6" localSheetId="20">[25]!Macro6</definedName>
    <definedName name="Macro6" localSheetId="22">[25]!Macro6</definedName>
    <definedName name="Macro6" localSheetId="5">[25]!Macro6</definedName>
    <definedName name="Macro6" localSheetId="9">[25]!Macro6</definedName>
    <definedName name="Macro6" localSheetId="2">[25]!Macro6</definedName>
    <definedName name="Macro6" localSheetId="26">[25]!Macro6</definedName>
    <definedName name="Macro6">[25]!Macro6</definedName>
    <definedName name="Macro7" localSheetId="4">[25]!Macro7</definedName>
    <definedName name="Macro7" localSheetId="15">[25]!Macro7</definedName>
    <definedName name="Macro7" localSheetId="20">[25]!Macro7</definedName>
    <definedName name="Macro7" localSheetId="22">[25]!Macro7</definedName>
    <definedName name="Macro7" localSheetId="5">[25]!Macro7</definedName>
    <definedName name="Macro7" localSheetId="9">[25]!Macro7</definedName>
    <definedName name="Macro7" localSheetId="2">[25]!Macro7</definedName>
    <definedName name="Macro7" localSheetId="26">[25]!Macro7</definedName>
    <definedName name="Macro7">[25]!Macro7</definedName>
    <definedName name="Macro8" localSheetId="4">[25]!Macro8</definedName>
    <definedName name="Macro8" localSheetId="15">[25]!Macro8</definedName>
    <definedName name="Macro8" localSheetId="20">[25]!Macro8</definedName>
    <definedName name="Macro8" localSheetId="22">[25]!Macro8</definedName>
    <definedName name="Macro8" localSheetId="5">[25]!Macro8</definedName>
    <definedName name="Macro8" localSheetId="9">[25]!Macro8</definedName>
    <definedName name="Macro8" localSheetId="2">[25]!Macro8</definedName>
    <definedName name="Macro8" localSheetId="26">[25]!Macro8</definedName>
    <definedName name="Macro8">[25]!Macro8</definedName>
    <definedName name="Macro9" localSheetId="4">[25]!Macro9</definedName>
    <definedName name="Macro9" localSheetId="15">[25]!Macro9</definedName>
    <definedName name="Macro9" localSheetId="20">[25]!Macro9</definedName>
    <definedName name="Macro9" localSheetId="22">[25]!Macro9</definedName>
    <definedName name="Macro9" localSheetId="5">[25]!Macro9</definedName>
    <definedName name="Macro9" localSheetId="9">[25]!Macro9</definedName>
    <definedName name="Macro9" localSheetId="2">[25]!Macro9</definedName>
    <definedName name="Macro9" localSheetId="26">[25]!Macro9</definedName>
    <definedName name="Macro9">[25]!Macro9</definedName>
    <definedName name="Maindata" localSheetId="4">#REF!</definedName>
    <definedName name="Maindata" localSheetId="15">#REF!</definedName>
    <definedName name="Maindata" localSheetId="22">#REF!</definedName>
    <definedName name="Maindata" localSheetId="5">#REF!</definedName>
    <definedName name="Maindata" localSheetId="9">#REF!</definedName>
    <definedName name="Maindata" localSheetId="2">#REF!</definedName>
    <definedName name="Maindata" localSheetId="26">#REF!</definedName>
    <definedName name="Maindata">#REF!</definedName>
    <definedName name="Map_Legend_position" localSheetId="4">#REF!</definedName>
    <definedName name="Map_Legend_position" localSheetId="15">#REF!</definedName>
    <definedName name="Map_Legend_position" localSheetId="22">#REF!</definedName>
    <definedName name="Map_Legend_position" localSheetId="5">#REF!</definedName>
    <definedName name="Map_Legend_position" localSheetId="9">#REF!</definedName>
    <definedName name="Map_Legend_position" localSheetId="2">#REF!</definedName>
    <definedName name="Map_Legend_position" localSheetId="26">#REF!</definedName>
    <definedName name="Map_Legend_position">#REF!</definedName>
    <definedName name="Map_select" localSheetId="4">#REF!</definedName>
    <definedName name="Map_select" localSheetId="15">#REF!</definedName>
    <definedName name="Map_select" localSheetId="22">#REF!</definedName>
    <definedName name="Map_select" localSheetId="5">#REF!</definedName>
    <definedName name="Map_select" localSheetId="9">#REF!</definedName>
    <definedName name="Map_select" localSheetId="2">#REF!</definedName>
    <definedName name="Map_select" localSheetId="26">#REF!</definedName>
    <definedName name="Map_select">#REF!</definedName>
    <definedName name="Map_table_start" localSheetId="4">#REF!</definedName>
    <definedName name="Map_table_start" localSheetId="15">#REF!</definedName>
    <definedName name="Map_table_start" localSheetId="22">#REF!</definedName>
    <definedName name="Map_table_start" localSheetId="5">#REF!</definedName>
    <definedName name="Map_table_start" localSheetId="9">#REF!</definedName>
    <definedName name="Map_table_start" localSheetId="2">#REF!</definedName>
    <definedName name="Map_table_start" localSheetId="26">#REF!</definedName>
    <definedName name="Map_table_start">#REF!</definedName>
    <definedName name="Market_capitalization" localSheetId="4">'[8]Summary Page_VDF'!#REF!</definedName>
    <definedName name="Market_capitalization" localSheetId="15">'[8]Summary Page_VDF'!#REF!</definedName>
    <definedName name="Market_capitalization" localSheetId="22">'[8]Summary Page_VDF'!#REF!</definedName>
    <definedName name="Market_capitalization" localSheetId="5">'[8]Summary Page_VDF'!#REF!</definedName>
    <definedName name="Market_capitalization" localSheetId="9">'[8]Summary Page_VDF'!#REF!</definedName>
    <definedName name="Market_capitalization" localSheetId="2">'[8]Summary Page_VDF'!#REF!</definedName>
    <definedName name="Market_capitalization" localSheetId="26">'[8]Summary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5">#REF!</definedName>
    <definedName name="Marketing___Admin._costs" localSheetId="22">#REF!</definedName>
    <definedName name="Marketing___Admin._costs" localSheetId="5">#REF!</definedName>
    <definedName name="Marketing___Admin._costs" localSheetId="9">#REF!</definedName>
    <definedName name="Marketing___Admin._costs" localSheetId="2">#REF!</definedName>
    <definedName name="Marketing___Admin._costs" localSheetId="26">#REF!</definedName>
    <definedName name="Marketing___Admin._costs">#REF!</definedName>
    <definedName name="mc_00" localSheetId="4">#REF!</definedName>
    <definedName name="mc_00" localSheetId="15">#REF!</definedName>
    <definedName name="mc_00" localSheetId="22">#REF!</definedName>
    <definedName name="mc_00" localSheetId="5">#REF!</definedName>
    <definedName name="mc_00" localSheetId="9">#REF!</definedName>
    <definedName name="mc_00" localSheetId="2">#REF!</definedName>
    <definedName name="mc_00" localSheetId="26">#REF!</definedName>
    <definedName name="mc_00">#REF!</definedName>
    <definedName name="mc_01" localSheetId="4">#REF!</definedName>
    <definedName name="mc_01" localSheetId="15">#REF!</definedName>
    <definedName name="mc_01" localSheetId="22">#REF!</definedName>
    <definedName name="mc_01" localSheetId="5">#REF!</definedName>
    <definedName name="mc_01" localSheetId="9">#REF!</definedName>
    <definedName name="mc_01" localSheetId="2">#REF!</definedName>
    <definedName name="mc_01" localSheetId="26">#REF!</definedName>
    <definedName name="mc_01">#REF!</definedName>
    <definedName name="mc_02" localSheetId="4">#REF!</definedName>
    <definedName name="mc_02" localSheetId="15">#REF!</definedName>
    <definedName name="mc_02" localSheetId="22">#REF!</definedName>
    <definedName name="mc_02" localSheetId="5">#REF!</definedName>
    <definedName name="mc_02" localSheetId="9">#REF!</definedName>
    <definedName name="mc_02" localSheetId="2">#REF!</definedName>
    <definedName name="mc_02" localSheetId="26">#REF!</definedName>
    <definedName name="mc_02">#REF!</definedName>
    <definedName name="mc_03">[1]CASINO2!$W$707</definedName>
    <definedName name="mc_99" localSheetId="4">#REF!</definedName>
    <definedName name="mc_99" localSheetId="15">#REF!</definedName>
    <definedName name="mc_99" localSheetId="22">#REF!</definedName>
    <definedName name="mc_99" localSheetId="5">#REF!</definedName>
    <definedName name="mc_99" localSheetId="9">#REF!</definedName>
    <definedName name="mc_99" localSheetId="2">#REF!</definedName>
    <definedName name="mc_99" localSheetId="26">#REF!</definedName>
    <definedName name="mc_99">#REF!</definedName>
    <definedName name="mcap" localSheetId="4">'[3]DCF old'!#REF!</definedName>
    <definedName name="mcap" localSheetId="15">'[3]DCF old'!#REF!</definedName>
    <definedName name="mcap" localSheetId="22">'[3]DCF old'!#REF!</definedName>
    <definedName name="mcap" localSheetId="5">'[3]DCF old'!#REF!</definedName>
    <definedName name="mcap" localSheetId="9">'[3]DCF old'!#REF!</definedName>
    <definedName name="mcap" localSheetId="2">'[3]DCF old'!#REF!</definedName>
    <definedName name="mcap" localSheetId="26">'[3]DCF old'!#REF!</definedName>
    <definedName name="mcap">'[3]DCF old'!#REF!</definedName>
    <definedName name="mcap_now">'[3]DCF old'!$C$30</definedName>
    <definedName name="menu_insertreport" localSheetId="4">#REF!</definedName>
    <definedName name="menu_insertreport" localSheetId="15">#REF!</definedName>
    <definedName name="menu_insertreport" localSheetId="22">#REF!</definedName>
    <definedName name="menu_insertreport" localSheetId="5">#REF!</definedName>
    <definedName name="menu_insertreport" localSheetId="9">#REF!</definedName>
    <definedName name="menu_insertreport" localSheetId="2">#REF!</definedName>
    <definedName name="menu_insertreport" localSheetId="26">#REF!</definedName>
    <definedName name="menu_insertreport">#REF!</definedName>
    <definedName name="menu_prognostic" localSheetId="4">#REF!</definedName>
    <definedName name="menu_prognostic" localSheetId="15">#REF!</definedName>
    <definedName name="menu_prognostic" localSheetId="22">#REF!</definedName>
    <definedName name="menu_prognostic" localSheetId="5">#REF!</definedName>
    <definedName name="menu_prognostic" localSheetId="9">#REF!</definedName>
    <definedName name="menu_prognostic" localSheetId="2">#REF!</definedName>
    <definedName name="menu_prognostic" localSheetId="26">#REF!</definedName>
    <definedName name="menu_prognostic">#REF!</definedName>
    <definedName name="menu_year" localSheetId="4">#REF!</definedName>
    <definedName name="menu_year" localSheetId="15">#REF!</definedName>
    <definedName name="menu_year" localSheetId="22">#REF!</definedName>
    <definedName name="menu_year" localSheetId="5">#REF!</definedName>
    <definedName name="menu_year" localSheetId="9">#REF!</definedName>
    <definedName name="menu_year" localSheetId="2">#REF!</definedName>
    <definedName name="menu_year" localSheetId="26">#REF!</definedName>
    <definedName name="menu_year">#REF!</definedName>
    <definedName name="Mininterest" localSheetId="4">#REF!</definedName>
    <definedName name="Mininterest" localSheetId="15">#REF!</definedName>
    <definedName name="Mininterest" localSheetId="22">#REF!</definedName>
    <definedName name="Mininterest" localSheetId="5">#REF!</definedName>
    <definedName name="Mininterest" localSheetId="9">#REF!</definedName>
    <definedName name="Mininterest" localSheetId="2">#REF!</definedName>
    <definedName name="Mininterest" localSheetId="26">#REF!</definedName>
    <definedName name="Mininterest">#REF!</definedName>
    <definedName name="minor" localSheetId="4">'[3]DCF old'!#REF!</definedName>
    <definedName name="minor" localSheetId="15">'[3]DCF old'!#REF!</definedName>
    <definedName name="minor" localSheetId="22">'[3]DCF old'!#REF!</definedName>
    <definedName name="minor" localSheetId="5">'[3]DCF old'!#REF!</definedName>
    <definedName name="minor" localSheetId="9">'[3]DCF old'!#REF!</definedName>
    <definedName name="minor" localSheetId="2">'[3]DCF old'!#REF!</definedName>
    <definedName name="minor" localSheetId="26">'[3]DCF old'!#REF!</definedName>
    <definedName name="minor">'[3]DCF old'!#REF!</definedName>
    <definedName name="Minorities" localSheetId="4">#REF!</definedName>
    <definedName name="Minorities" localSheetId="15">#REF!</definedName>
    <definedName name="Minorities" localSheetId="22">#REF!</definedName>
    <definedName name="Minorities" localSheetId="5">#REF!</definedName>
    <definedName name="Minorities" localSheetId="9">#REF!</definedName>
    <definedName name="Minorities" localSheetId="2">#REF!</definedName>
    <definedName name="Minorities" localSheetId="26">#REF!</definedName>
    <definedName name="Minorities">#REF!</definedName>
    <definedName name="Minority" localSheetId="4">#REF!</definedName>
    <definedName name="Minority" localSheetId="15">#REF!</definedName>
    <definedName name="Minority" localSheetId="22">#REF!</definedName>
    <definedName name="Minority" localSheetId="5">#REF!</definedName>
    <definedName name="Minority" localSheetId="9">#REF!</definedName>
    <definedName name="Minority" localSheetId="2">#REF!</definedName>
    <definedName name="Minority" localSheetId="26">#REF!</definedName>
    <definedName name="Minority">#REF!</definedName>
    <definedName name="Minority_Dividends" localSheetId="4">#REF!</definedName>
    <definedName name="Minority_Dividends" localSheetId="15">#REF!</definedName>
    <definedName name="Minority_Dividends" localSheetId="22">#REF!</definedName>
    <definedName name="Minority_Dividends" localSheetId="5">#REF!</definedName>
    <definedName name="Minority_Dividends" localSheetId="9">#REF!</definedName>
    <definedName name="Minority_Dividends" localSheetId="2">#REF!</definedName>
    <definedName name="Minority_Dividends" localSheetId="26">#REF!</definedName>
    <definedName name="Minority_Dividends">#REF!</definedName>
    <definedName name="Minority_Interests">'[8]Invested capital_VDF'!$C$74:$AZ$74</definedName>
    <definedName name="mm" localSheetId="4">#REF!</definedName>
    <definedName name="mm" localSheetId="15">#REF!</definedName>
    <definedName name="mm" localSheetId="22">#REF!</definedName>
    <definedName name="mm" localSheetId="5">#REF!</definedName>
    <definedName name="mm" localSheetId="9">#REF!</definedName>
    <definedName name="mm" localSheetId="2">#REF!</definedName>
    <definedName name="mm" localSheetId="26">#REF!</definedName>
    <definedName name="mm">#REF!</definedName>
    <definedName name="mv">[7]bilisva!$B$139</definedName>
    <definedName name="N_A">[8]NOPAT_VDF!$C$140</definedName>
    <definedName name="n_intb_d" localSheetId="4">'[3]DCF old'!#REF!</definedName>
    <definedName name="n_intb_d" localSheetId="15">'[3]DCF old'!#REF!</definedName>
    <definedName name="n_intb_d" localSheetId="22">'[3]DCF old'!#REF!</definedName>
    <definedName name="n_intb_d" localSheetId="5">'[3]DCF old'!#REF!</definedName>
    <definedName name="n_intb_d" localSheetId="9">'[3]DCF old'!#REF!</definedName>
    <definedName name="n_intb_d" localSheetId="2">'[3]DCF old'!#REF!</definedName>
    <definedName name="n_intb_d" localSheetId="26">'[3]DCF old'!#REF!</definedName>
    <definedName name="n_intb_d">'[3]DCF old'!#REF!</definedName>
    <definedName name="NAME">[10]Sheet1!$B$2</definedName>
    <definedName name="NameFile" localSheetId="4">#REF!</definedName>
    <definedName name="NameFile" localSheetId="15">#REF!</definedName>
    <definedName name="NameFile" localSheetId="22">#REF!</definedName>
    <definedName name="NameFile" localSheetId="5">#REF!</definedName>
    <definedName name="NameFile" localSheetId="9">#REF!</definedName>
    <definedName name="NameFile" localSheetId="2">#REF!</definedName>
    <definedName name="NameFile" localSheetId="26">#REF!</definedName>
    <definedName name="NameFile">#REF!</definedName>
    <definedName name="nav_00" localSheetId="4">#REF!</definedName>
    <definedName name="nav_00" localSheetId="15">#REF!</definedName>
    <definedName name="nav_00" localSheetId="22">#REF!</definedName>
    <definedName name="nav_00" localSheetId="5">#REF!</definedName>
    <definedName name="nav_00" localSheetId="9">#REF!</definedName>
    <definedName name="nav_00" localSheetId="2">#REF!</definedName>
    <definedName name="nav_00" localSheetId="26">#REF!</definedName>
    <definedName name="nav_00">#REF!</definedName>
    <definedName name="nav_01" localSheetId="4">#REF!</definedName>
    <definedName name="nav_01" localSheetId="15">#REF!</definedName>
    <definedName name="nav_01" localSheetId="22">#REF!</definedName>
    <definedName name="nav_01" localSheetId="5">#REF!</definedName>
    <definedName name="nav_01" localSheetId="9">#REF!</definedName>
    <definedName name="nav_01" localSheetId="2">#REF!</definedName>
    <definedName name="nav_01" localSheetId="26">#REF!</definedName>
    <definedName name="nav_01">#REF!</definedName>
    <definedName name="nav_02" localSheetId="4">#REF!</definedName>
    <definedName name="nav_02" localSheetId="15">#REF!</definedName>
    <definedName name="nav_02" localSheetId="22">#REF!</definedName>
    <definedName name="nav_02" localSheetId="5">#REF!</definedName>
    <definedName name="nav_02" localSheetId="9">#REF!</definedName>
    <definedName name="nav_02" localSheetId="2">#REF!</definedName>
    <definedName name="nav_02" localSheetId="26">#REF!</definedName>
    <definedName name="nav_02">#REF!</definedName>
    <definedName name="nav_03">[1]CASINO2!$W$632</definedName>
    <definedName name="nav_99" localSheetId="4">#REF!</definedName>
    <definedName name="nav_99" localSheetId="15">#REF!</definedName>
    <definedName name="nav_99" localSheetId="22">#REF!</definedName>
    <definedName name="nav_99" localSheetId="5">#REF!</definedName>
    <definedName name="nav_99" localSheetId="9">#REF!</definedName>
    <definedName name="nav_99" localSheetId="2">#REF!</definedName>
    <definedName name="nav_99" localSheetId="26">#REF!</definedName>
    <definedName name="nav_99">#REF!</definedName>
    <definedName name="nav_p00" localSheetId="4">#REF!</definedName>
    <definedName name="nav_p00" localSheetId="15">#REF!</definedName>
    <definedName name="nav_p00" localSheetId="22">#REF!</definedName>
    <definedName name="nav_p00" localSheetId="5">#REF!</definedName>
    <definedName name="nav_p00" localSheetId="9">#REF!</definedName>
    <definedName name="nav_p00" localSheetId="2">#REF!</definedName>
    <definedName name="nav_p00" localSheetId="26">#REF!</definedName>
    <definedName name="nav_p00">#REF!</definedName>
    <definedName name="nav_p01" localSheetId="4">#REF!</definedName>
    <definedName name="nav_p01" localSheetId="15">#REF!</definedName>
    <definedName name="nav_p01" localSheetId="22">#REF!</definedName>
    <definedName name="nav_p01" localSheetId="5">#REF!</definedName>
    <definedName name="nav_p01" localSheetId="9">#REF!</definedName>
    <definedName name="nav_p01" localSheetId="2">#REF!</definedName>
    <definedName name="nav_p01" localSheetId="26">#REF!</definedName>
    <definedName name="nav_p01">#REF!</definedName>
    <definedName name="nav_p02" localSheetId="4">#REF!</definedName>
    <definedName name="nav_p02" localSheetId="15">#REF!</definedName>
    <definedName name="nav_p02" localSheetId="22">#REF!</definedName>
    <definedName name="nav_p02" localSheetId="5">#REF!</definedName>
    <definedName name="nav_p02" localSheetId="9">#REF!</definedName>
    <definedName name="nav_p02" localSheetId="2">#REF!</definedName>
    <definedName name="nav_p02" localSheetId="26">#REF!</definedName>
    <definedName name="nav_p02">#REF!</definedName>
    <definedName name="nav_p03">[1]CASINO2!$W$633</definedName>
    <definedName name="NAV_P97" localSheetId="4">#REF!</definedName>
    <definedName name="NAV_P97" localSheetId="15">#REF!</definedName>
    <definedName name="NAV_P97" localSheetId="22">#REF!</definedName>
    <definedName name="NAV_P97" localSheetId="5">#REF!</definedName>
    <definedName name="NAV_P97" localSheetId="9">#REF!</definedName>
    <definedName name="NAV_P97" localSheetId="2">#REF!</definedName>
    <definedName name="NAV_P97" localSheetId="26">#REF!</definedName>
    <definedName name="NAV_P97">#REF!</definedName>
    <definedName name="nav_p99" localSheetId="4">#REF!</definedName>
    <definedName name="nav_p99" localSheetId="15">#REF!</definedName>
    <definedName name="nav_p99" localSheetId="22">#REF!</definedName>
    <definedName name="nav_p99" localSheetId="5">#REF!</definedName>
    <definedName name="nav_p99" localSheetId="9">#REF!</definedName>
    <definedName name="nav_p99" localSheetId="2">#REF!</definedName>
    <definedName name="nav_p99" localSheetId="26">#REF!</definedName>
    <definedName name="nav_p99">#REF!</definedName>
    <definedName name="Nbr_of_employees__avg" localSheetId="4">#REF!</definedName>
    <definedName name="Nbr_of_employees__avg" localSheetId="15">#REF!</definedName>
    <definedName name="Nbr_of_employees__avg" localSheetId="22">#REF!</definedName>
    <definedName name="Nbr_of_employees__avg" localSheetId="5">#REF!</definedName>
    <definedName name="Nbr_of_employees__avg" localSheetId="9">#REF!</definedName>
    <definedName name="Nbr_of_employees__avg" localSheetId="2">#REF!</definedName>
    <definedName name="Nbr_of_employees__avg" localSheetId="26">#REF!</definedName>
    <definedName name="Nbr_of_employees__avg">#REF!</definedName>
    <definedName name="Nbr_of_employees__Y_E" localSheetId="4">#REF!</definedName>
    <definedName name="Nbr_of_employees__Y_E" localSheetId="15">#REF!</definedName>
    <definedName name="Nbr_of_employees__Y_E" localSheetId="22">#REF!</definedName>
    <definedName name="Nbr_of_employees__Y_E" localSheetId="5">#REF!</definedName>
    <definedName name="Nbr_of_employees__Y_E" localSheetId="9">#REF!</definedName>
    <definedName name="Nbr_of_employees__Y_E" localSheetId="2">#REF!</definedName>
    <definedName name="Nbr_of_employees__Y_E" localSheetId="26">#REF!</definedName>
    <definedName name="Nbr_of_employees__Y_E">#REF!</definedName>
    <definedName name="Nbr_of_employees_comp_units_Y_E" localSheetId="4">#REF!</definedName>
    <definedName name="Nbr_of_employees_comp_units_Y_E" localSheetId="15">#REF!</definedName>
    <definedName name="Nbr_of_employees_comp_units_Y_E" localSheetId="22">#REF!</definedName>
    <definedName name="Nbr_of_employees_comp_units_Y_E" localSheetId="5">#REF!</definedName>
    <definedName name="Nbr_of_employees_comp_units_Y_E" localSheetId="9">#REF!</definedName>
    <definedName name="Nbr_of_employees_comp_units_Y_E" localSheetId="2">#REF!</definedName>
    <definedName name="Nbr_of_employees_comp_units_Y_E" localSheetId="26">#REF!</definedName>
    <definedName name="Nbr_of_employees_comp_units_Y_E">#REF!</definedName>
    <definedName name="nd" localSheetId="4">'[3]DCF old'!#REF!</definedName>
    <definedName name="nd" localSheetId="15">'[3]DCF old'!#REF!</definedName>
    <definedName name="nd" localSheetId="22">'[3]DCF old'!#REF!</definedName>
    <definedName name="nd" localSheetId="5">'[3]DCF old'!#REF!</definedName>
    <definedName name="nd" localSheetId="9">'[3]DCF old'!#REF!</definedName>
    <definedName name="nd" localSheetId="2">'[3]DCF old'!#REF!</definedName>
    <definedName name="nd" localSheetId="26">'[3]DCF old'!#REF!</definedName>
    <definedName name="nd">'[3]DCF old'!#REF!</definedName>
    <definedName name="ndps" localSheetId="4">'[3]DCF old'!#REF!</definedName>
    <definedName name="ndps" localSheetId="15">'[3]DCF old'!#REF!</definedName>
    <definedName name="ndps" localSheetId="22">'[3]DCF old'!#REF!</definedName>
    <definedName name="ndps" localSheetId="5">'[3]DCF old'!#REF!</definedName>
    <definedName name="ndps" localSheetId="9">'[3]DCF old'!#REF!</definedName>
    <definedName name="ndps" localSheetId="2">'[3]DCF old'!#REF!</definedName>
    <definedName name="ndps" localSheetId="26">'[3]DCF old'!#REF!</definedName>
    <definedName name="ndps">'[3]DCF old'!#REF!</definedName>
    <definedName name="net" localSheetId="4">#REF!</definedName>
    <definedName name="net" localSheetId="15">#REF!</definedName>
    <definedName name="net" localSheetId="22">#REF!</definedName>
    <definedName name="net" localSheetId="5">#REF!</definedName>
    <definedName name="net" localSheetId="9">#REF!</definedName>
    <definedName name="net" localSheetId="2">#REF!</definedName>
    <definedName name="net" localSheetId="26">#REF!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5">[8]NOPAT_VDF!#REF!</definedName>
    <definedName name="Net_income_growth_avg" localSheetId="22">[8]NOPAT_VDF!#REF!</definedName>
    <definedName name="Net_income_growth_avg" localSheetId="5">[8]NOPAT_VDF!#REF!</definedName>
    <definedName name="Net_income_growth_avg" localSheetId="9">[8]NOPAT_VDF!#REF!</definedName>
    <definedName name="Net_income_growth_avg" localSheetId="2">[8]NOPAT_VDF!#REF!</definedName>
    <definedName name="Net_income_growth_avg" localSheetId="26">[8]NOPAT_VDF!#REF!</definedName>
    <definedName name="Net_income_growth_avg">[8]NOPAT_VDF!#REF!</definedName>
    <definedName name="Net_Interest" localSheetId="4">#REF!</definedName>
    <definedName name="Net_Interest" localSheetId="15">#REF!</definedName>
    <definedName name="Net_Interest" localSheetId="22">#REF!</definedName>
    <definedName name="Net_Interest" localSheetId="5">#REF!</definedName>
    <definedName name="Net_Interest" localSheetId="9">#REF!</definedName>
    <definedName name="Net_Interest" localSheetId="2">#REF!</definedName>
    <definedName name="Net_Interest" localSheetId="26">#REF!</definedName>
    <definedName name="Net_Interest">#REF!</definedName>
    <definedName name="Net_margin">[8]NOPAT_VDF!$C$113:$AU$113</definedName>
    <definedName name="Net_margin_fore" localSheetId="4">[8]Forecasts_VDF!#REF!</definedName>
    <definedName name="Net_margin_fore" localSheetId="15">[8]Forecasts_VDF!#REF!</definedName>
    <definedName name="Net_margin_fore" localSheetId="22">[8]Forecasts_VDF!#REF!</definedName>
    <definedName name="Net_margin_fore" localSheetId="5">[8]Forecasts_VDF!#REF!</definedName>
    <definedName name="Net_margin_fore" localSheetId="9">[8]Forecasts_VDF!#REF!</definedName>
    <definedName name="Net_margin_fore" localSheetId="2">[8]Forecasts_VDF!#REF!</definedName>
    <definedName name="Net_margin_fore" localSheetId="26">[8]Forecasts_VDF!#REF!</definedName>
    <definedName name="Net_margin_fore">[8]Forecasts_VDF!#REF!</definedName>
    <definedName name="Net_non_recurring_items" localSheetId="4">#REF!</definedName>
    <definedName name="Net_non_recurring_items" localSheetId="15">#REF!</definedName>
    <definedName name="Net_non_recurring_items" localSheetId="22">#REF!</definedName>
    <definedName name="Net_non_recurring_items" localSheetId="5">#REF!</definedName>
    <definedName name="Net_non_recurring_items" localSheetId="9">#REF!</definedName>
    <definedName name="Net_non_recurring_items" localSheetId="2">#REF!</definedName>
    <definedName name="Net_non_recurring_items" localSheetId="26">#REF!</definedName>
    <definedName name="Net_non_recurring_items">#REF!</definedName>
    <definedName name="net_op_expenditure_per_ASK_1985" localSheetId="4">[15]Global!#REF!</definedName>
    <definedName name="net_op_expenditure_per_ASK_1985" localSheetId="15">[15]Global!#REF!</definedName>
    <definedName name="net_op_expenditure_per_ASK_1985" localSheetId="22">[15]Global!#REF!</definedName>
    <definedName name="net_op_expenditure_per_ASK_1985" localSheetId="5">[15]Global!#REF!</definedName>
    <definedName name="net_op_expenditure_per_ASK_1985" localSheetId="9">[15]Global!#REF!</definedName>
    <definedName name="net_op_expenditure_per_ASK_1985" localSheetId="2">[15]Global!#REF!</definedName>
    <definedName name="net_op_expenditure_per_ASK_1985" localSheetId="26">[15]Global!#REF!</definedName>
    <definedName name="net_op_expenditure_per_ASK_1985">[15]Global!#REF!</definedName>
    <definedName name="net_op_expenditure_per_ASK_1986" localSheetId="4">[15]Global!#REF!</definedName>
    <definedName name="net_op_expenditure_per_ASK_1986" localSheetId="15">[15]Global!#REF!</definedName>
    <definedName name="net_op_expenditure_per_ASK_1986" localSheetId="22">[15]Global!#REF!</definedName>
    <definedName name="net_op_expenditure_per_ASK_1986" localSheetId="5">[15]Global!#REF!</definedName>
    <definedName name="net_op_expenditure_per_ASK_1986" localSheetId="9">[15]Global!#REF!</definedName>
    <definedName name="net_op_expenditure_per_ASK_1986" localSheetId="2">[15]Global!#REF!</definedName>
    <definedName name="net_op_expenditure_per_ASK_1986" localSheetId="26">[15]Global!#REF!</definedName>
    <definedName name="net_op_expenditure_per_ASK_1986">[15]Global!#REF!</definedName>
    <definedName name="net_op_expenditure_per_ASK_1987" localSheetId="4">[15]Global!#REF!</definedName>
    <definedName name="net_op_expenditure_per_ASK_1987" localSheetId="15">[15]Global!#REF!</definedName>
    <definedName name="net_op_expenditure_per_ASK_1987" localSheetId="22">[15]Global!#REF!</definedName>
    <definedName name="net_op_expenditure_per_ASK_1987" localSheetId="5">[15]Global!#REF!</definedName>
    <definedName name="net_op_expenditure_per_ASK_1987" localSheetId="9">[15]Global!#REF!</definedName>
    <definedName name="net_op_expenditure_per_ASK_1987" localSheetId="2">[15]Global!#REF!</definedName>
    <definedName name="net_op_expenditure_per_ASK_1987" localSheetId="26">[15]Global!#REF!</definedName>
    <definedName name="net_op_expenditure_per_ASK_1987">[15]Global!#REF!</definedName>
    <definedName name="net_op_expenditure_per_ASK_1988" localSheetId="4">[15]Global!#REF!</definedName>
    <definedName name="net_op_expenditure_per_ASK_1988" localSheetId="15">[15]Global!#REF!</definedName>
    <definedName name="net_op_expenditure_per_ASK_1988" localSheetId="22">[15]Global!#REF!</definedName>
    <definedName name="net_op_expenditure_per_ASK_1988" localSheetId="5">[15]Global!#REF!</definedName>
    <definedName name="net_op_expenditure_per_ASK_1988" localSheetId="9">[15]Global!#REF!</definedName>
    <definedName name="net_op_expenditure_per_ASK_1988" localSheetId="2">[15]Global!#REF!</definedName>
    <definedName name="net_op_expenditure_per_ASK_1988" localSheetId="26">[15]Global!#REF!</definedName>
    <definedName name="net_op_expenditure_per_ASK_1988">[15]Global!#REF!</definedName>
    <definedName name="net_op_expenditure_per_ASK_1989" localSheetId="4">[15]Global!#REF!</definedName>
    <definedName name="net_op_expenditure_per_ASK_1989" localSheetId="15">[15]Global!#REF!</definedName>
    <definedName name="net_op_expenditure_per_ASK_1989" localSheetId="22">[15]Global!#REF!</definedName>
    <definedName name="net_op_expenditure_per_ASK_1989" localSheetId="5">[15]Global!#REF!</definedName>
    <definedName name="net_op_expenditure_per_ASK_1989" localSheetId="9">[15]Global!#REF!</definedName>
    <definedName name="net_op_expenditure_per_ASK_1989" localSheetId="2">[15]Global!#REF!</definedName>
    <definedName name="net_op_expenditure_per_ASK_1989" localSheetId="26">[15]Global!#REF!</definedName>
    <definedName name="net_op_expenditure_per_ASK_1989">[15]Global!#REF!</definedName>
    <definedName name="net_op_expenditure_per_ASK_1990" localSheetId="4">[15]Global!#REF!</definedName>
    <definedName name="net_op_expenditure_per_ASK_1990" localSheetId="15">[15]Global!#REF!</definedName>
    <definedName name="net_op_expenditure_per_ASK_1990" localSheetId="22">[15]Global!#REF!</definedName>
    <definedName name="net_op_expenditure_per_ASK_1990" localSheetId="5">[15]Global!#REF!</definedName>
    <definedName name="net_op_expenditure_per_ASK_1990" localSheetId="9">[15]Global!#REF!</definedName>
    <definedName name="net_op_expenditure_per_ASK_1990" localSheetId="2">[15]Global!#REF!</definedName>
    <definedName name="net_op_expenditure_per_ASK_1990" localSheetId="26">[15]Global!#REF!</definedName>
    <definedName name="net_op_expenditure_per_ASK_1990">[15]Global!#REF!</definedName>
    <definedName name="net_op_expenditure_per_ASK_1991" localSheetId="4">[15]Global!#REF!</definedName>
    <definedName name="net_op_expenditure_per_ASK_1991" localSheetId="15">[15]Global!#REF!</definedName>
    <definedName name="net_op_expenditure_per_ASK_1991" localSheetId="22">[15]Global!#REF!</definedName>
    <definedName name="net_op_expenditure_per_ASK_1991" localSheetId="5">[15]Global!#REF!</definedName>
    <definedName name="net_op_expenditure_per_ASK_1991" localSheetId="9">[15]Global!#REF!</definedName>
    <definedName name="net_op_expenditure_per_ASK_1991" localSheetId="2">[15]Global!#REF!</definedName>
    <definedName name="net_op_expenditure_per_ASK_1991" localSheetId="26">[15]Global!#REF!</definedName>
    <definedName name="net_op_expenditure_per_ASK_1991">[15]Global!#REF!</definedName>
    <definedName name="net_op_expenditure_per_ASK_1992" localSheetId="4">[15]Global!#REF!</definedName>
    <definedName name="net_op_expenditure_per_ASK_1992" localSheetId="15">[15]Global!#REF!</definedName>
    <definedName name="net_op_expenditure_per_ASK_1992" localSheetId="22">[15]Global!#REF!</definedName>
    <definedName name="net_op_expenditure_per_ASK_1992" localSheetId="5">[15]Global!#REF!</definedName>
    <definedName name="net_op_expenditure_per_ASK_1992" localSheetId="9">[15]Global!#REF!</definedName>
    <definedName name="net_op_expenditure_per_ASK_1992" localSheetId="2">[15]Global!#REF!</definedName>
    <definedName name="net_op_expenditure_per_ASK_1992" localSheetId="26">[15]Global!#REF!</definedName>
    <definedName name="net_op_expenditure_per_ASK_1992">[15]Global!#REF!</definedName>
    <definedName name="net_op_expenditure_per_ASK_1993" localSheetId="4">[15]Global!#REF!</definedName>
    <definedName name="net_op_expenditure_per_ASK_1993" localSheetId="15">[15]Global!#REF!</definedName>
    <definedName name="net_op_expenditure_per_ASK_1993" localSheetId="22">[15]Global!#REF!</definedName>
    <definedName name="net_op_expenditure_per_ASK_1993" localSheetId="5">[15]Global!#REF!</definedName>
    <definedName name="net_op_expenditure_per_ASK_1993" localSheetId="9">[15]Global!#REF!</definedName>
    <definedName name="net_op_expenditure_per_ASK_1993" localSheetId="2">[15]Global!#REF!</definedName>
    <definedName name="net_op_expenditure_per_ASK_1993" localSheetId="26">[15]Global!#REF!</definedName>
    <definedName name="net_op_expenditure_per_ASK_1993">[15]Global!#REF!</definedName>
    <definedName name="net_op_expenditure_per_ASK_1994" localSheetId="4">[15]Global!#REF!</definedName>
    <definedName name="net_op_expenditure_per_ASK_1994" localSheetId="15">[15]Global!#REF!</definedName>
    <definedName name="net_op_expenditure_per_ASK_1994" localSheetId="22">[15]Global!#REF!</definedName>
    <definedName name="net_op_expenditure_per_ASK_1994" localSheetId="5">[15]Global!#REF!</definedName>
    <definedName name="net_op_expenditure_per_ASK_1994" localSheetId="9">[15]Global!#REF!</definedName>
    <definedName name="net_op_expenditure_per_ASK_1994" localSheetId="2">[15]Global!#REF!</definedName>
    <definedName name="net_op_expenditure_per_ASK_1994" localSheetId="26">[15]Global!#REF!</definedName>
    <definedName name="net_op_expenditure_per_ASK_1994">[15]Global!#REF!</definedName>
    <definedName name="net_op_expenditure_per_ASK_1995" localSheetId="4">[15]Global!#REF!</definedName>
    <definedName name="net_op_expenditure_per_ASK_1995" localSheetId="15">[15]Global!#REF!</definedName>
    <definedName name="net_op_expenditure_per_ASK_1995" localSheetId="22">[15]Global!#REF!</definedName>
    <definedName name="net_op_expenditure_per_ASK_1995" localSheetId="5">[15]Global!#REF!</definedName>
    <definedName name="net_op_expenditure_per_ASK_1995" localSheetId="9">[15]Global!#REF!</definedName>
    <definedName name="net_op_expenditure_per_ASK_1995" localSheetId="2">[15]Global!#REF!</definedName>
    <definedName name="net_op_expenditure_per_ASK_1995" localSheetId="26">[15]Global!#REF!</definedName>
    <definedName name="net_op_expenditure_per_ASK_1995">[15]Global!#REF!</definedName>
    <definedName name="net_op_expenditure_per_ASK_1996" localSheetId="4">[15]Global!#REF!</definedName>
    <definedName name="net_op_expenditure_per_ASK_1996" localSheetId="15">[15]Global!#REF!</definedName>
    <definedName name="net_op_expenditure_per_ASK_1996" localSheetId="22">[15]Global!#REF!</definedName>
    <definedName name="net_op_expenditure_per_ASK_1996" localSheetId="5">[15]Global!#REF!</definedName>
    <definedName name="net_op_expenditure_per_ASK_1996" localSheetId="9">[15]Global!#REF!</definedName>
    <definedName name="net_op_expenditure_per_ASK_1996" localSheetId="2">[15]Global!#REF!</definedName>
    <definedName name="net_op_expenditure_per_ASK_1996" localSheetId="26">[15]Global!#REF!</definedName>
    <definedName name="net_op_expenditure_per_ASK_1996">[15]Global!#REF!</definedName>
    <definedName name="net_op_expenditure_per_ASK_1997" localSheetId="4">[15]Global!#REF!</definedName>
    <definedName name="net_op_expenditure_per_ASK_1997" localSheetId="15">[15]Global!#REF!</definedName>
    <definedName name="net_op_expenditure_per_ASK_1997" localSheetId="22">[15]Global!#REF!</definedName>
    <definedName name="net_op_expenditure_per_ASK_1997" localSheetId="5">[15]Global!#REF!</definedName>
    <definedName name="net_op_expenditure_per_ASK_1997" localSheetId="9">[15]Global!#REF!</definedName>
    <definedName name="net_op_expenditure_per_ASK_1997" localSheetId="2">[15]Global!#REF!</definedName>
    <definedName name="net_op_expenditure_per_ASK_1997" localSheetId="26">[15]Global!#REF!</definedName>
    <definedName name="net_op_expenditure_per_ASK_1997">[15]Global!#REF!</definedName>
    <definedName name="net_op_expenditure_per_ASK_1998" localSheetId="4">[15]Global!#REF!</definedName>
    <definedName name="net_op_expenditure_per_ASK_1998" localSheetId="15">[15]Global!#REF!</definedName>
    <definedName name="net_op_expenditure_per_ASK_1998" localSheetId="22">[15]Global!#REF!</definedName>
    <definedName name="net_op_expenditure_per_ASK_1998" localSheetId="5">[15]Global!#REF!</definedName>
    <definedName name="net_op_expenditure_per_ASK_1998" localSheetId="9">[15]Global!#REF!</definedName>
    <definedName name="net_op_expenditure_per_ASK_1998" localSheetId="2">[15]Global!#REF!</definedName>
    <definedName name="net_op_expenditure_per_ASK_1998" localSheetId="26">[15]Global!#REF!</definedName>
    <definedName name="net_op_expenditure_per_ASK_1998">[15]Global!#REF!</definedName>
    <definedName name="net_op_expenditure_per_ASK_1999" localSheetId="4">[15]Global!#REF!</definedName>
    <definedName name="net_op_expenditure_per_ASK_1999" localSheetId="15">[15]Global!#REF!</definedName>
    <definedName name="net_op_expenditure_per_ASK_1999" localSheetId="22">[15]Global!#REF!</definedName>
    <definedName name="net_op_expenditure_per_ASK_1999" localSheetId="5">[15]Global!#REF!</definedName>
    <definedName name="net_op_expenditure_per_ASK_1999" localSheetId="9">[15]Global!#REF!</definedName>
    <definedName name="net_op_expenditure_per_ASK_1999" localSheetId="2">[15]Global!#REF!</definedName>
    <definedName name="net_op_expenditure_per_ASK_1999" localSheetId="26">[15]Global!#REF!</definedName>
    <definedName name="net_op_expenditure_per_ASK_1999">[15]Global!#REF!</definedName>
    <definedName name="net_op_expenditure_per_ASK_2000" localSheetId="4">[15]Global!#REF!</definedName>
    <definedName name="net_op_expenditure_per_ASK_2000" localSheetId="15">[15]Global!#REF!</definedName>
    <definedName name="net_op_expenditure_per_ASK_2000" localSheetId="22">[15]Global!#REF!</definedName>
    <definedName name="net_op_expenditure_per_ASK_2000" localSheetId="5">[15]Global!#REF!</definedName>
    <definedName name="net_op_expenditure_per_ASK_2000" localSheetId="9">[15]Global!#REF!</definedName>
    <definedName name="net_op_expenditure_per_ASK_2000" localSheetId="2">[15]Global!#REF!</definedName>
    <definedName name="net_op_expenditure_per_ASK_2000" localSheetId="26">[15]Global!#REF!</definedName>
    <definedName name="net_op_expenditure_per_ASK_2000">[15]Global!#REF!</definedName>
    <definedName name="net_op_expenditure_per_ASK_2001" localSheetId="4">[15]Global!#REF!</definedName>
    <definedName name="net_op_expenditure_per_ASK_2001" localSheetId="15">[15]Global!#REF!</definedName>
    <definedName name="net_op_expenditure_per_ASK_2001" localSheetId="22">[15]Global!#REF!</definedName>
    <definedName name="net_op_expenditure_per_ASK_2001" localSheetId="5">[15]Global!#REF!</definedName>
    <definedName name="net_op_expenditure_per_ASK_2001" localSheetId="9">[15]Global!#REF!</definedName>
    <definedName name="net_op_expenditure_per_ASK_2001" localSheetId="2">[15]Global!#REF!</definedName>
    <definedName name="net_op_expenditure_per_ASK_2001" localSheetId="26">[15]Global!#REF!</definedName>
    <definedName name="net_op_expenditure_per_ASK_2001">[15]Global!#REF!</definedName>
    <definedName name="net_op_expenditure_per_ASK_2002" localSheetId="4">[15]Global!#REF!</definedName>
    <definedName name="net_op_expenditure_per_ASK_2002" localSheetId="15">[15]Global!#REF!</definedName>
    <definedName name="net_op_expenditure_per_ASK_2002" localSheetId="22">[15]Global!#REF!</definedName>
    <definedName name="net_op_expenditure_per_ASK_2002" localSheetId="5">[15]Global!#REF!</definedName>
    <definedName name="net_op_expenditure_per_ASK_2002" localSheetId="9">[15]Global!#REF!</definedName>
    <definedName name="net_op_expenditure_per_ASK_2002" localSheetId="2">[15]Global!#REF!</definedName>
    <definedName name="net_op_expenditure_per_ASK_2002" localSheetId="26">[15]Global!#REF!</definedName>
    <definedName name="net_op_expenditure_per_ASK_2002">[15]Global!#REF!</definedName>
    <definedName name="net_op_expenditure_per_ASK_2003" localSheetId="4">[15]Global!#REF!</definedName>
    <definedName name="net_op_expenditure_per_ASK_2003" localSheetId="15">[15]Global!#REF!</definedName>
    <definedName name="net_op_expenditure_per_ASK_2003" localSheetId="22">[15]Global!#REF!</definedName>
    <definedName name="net_op_expenditure_per_ASK_2003" localSheetId="5">[15]Global!#REF!</definedName>
    <definedName name="net_op_expenditure_per_ASK_2003" localSheetId="9">[15]Global!#REF!</definedName>
    <definedName name="net_op_expenditure_per_ASK_2003" localSheetId="2">[15]Global!#REF!</definedName>
    <definedName name="net_op_expenditure_per_ASK_2003" localSheetId="26">[15]Global!#REF!</definedName>
    <definedName name="net_op_expenditure_per_ASK_2003">[15]Global!#REF!</definedName>
    <definedName name="net_op_expenditure_per_ASK_2004" localSheetId="4">[15]Global!#REF!</definedName>
    <definedName name="net_op_expenditure_per_ASK_2004" localSheetId="15">[15]Global!#REF!</definedName>
    <definedName name="net_op_expenditure_per_ASK_2004" localSheetId="22">[15]Global!#REF!</definedName>
    <definedName name="net_op_expenditure_per_ASK_2004" localSheetId="5">[15]Global!#REF!</definedName>
    <definedName name="net_op_expenditure_per_ASK_2004" localSheetId="9">[15]Global!#REF!</definedName>
    <definedName name="net_op_expenditure_per_ASK_2004" localSheetId="2">[15]Global!#REF!</definedName>
    <definedName name="net_op_expenditure_per_ASK_2004" localSheetId="26">[15]Global!#REF!</definedName>
    <definedName name="net_op_expenditure_per_ASK_2004">[15]Global!#REF!</definedName>
    <definedName name="net_op_expenditure_per_ASK_2005" localSheetId="4">[15]Global!#REF!</definedName>
    <definedName name="net_op_expenditure_per_ASK_2005" localSheetId="15">[15]Global!#REF!</definedName>
    <definedName name="net_op_expenditure_per_ASK_2005" localSheetId="22">[15]Global!#REF!</definedName>
    <definedName name="net_op_expenditure_per_ASK_2005" localSheetId="5">[15]Global!#REF!</definedName>
    <definedName name="net_op_expenditure_per_ASK_2005" localSheetId="9">[15]Global!#REF!</definedName>
    <definedName name="net_op_expenditure_per_ASK_2005" localSheetId="2">[15]Global!#REF!</definedName>
    <definedName name="net_op_expenditure_per_ASK_2005" localSheetId="26">[15]Global!#REF!</definedName>
    <definedName name="net_op_expenditure_per_ASK_2005">[15]Global!#REF!</definedName>
    <definedName name="net_op_expenditure_per_ASK_2006" localSheetId="4">[15]Global!#REF!</definedName>
    <definedName name="net_op_expenditure_per_ASK_2006" localSheetId="15">[15]Global!#REF!</definedName>
    <definedName name="net_op_expenditure_per_ASK_2006" localSheetId="22">[15]Global!#REF!</definedName>
    <definedName name="net_op_expenditure_per_ASK_2006" localSheetId="5">[15]Global!#REF!</definedName>
    <definedName name="net_op_expenditure_per_ASK_2006" localSheetId="9">[15]Global!#REF!</definedName>
    <definedName name="net_op_expenditure_per_ASK_2006" localSheetId="2">[15]Global!#REF!</definedName>
    <definedName name="net_op_expenditure_per_ASK_2006" localSheetId="26">[15]Global!#REF!</definedName>
    <definedName name="net_op_expenditure_per_ASK_2006">[15]Global!#REF!</definedName>
    <definedName name="net_op_expenditure_per_ASK_2007" localSheetId="4">[15]Global!#REF!</definedName>
    <definedName name="net_op_expenditure_per_ASK_2007" localSheetId="15">[15]Global!#REF!</definedName>
    <definedName name="net_op_expenditure_per_ASK_2007" localSheetId="22">[15]Global!#REF!</definedName>
    <definedName name="net_op_expenditure_per_ASK_2007" localSheetId="5">[15]Global!#REF!</definedName>
    <definedName name="net_op_expenditure_per_ASK_2007" localSheetId="9">[15]Global!#REF!</definedName>
    <definedName name="net_op_expenditure_per_ASK_2007" localSheetId="2">[15]Global!#REF!</definedName>
    <definedName name="net_op_expenditure_per_ASK_2007" localSheetId="26">[15]Global!#REF!</definedName>
    <definedName name="net_op_expenditure_per_ASK_2007">[15]Global!#REF!</definedName>
    <definedName name="net_op_expenditure_per_ASK_2008" localSheetId="4">[15]Global!#REF!</definedName>
    <definedName name="net_op_expenditure_per_ASK_2008" localSheetId="15">[15]Global!#REF!</definedName>
    <definedName name="net_op_expenditure_per_ASK_2008" localSheetId="22">[15]Global!#REF!</definedName>
    <definedName name="net_op_expenditure_per_ASK_2008" localSheetId="5">[15]Global!#REF!</definedName>
    <definedName name="net_op_expenditure_per_ASK_2008" localSheetId="9">[15]Global!#REF!</definedName>
    <definedName name="net_op_expenditure_per_ASK_2008" localSheetId="2">[15]Global!#REF!</definedName>
    <definedName name="net_op_expenditure_per_ASK_2008" localSheetId="26">[15]Global!#REF!</definedName>
    <definedName name="net_op_expenditure_per_ASK_2008">[15]Global!#REF!</definedName>
    <definedName name="net_op_expenditure_per_ASK_2009" localSheetId="4">[15]Global!#REF!</definedName>
    <definedName name="net_op_expenditure_per_ASK_2009" localSheetId="15">[15]Global!#REF!</definedName>
    <definedName name="net_op_expenditure_per_ASK_2009" localSheetId="22">[15]Global!#REF!</definedName>
    <definedName name="net_op_expenditure_per_ASK_2009" localSheetId="5">[15]Global!#REF!</definedName>
    <definedName name="net_op_expenditure_per_ASK_2009" localSheetId="9">[15]Global!#REF!</definedName>
    <definedName name="net_op_expenditure_per_ASK_2009" localSheetId="2">[15]Global!#REF!</definedName>
    <definedName name="net_op_expenditure_per_ASK_2009" localSheetId="26">[15]Global!#REF!</definedName>
    <definedName name="net_op_expenditure_per_ASK_2009">[15]Global!#REF!</definedName>
    <definedName name="net_op_expenditure_per_ASK_2010" localSheetId="4">[15]Global!#REF!</definedName>
    <definedName name="net_op_expenditure_per_ASK_2010" localSheetId="15">[15]Global!#REF!</definedName>
    <definedName name="net_op_expenditure_per_ASK_2010" localSheetId="22">[15]Global!#REF!</definedName>
    <definedName name="net_op_expenditure_per_ASK_2010" localSheetId="5">[15]Global!#REF!</definedName>
    <definedName name="net_op_expenditure_per_ASK_2010" localSheetId="9">[15]Global!#REF!</definedName>
    <definedName name="net_op_expenditure_per_ASK_2010" localSheetId="2">[15]Global!#REF!</definedName>
    <definedName name="net_op_expenditure_per_ASK_2010" localSheetId="26">[15]Global!#REF!</definedName>
    <definedName name="net_op_expenditure_per_ASK_2010">[15]Global!#REF!</definedName>
    <definedName name="net_op_expenditure_per_ASK_comm" localSheetId="4">[15]Global!#REF!</definedName>
    <definedName name="net_op_expenditure_per_ASK_comm" localSheetId="15">[15]Global!#REF!</definedName>
    <definedName name="net_op_expenditure_per_ASK_comm" localSheetId="22">[15]Global!#REF!</definedName>
    <definedName name="net_op_expenditure_per_ASK_comm" localSheetId="5">[15]Global!#REF!</definedName>
    <definedName name="net_op_expenditure_per_ASK_comm" localSheetId="9">[15]Global!#REF!</definedName>
    <definedName name="net_op_expenditure_per_ASK_comm" localSheetId="2">[15]Global!#REF!</definedName>
    <definedName name="net_op_expenditure_per_ASK_comm" localSheetId="26">[15]Global!#REF!</definedName>
    <definedName name="net_op_expenditure_per_ASK_comm">[15]Global!#REF!</definedName>
    <definedName name="net_op_expenditure_per_ASM_1985" localSheetId="4">[15]Global!#REF!</definedName>
    <definedName name="net_op_expenditure_per_ASM_1985" localSheetId="15">[15]Global!#REF!</definedName>
    <definedName name="net_op_expenditure_per_ASM_1985" localSheetId="22">[15]Global!#REF!</definedName>
    <definedName name="net_op_expenditure_per_ASM_1985" localSheetId="5">[15]Global!#REF!</definedName>
    <definedName name="net_op_expenditure_per_ASM_1985" localSheetId="9">[15]Global!#REF!</definedName>
    <definedName name="net_op_expenditure_per_ASM_1985" localSheetId="2">[15]Global!#REF!</definedName>
    <definedName name="net_op_expenditure_per_ASM_1985" localSheetId="26">[15]Global!#REF!</definedName>
    <definedName name="net_op_expenditure_per_ASM_1985">[15]Global!#REF!</definedName>
    <definedName name="net_op_expenditure_per_ASM_1986" localSheetId="4">[15]Global!#REF!</definedName>
    <definedName name="net_op_expenditure_per_ASM_1986" localSheetId="15">[15]Global!#REF!</definedName>
    <definedName name="net_op_expenditure_per_ASM_1986" localSheetId="22">[15]Global!#REF!</definedName>
    <definedName name="net_op_expenditure_per_ASM_1986" localSheetId="5">[15]Global!#REF!</definedName>
    <definedName name="net_op_expenditure_per_ASM_1986" localSheetId="9">[15]Global!#REF!</definedName>
    <definedName name="net_op_expenditure_per_ASM_1986" localSheetId="2">[15]Global!#REF!</definedName>
    <definedName name="net_op_expenditure_per_ASM_1986" localSheetId="26">[15]Global!#REF!</definedName>
    <definedName name="net_op_expenditure_per_ASM_1986">[15]Global!#REF!</definedName>
    <definedName name="net_op_expenditure_per_ASM_1987" localSheetId="4">[15]Global!#REF!</definedName>
    <definedName name="net_op_expenditure_per_ASM_1987" localSheetId="15">[15]Global!#REF!</definedName>
    <definedName name="net_op_expenditure_per_ASM_1987" localSheetId="22">[15]Global!#REF!</definedName>
    <definedName name="net_op_expenditure_per_ASM_1987" localSheetId="5">[15]Global!#REF!</definedName>
    <definedName name="net_op_expenditure_per_ASM_1987" localSheetId="9">[15]Global!#REF!</definedName>
    <definedName name="net_op_expenditure_per_ASM_1987" localSheetId="2">[15]Global!#REF!</definedName>
    <definedName name="net_op_expenditure_per_ASM_1987" localSheetId="26">[15]Global!#REF!</definedName>
    <definedName name="net_op_expenditure_per_ASM_1987">[15]Global!#REF!</definedName>
    <definedName name="net_op_expenditure_per_ASM_1988" localSheetId="4">[15]Global!#REF!</definedName>
    <definedName name="net_op_expenditure_per_ASM_1988" localSheetId="15">[15]Global!#REF!</definedName>
    <definedName name="net_op_expenditure_per_ASM_1988" localSheetId="22">[15]Global!#REF!</definedName>
    <definedName name="net_op_expenditure_per_ASM_1988" localSheetId="5">[15]Global!#REF!</definedName>
    <definedName name="net_op_expenditure_per_ASM_1988" localSheetId="9">[15]Global!#REF!</definedName>
    <definedName name="net_op_expenditure_per_ASM_1988" localSheetId="2">[15]Global!#REF!</definedName>
    <definedName name="net_op_expenditure_per_ASM_1988" localSheetId="26">[15]Global!#REF!</definedName>
    <definedName name="net_op_expenditure_per_ASM_1988">[15]Global!#REF!</definedName>
    <definedName name="net_op_expenditure_per_ASM_1989" localSheetId="4">[15]Global!#REF!</definedName>
    <definedName name="net_op_expenditure_per_ASM_1989" localSheetId="15">[15]Global!#REF!</definedName>
    <definedName name="net_op_expenditure_per_ASM_1989" localSheetId="22">[15]Global!#REF!</definedName>
    <definedName name="net_op_expenditure_per_ASM_1989" localSheetId="5">[15]Global!#REF!</definedName>
    <definedName name="net_op_expenditure_per_ASM_1989" localSheetId="9">[15]Global!#REF!</definedName>
    <definedName name="net_op_expenditure_per_ASM_1989" localSheetId="2">[15]Global!#REF!</definedName>
    <definedName name="net_op_expenditure_per_ASM_1989" localSheetId="26">[15]Global!#REF!</definedName>
    <definedName name="net_op_expenditure_per_ASM_1989">[15]Global!#REF!</definedName>
    <definedName name="net_op_expenditure_per_ASM_1990" localSheetId="4">[15]Global!#REF!</definedName>
    <definedName name="net_op_expenditure_per_ASM_1990" localSheetId="15">[15]Global!#REF!</definedName>
    <definedName name="net_op_expenditure_per_ASM_1990" localSheetId="22">[15]Global!#REF!</definedName>
    <definedName name="net_op_expenditure_per_ASM_1990" localSheetId="5">[15]Global!#REF!</definedName>
    <definedName name="net_op_expenditure_per_ASM_1990" localSheetId="9">[15]Global!#REF!</definedName>
    <definedName name="net_op_expenditure_per_ASM_1990" localSheetId="2">[15]Global!#REF!</definedName>
    <definedName name="net_op_expenditure_per_ASM_1990" localSheetId="26">[15]Global!#REF!</definedName>
    <definedName name="net_op_expenditure_per_ASM_1990">[15]Global!#REF!</definedName>
    <definedName name="net_op_expenditure_per_ASM_1991" localSheetId="4">[15]Global!#REF!</definedName>
    <definedName name="net_op_expenditure_per_ASM_1991" localSheetId="15">[15]Global!#REF!</definedName>
    <definedName name="net_op_expenditure_per_ASM_1991" localSheetId="22">[15]Global!#REF!</definedName>
    <definedName name="net_op_expenditure_per_ASM_1991" localSheetId="5">[15]Global!#REF!</definedName>
    <definedName name="net_op_expenditure_per_ASM_1991" localSheetId="9">[15]Global!#REF!</definedName>
    <definedName name="net_op_expenditure_per_ASM_1991" localSheetId="2">[15]Global!#REF!</definedName>
    <definedName name="net_op_expenditure_per_ASM_1991" localSheetId="26">[15]Global!#REF!</definedName>
    <definedName name="net_op_expenditure_per_ASM_1991">[15]Global!#REF!</definedName>
    <definedName name="net_op_expenditure_per_ASM_1992" localSheetId="4">[15]Global!#REF!</definedName>
    <definedName name="net_op_expenditure_per_ASM_1992" localSheetId="15">[15]Global!#REF!</definedName>
    <definedName name="net_op_expenditure_per_ASM_1992" localSheetId="22">[15]Global!#REF!</definedName>
    <definedName name="net_op_expenditure_per_ASM_1992" localSheetId="5">[15]Global!#REF!</definedName>
    <definedName name="net_op_expenditure_per_ASM_1992" localSheetId="9">[15]Global!#REF!</definedName>
    <definedName name="net_op_expenditure_per_ASM_1992" localSheetId="2">[15]Global!#REF!</definedName>
    <definedName name="net_op_expenditure_per_ASM_1992" localSheetId="26">[15]Global!#REF!</definedName>
    <definedName name="net_op_expenditure_per_ASM_1992">[15]Global!#REF!</definedName>
    <definedName name="net_op_expenditure_per_ASM_1993" localSheetId="4">[15]Global!#REF!</definedName>
    <definedName name="net_op_expenditure_per_ASM_1993" localSheetId="15">[15]Global!#REF!</definedName>
    <definedName name="net_op_expenditure_per_ASM_1993" localSheetId="22">[15]Global!#REF!</definedName>
    <definedName name="net_op_expenditure_per_ASM_1993" localSheetId="5">[15]Global!#REF!</definedName>
    <definedName name="net_op_expenditure_per_ASM_1993" localSheetId="9">[15]Global!#REF!</definedName>
    <definedName name="net_op_expenditure_per_ASM_1993" localSheetId="2">[15]Global!#REF!</definedName>
    <definedName name="net_op_expenditure_per_ASM_1993" localSheetId="26">[15]Global!#REF!</definedName>
    <definedName name="net_op_expenditure_per_ASM_1993">[15]Global!#REF!</definedName>
    <definedName name="net_op_expenditure_per_ASM_1994" localSheetId="4">[15]Global!#REF!</definedName>
    <definedName name="net_op_expenditure_per_ASM_1994" localSheetId="15">[15]Global!#REF!</definedName>
    <definedName name="net_op_expenditure_per_ASM_1994" localSheetId="22">[15]Global!#REF!</definedName>
    <definedName name="net_op_expenditure_per_ASM_1994" localSheetId="5">[15]Global!#REF!</definedName>
    <definedName name="net_op_expenditure_per_ASM_1994" localSheetId="9">[15]Global!#REF!</definedName>
    <definedName name="net_op_expenditure_per_ASM_1994" localSheetId="2">[15]Global!#REF!</definedName>
    <definedName name="net_op_expenditure_per_ASM_1994" localSheetId="26">[15]Global!#REF!</definedName>
    <definedName name="net_op_expenditure_per_ASM_1994">[15]Global!#REF!</definedName>
    <definedName name="net_op_expenditure_per_ASM_1995" localSheetId="4">[15]Global!#REF!</definedName>
    <definedName name="net_op_expenditure_per_ASM_1995" localSheetId="15">[15]Global!#REF!</definedName>
    <definedName name="net_op_expenditure_per_ASM_1995" localSheetId="22">[15]Global!#REF!</definedName>
    <definedName name="net_op_expenditure_per_ASM_1995" localSheetId="5">[15]Global!#REF!</definedName>
    <definedName name="net_op_expenditure_per_ASM_1995" localSheetId="9">[15]Global!#REF!</definedName>
    <definedName name="net_op_expenditure_per_ASM_1995" localSheetId="2">[15]Global!#REF!</definedName>
    <definedName name="net_op_expenditure_per_ASM_1995" localSheetId="26">[15]Global!#REF!</definedName>
    <definedName name="net_op_expenditure_per_ASM_1995">[15]Global!#REF!</definedName>
    <definedName name="net_op_expenditure_per_ASM_1996" localSheetId="4">[15]Global!#REF!</definedName>
    <definedName name="net_op_expenditure_per_ASM_1996" localSheetId="15">[15]Global!#REF!</definedName>
    <definedName name="net_op_expenditure_per_ASM_1996" localSheetId="22">[15]Global!#REF!</definedName>
    <definedName name="net_op_expenditure_per_ASM_1996" localSheetId="5">[15]Global!#REF!</definedName>
    <definedName name="net_op_expenditure_per_ASM_1996" localSheetId="9">[15]Global!#REF!</definedName>
    <definedName name="net_op_expenditure_per_ASM_1996" localSheetId="2">[15]Global!#REF!</definedName>
    <definedName name="net_op_expenditure_per_ASM_1996" localSheetId="26">[15]Global!#REF!</definedName>
    <definedName name="net_op_expenditure_per_ASM_1996">[15]Global!#REF!</definedName>
    <definedName name="net_op_expenditure_per_ASM_1997" localSheetId="4">[15]Global!#REF!</definedName>
    <definedName name="net_op_expenditure_per_ASM_1997" localSheetId="15">[15]Global!#REF!</definedName>
    <definedName name="net_op_expenditure_per_ASM_1997" localSheetId="22">[15]Global!#REF!</definedName>
    <definedName name="net_op_expenditure_per_ASM_1997" localSheetId="5">[15]Global!#REF!</definedName>
    <definedName name="net_op_expenditure_per_ASM_1997" localSheetId="9">[15]Global!#REF!</definedName>
    <definedName name="net_op_expenditure_per_ASM_1997" localSheetId="2">[15]Global!#REF!</definedName>
    <definedName name="net_op_expenditure_per_ASM_1997" localSheetId="26">[15]Global!#REF!</definedName>
    <definedName name="net_op_expenditure_per_ASM_1997">[15]Global!#REF!</definedName>
    <definedName name="net_op_expenditure_per_ASM_1998" localSheetId="4">[15]Global!#REF!</definedName>
    <definedName name="net_op_expenditure_per_ASM_1998" localSheetId="15">[15]Global!#REF!</definedName>
    <definedName name="net_op_expenditure_per_ASM_1998" localSheetId="22">[15]Global!#REF!</definedName>
    <definedName name="net_op_expenditure_per_ASM_1998" localSheetId="5">[15]Global!#REF!</definedName>
    <definedName name="net_op_expenditure_per_ASM_1998" localSheetId="9">[15]Global!#REF!</definedName>
    <definedName name="net_op_expenditure_per_ASM_1998" localSheetId="2">[15]Global!#REF!</definedName>
    <definedName name="net_op_expenditure_per_ASM_1998" localSheetId="26">[15]Global!#REF!</definedName>
    <definedName name="net_op_expenditure_per_ASM_1998">[15]Global!#REF!</definedName>
    <definedName name="net_op_expenditure_per_ASM_1999" localSheetId="4">[15]Global!#REF!</definedName>
    <definedName name="net_op_expenditure_per_ASM_1999" localSheetId="15">[15]Global!#REF!</definedName>
    <definedName name="net_op_expenditure_per_ASM_1999" localSheetId="22">[15]Global!#REF!</definedName>
    <definedName name="net_op_expenditure_per_ASM_1999" localSheetId="5">[15]Global!#REF!</definedName>
    <definedName name="net_op_expenditure_per_ASM_1999" localSheetId="9">[15]Global!#REF!</definedName>
    <definedName name="net_op_expenditure_per_ASM_1999" localSheetId="2">[15]Global!#REF!</definedName>
    <definedName name="net_op_expenditure_per_ASM_1999" localSheetId="26">[15]Global!#REF!</definedName>
    <definedName name="net_op_expenditure_per_ASM_1999">[15]Global!#REF!</definedName>
    <definedName name="net_op_expenditure_per_ASM_2000" localSheetId="4">[15]Global!#REF!</definedName>
    <definedName name="net_op_expenditure_per_ASM_2000" localSheetId="15">[15]Global!#REF!</definedName>
    <definedName name="net_op_expenditure_per_ASM_2000" localSheetId="22">[15]Global!#REF!</definedName>
    <definedName name="net_op_expenditure_per_ASM_2000" localSheetId="5">[15]Global!#REF!</definedName>
    <definedName name="net_op_expenditure_per_ASM_2000" localSheetId="9">[15]Global!#REF!</definedName>
    <definedName name="net_op_expenditure_per_ASM_2000" localSheetId="2">[15]Global!#REF!</definedName>
    <definedName name="net_op_expenditure_per_ASM_2000" localSheetId="26">[15]Global!#REF!</definedName>
    <definedName name="net_op_expenditure_per_ASM_2000">[15]Global!#REF!</definedName>
    <definedName name="net_op_expenditure_per_ASM_2001" localSheetId="4">[15]Global!#REF!</definedName>
    <definedName name="net_op_expenditure_per_ASM_2001" localSheetId="15">[15]Global!#REF!</definedName>
    <definedName name="net_op_expenditure_per_ASM_2001" localSheetId="22">[15]Global!#REF!</definedName>
    <definedName name="net_op_expenditure_per_ASM_2001" localSheetId="5">[15]Global!#REF!</definedName>
    <definedName name="net_op_expenditure_per_ASM_2001" localSheetId="9">[15]Global!#REF!</definedName>
    <definedName name="net_op_expenditure_per_ASM_2001" localSheetId="2">[15]Global!#REF!</definedName>
    <definedName name="net_op_expenditure_per_ASM_2001" localSheetId="26">[15]Global!#REF!</definedName>
    <definedName name="net_op_expenditure_per_ASM_2001">[15]Global!#REF!</definedName>
    <definedName name="net_op_expenditure_per_ASM_2002" localSheetId="4">[15]Global!#REF!</definedName>
    <definedName name="net_op_expenditure_per_ASM_2002" localSheetId="15">[15]Global!#REF!</definedName>
    <definedName name="net_op_expenditure_per_ASM_2002" localSheetId="22">[15]Global!#REF!</definedName>
    <definedName name="net_op_expenditure_per_ASM_2002" localSheetId="5">[15]Global!#REF!</definedName>
    <definedName name="net_op_expenditure_per_ASM_2002" localSheetId="9">[15]Global!#REF!</definedName>
    <definedName name="net_op_expenditure_per_ASM_2002" localSheetId="2">[15]Global!#REF!</definedName>
    <definedName name="net_op_expenditure_per_ASM_2002" localSheetId="26">[15]Global!#REF!</definedName>
    <definedName name="net_op_expenditure_per_ASM_2002">[15]Global!#REF!</definedName>
    <definedName name="net_op_expenditure_per_ASM_2003" localSheetId="4">[15]Global!#REF!</definedName>
    <definedName name="net_op_expenditure_per_ASM_2003" localSheetId="15">[15]Global!#REF!</definedName>
    <definedName name="net_op_expenditure_per_ASM_2003" localSheetId="22">[15]Global!#REF!</definedName>
    <definedName name="net_op_expenditure_per_ASM_2003" localSheetId="5">[15]Global!#REF!</definedName>
    <definedName name="net_op_expenditure_per_ASM_2003" localSheetId="9">[15]Global!#REF!</definedName>
    <definedName name="net_op_expenditure_per_ASM_2003" localSheetId="2">[15]Global!#REF!</definedName>
    <definedName name="net_op_expenditure_per_ASM_2003" localSheetId="26">[15]Global!#REF!</definedName>
    <definedName name="net_op_expenditure_per_ASM_2003">[15]Global!#REF!</definedName>
    <definedName name="net_op_expenditure_per_ASM_2004" localSheetId="4">[15]Global!#REF!</definedName>
    <definedName name="net_op_expenditure_per_ASM_2004" localSheetId="15">[15]Global!#REF!</definedName>
    <definedName name="net_op_expenditure_per_ASM_2004" localSheetId="22">[15]Global!#REF!</definedName>
    <definedName name="net_op_expenditure_per_ASM_2004" localSheetId="5">[15]Global!#REF!</definedName>
    <definedName name="net_op_expenditure_per_ASM_2004" localSheetId="9">[15]Global!#REF!</definedName>
    <definedName name="net_op_expenditure_per_ASM_2004" localSheetId="2">[15]Global!#REF!</definedName>
    <definedName name="net_op_expenditure_per_ASM_2004" localSheetId="26">[15]Global!#REF!</definedName>
    <definedName name="net_op_expenditure_per_ASM_2004">[15]Global!#REF!</definedName>
    <definedName name="net_op_expenditure_per_ASM_2005" localSheetId="4">[15]Global!#REF!</definedName>
    <definedName name="net_op_expenditure_per_ASM_2005" localSheetId="15">[15]Global!#REF!</definedName>
    <definedName name="net_op_expenditure_per_ASM_2005" localSheetId="22">[15]Global!#REF!</definedName>
    <definedName name="net_op_expenditure_per_ASM_2005" localSheetId="5">[15]Global!#REF!</definedName>
    <definedName name="net_op_expenditure_per_ASM_2005" localSheetId="9">[15]Global!#REF!</definedName>
    <definedName name="net_op_expenditure_per_ASM_2005" localSheetId="2">[15]Global!#REF!</definedName>
    <definedName name="net_op_expenditure_per_ASM_2005" localSheetId="26">[15]Global!#REF!</definedName>
    <definedName name="net_op_expenditure_per_ASM_2005">[15]Global!#REF!</definedName>
    <definedName name="net_op_expenditure_per_ASM_2006" localSheetId="4">[15]Global!#REF!</definedName>
    <definedName name="net_op_expenditure_per_ASM_2006" localSheetId="15">[15]Global!#REF!</definedName>
    <definedName name="net_op_expenditure_per_ASM_2006" localSheetId="22">[15]Global!#REF!</definedName>
    <definedName name="net_op_expenditure_per_ASM_2006" localSheetId="5">[15]Global!#REF!</definedName>
    <definedName name="net_op_expenditure_per_ASM_2006" localSheetId="9">[15]Global!#REF!</definedName>
    <definedName name="net_op_expenditure_per_ASM_2006" localSheetId="2">[15]Global!#REF!</definedName>
    <definedName name="net_op_expenditure_per_ASM_2006" localSheetId="26">[15]Global!#REF!</definedName>
    <definedName name="net_op_expenditure_per_ASM_2006">[15]Global!#REF!</definedName>
    <definedName name="net_op_expenditure_per_ASM_2007" localSheetId="4">[15]Global!#REF!</definedName>
    <definedName name="net_op_expenditure_per_ASM_2007" localSheetId="15">[15]Global!#REF!</definedName>
    <definedName name="net_op_expenditure_per_ASM_2007" localSheetId="22">[15]Global!#REF!</definedName>
    <definedName name="net_op_expenditure_per_ASM_2007" localSheetId="5">[15]Global!#REF!</definedName>
    <definedName name="net_op_expenditure_per_ASM_2007" localSheetId="9">[15]Global!#REF!</definedName>
    <definedName name="net_op_expenditure_per_ASM_2007" localSheetId="2">[15]Global!#REF!</definedName>
    <definedName name="net_op_expenditure_per_ASM_2007" localSheetId="26">[15]Global!#REF!</definedName>
    <definedName name="net_op_expenditure_per_ASM_2007">[15]Global!#REF!</definedName>
    <definedName name="net_op_expenditure_per_ASM_2008" localSheetId="4">[15]Global!#REF!</definedName>
    <definedName name="net_op_expenditure_per_ASM_2008" localSheetId="15">[15]Global!#REF!</definedName>
    <definedName name="net_op_expenditure_per_ASM_2008" localSheetId="22">[15]Global!#REF!</definedName>
    <definedName name="net_op_expenditure_per_ASM_2008" localSheetId="5">[15]Global!#REF!</definedName>
    <definedName name="net_op_expenditure_per_ASM_2008" localSheetId="9">[15]Global!#REF!</definedName>
    <definedName name="net_op_expenditure_per_ASM_2008" localSheetId="2">[15]Global!#REF!</definedName>
    <definedName name="net_op_expenditure_per_ASM_2008" localSheetId="26">[15]Global!#REF!</definedName>
    <definedName name="net_op_expenditure_per_ASM_2008">[15]Global!#REF!</definedName>
    <definedName name="net_op_expenditure_per_ASM_2009" localSheetId="4">[15]Global!#REF!</definedName>
    <definedName name="net_op_expenditure_per_ASM_2009" localSheetId="15">[15]Global!#REF!</definedName>
    <definedName name="net_op_expenditure_per_ASM_2009" localSheetId="22">[15]Global!#REF!</definedName>
    <definedName name="net_op_expenditure_per_ASM_2009" localSheetId="5">[15]Global!#REF!</definedName>
    <definedName name="net_op_expenditure_per_ASM_2009" localSheetId="9">[15]Global!#REF!</definedName>
    <definedName name="net_op_expenditure_per_ASM_2009" localSheetId="2">[15]Global!#REF!</definedName>
    <definedName name="net_op_expenditure_per_ASM_2009" localSheetId="26">[15]Global!#REF!</definedName>
    <definedName name="net_op_expenditure_per_ASM_2009">[15]Global!#REF!</definedName>
    <definedName name="net_op_expenditure_per_ASM_2010" localSheetId="4">[15]Global!#REF!</definedName>
    <definedName name="net_op_expenditure_per_ASM_2010" localSheetId="15">[15]Global!#REF!</definedName>
    <definedName name="net_op_expenditure_per_ASM_2010" localSheetId="22">[15]Global!#REF!</definedName>
    <definedName name="net_op_expenditure_per_ASM_2010" localSheetId="5">[15]Global!#REF!</definedName>
    <definedName name="net_op_expenditure_per_ASM_2010" localSheetId="9">[15]Global!#REF!</definedName>
    <definedName name="net_op_expenditure_per_ASM_2010" localSheetId="2">[15]Global!#REF!</definedName>
    <definedName name="net_op_expenditure_per_ASM_2010" localSheetId="26">[15]Global!#REF!</definedName>
    <definedName name="net_op_expenditure_per_ASM_2010">[15]Global!#REF!</definedName>
    <definedName name="net_op_expenditure_per_ASM_comm" localSheetId="4">[15]Global!#REF!</definedName>
    <definedName name="net_op_expenditure_per_ASM_comm" localSheetId="15">[15]Global!#REF!</definedName>
    <definedName name="net_op_expenditure_per_ASM_comm" localSheetId="22">[15]Global!#REF!</definedName>
    <definedName name="net_op_expenditure_per_ASM_comm" localSheetId="5">[15]Global!#REF!</definedName>
    <definedName name="net_op_expenditure_per_ASM_comm" localSheetId="9">[15]Global!#REF!</definedName>
    <definedName name="net_op_expenditure_per_ASM_comm" localSheetId="2">[15]Global!#REF!</definedName>
    <definedName name="net_op_expenditure_per_ASM_comm" localSheetId="26">[15]Global!#REF!</definedName>
    <definedName name="net_op_expenditure_per_ASM_comm">[15]Global!#REF!</definedName>
    <definedName name="net_op_expenditure_per_ATK_1985" localSheetId="4">[15]Global!#REF!</definedName>
    <definedName name="net_op_expenditure_per_ATK_1985" localSheetId="15">[15]Global!#REF!</definedName>
    <definedName name="net_op_expenditure_per_ATK_1985" localSheetId="22">[15]Global!#REF!</definedName>
    <definedName name="net_op_expenditure_per_ATK_1985" localSheetId="5">[15]Global!#REF!</definedName>
    <definedName name="net_op_expenditure_per_ATK_1985" localSheetId="9">[15]Global!#REF!</definedName>
    <definedName name="net_op_expenditure_per_ATK_1985" localSheetId="2">[15]Global!#REF!</definedName>
    <definedName name="net_op_expenditure_per_ATK_1985" localSheetId="26">[15]Global!#REF!</definedName>
    <definedName name="net_op_expenditure_per_ATK_1985">[15]Global!#REF!</definedName>
    <definedName name="net_op_expenditure_per_ATK_1986" localSheetId="4">[15]Global!#REF!</definedName>
    <definedName name="net_op_expenditure_per_ATK_1986" localSheetId="15">[15]Global!#REF!</definedName>
    <definedName name="net_op_expenditure_per_ATK_1986" localSheetId="22">[15]Global!#REF!</definedName>
    <definedName name="net_op_expenditure_per_ATK_1986" localSheetId="5">[15]Global!#REF!</definedName>
    <definedName name="net_op_expenditure_per_ATK_1986" localSheetId="9">[15]Global!#REF!</definedName>
    <definedName name="net_op_expenditure_per_ATK_1986" localSheetId="2">[15]Global!#REF!</definedName>
    <definedName name="net_op_expenditure_per_ATK_1986" localSheetId="26">[15]Global!#REF!</definedName>
    <definedName name="net_op_expenditure_per_ATK_1986">[15]Global!#REF!</definedName>
    <definedName name="net_op_expenditure_per_ATK_1987" localSheetId="4">[15]Global!#REF!</definedName>
    <definedName name="net_op_expenditure_per_ATK_1987" localSheetId="15">[15]Global!#REF!</definedName>
    <definedName name="net_op_expenditure_per_ATK_1987" localSheetId="22">[15]Global!#REF!</definedName>
    <definedName name="net_op_expenditure_per_ATK_1987" localSheetId="5">[15]Global!#REF!</definedName>
    <definedName name="net_op_expenditure_per_ATK_1987" localSheetId="9">[15]Global!#REF!</definedName>
    <definedName name="net_op_expenditure_per_ATK_1987" localSheetId="2">[15]Global!#REF!</definedName>
    <definedName name="net_op_expenditure_per_ATK_1987" localSheetId="26">[15]Global!#REF!</definedName>
    <definedName name="net_op_expenditure_per_ATK_1987">[15]Global!#REF!</definedName>
    <definedName name="net_op_expenditure_per_ATK_1988" localSheetId="4">[15]Global!#REF!</definedName>
    <definedName name="net_op_expenditure_per_ATK_1988" localSheetId="15">[15]Global!#REF!</definedName>
    <definedName name="net_op_expenditure_per_ATK_1988" localSheetId="22">[15]Global!#REF!</definedName>
    <definedName name="net_op_expenditure_per_ATK_1988" localSheetId="5">[15]Global!#REF!</definedName>
    <definedName name="net_op_expenditure_per_ATK_1988" localSheetId="9">[15]Global!#REF!</definedName>
    <definedName name="net_op_expenditure_per_ATK_1988" localSheetId="2">[15]Global!#REF!</definedName>
    <definedName name="net_op_expenditure_per_ATK_1988" localSheetId="26">[15]Global!#REF!</definedName>
    <definedName name="net_op_expenditure_per_ATK_1988">[15]Global!#REF!</definedName>
    <definedName name="net_op_expenditure_per_ATK_1989" localSheetId="4">[15]Global!#REF!</definedName>
    <definedName name="net_op_expenditure_per_ATK_1989" localSheetId="15">[15]Global!#REF!</definedName>
    <definedName name="net_op_expenditure_per_ATK_1989" localSheetId="22">[15]Global!#REF!</definedName>
    <definedName name="net_op_expenditure_per_ATK_1989" localSheetId="5">[15]Global!#REF!</definedName>
    <definedName name="net_op_expenditure_per_ATK_1989" localSheetId="9">[15]Global!#REF!</definedName>
    <definedName name="net_op_expenditure_per_ATK_1989" localSheetId="2">[15]Global!#REF!</definedName>
    <definedName name="net_op_expenditure_per_ATK_1989" localSheetId="26">[15]Global!#REF!</definedName>
    <definedName name="net_op_expenditure_per_ATK_1989">[15]Global!#REF!</definedName>
    <definedName name="net_op_expenditure_per_ATK_1990" localSheetId="4">[15]Global!#REF!</definedName>
    <definedName name="net_op_expenditure_per_ATK_1990" localSheetId="15">[15]Global!#REF!</definedName>
    <definedName name="net_op_expenditure_per_ATK_1990" localSheetId="22">[15]Global!#REF!</definedName>
    <definedName name="net_op_expenditure_per_ATK_1990" localSheetId="5">[15]Global!#REF!</definedName>
    <definedName name="net_op_expenditure_per_ATK_1990" localSheetId="9">[15]Global!#REF!</definedName>
    <definedName name="net_op_expenditure_per_ATK_1990" localSheetId="2">[15]Global!#REF!</definedName>
    <definedName name="net_op_expenditure_per_ATK_1990" localSheetId="26">[15]Global!#REF!</definedName>
    <definedName name="net_op_expenditure_per_ATK_1990">[15]Global!#REF!</definedName>
    <definedName name="net_op_expenditure_per_ATK_1991" localSheetId="4">[15]Global!#REF!</definedName>
    <definedName name="net_op_expenditure_per_ATK_1991" localSheetId="15">[15]Global!#REF!</definedName>
    <definedName name="net_op_expenditure_per_ATK_1991" localSheetId="22">[15]Global!#REF!</definedName>
    <definedName name="net_op_expenditure_per_ATK_1991" localSheetId="5">[15]Global!#REF!</definedName>
    <definedName name="net_op_expenditure_per_ATK_1991" localSheetId="9">[15]Global!#REF!</definedName>
    <definedName name="net_op_expenditure_per_ATK_1991" localSheetId="2">[15]Global!#REF!</definedName>
    <definedName name="net_op_expenditure_per_ATK_1991" localSheetId="26">[15]Global!#REF!</definedName>
    <definedName name="net_op_expenditure_per_ATK_1991">[15]Global!#REF!</definedName>
    <definedName name="net_op_expenditure_per_ATK_1992" localSheetId="4">[15]Global!#REF!</definedName>
    <definedName name="net_op_expenditure_per_ATK_1992" localSheetId="15">[15]Global!#REF!</definedName>
    <definedName name="net_op_expenditure_per_ATK_1992" localSheetId="22">[15]Global!#REF!</definedName>
    <definedName name="net_op_expenditure_per_ATK_1992" localSheetId="5">[15]Global!#REF!</definedName>
    <definedName name="net_op_expenditure_per_ATK_1992" localSheetId="9">[15]Global!#REF!</definedName>
    <definedName name="net_op_expenditure_per_ATK_1992" localSheetId="2">[15]Global!#REF!</definedName>
    <definedName name="net_op_expenditure_per_ATK_1992" localSheetId="26">[15]Global!#REF!</definedName>
    <definedName name="net_op_expenditure_per_ATK_1992">[15]Global!#REF!</definedName>
    <definedName name="net_op_expenditure_per_ATK_1993" localSheetId="4">[15]Global!#REF!</definedName>
    <definedName name="net_op_expenditure_per_ATK_1993" localSheetId="15">[15]Global!#REF!</definedName>
    <definedName name="net_op_expenditure_per_ATK_1993" localSheetId="22">[15]Global!#REF!</definedName>
    <definedName name="net_op_expenditure_per_ATK_1993" localSheetId="5">[15]Global!#REF!</definedName>
    <definedName name="net_op_expenditure_per_ATK_1993" localSheetId="9">[15]Global!#REF!</definedName>
    <definedName name="net_op_expenditure_per_ATK_1993" localSheetId="2">[15]Global!#REF!</definedName>
    <definedName name="net_op_expenditure_per_ATK_1993" localSheetId="26">[15]Global!#REF!</definedName>
    <definedName name="net_op_expenditure_per_ATK_1993">[15]Global!#REF!</definedName>
    <definedName name="net_op_expenditure_per_ATK_1994" localSheetId="4">[15]Global!#REF!</definedName>
    <definedName name="net_op_expenditure_per_ATK_1994" localSheetId="15">[15]Global!#REF!</definedName>
    <definedName name="net_op_expenditure_per_ATK_1994" localSheetId="22">[15]Global!#REF!</definedName>
    <definedName name="net_op_expenditure_per_ATK_1994" localSheetId="5">[15]Global!#REF!</definedName>
    <definedName name="net_op_expenditure_per_ATK_1994" localSheetId="9">[15]Global!#REF!</definedName>
    <definedName name="net_op_expenditure_per_ATK_1994" localSheetId="2">[15]Global!#REF!</definedName>
    <definedName name="net_op_expenditure_per_ATK_1994" localSheetId="26">[15]Global!#REF!</definedName>
    <definedName name="net_op_expenditure_per_ATK_1994">[15]Global!#REF!</definedName>
    <definedName name="net_op_expenditure_per_ATK_1995" localSheetId="4">[15]Global!#REF!</definedName>
    <definedName name="net_op_expenditure_per_ATK_1995" localSheetId="15">[15]Global!#REF!</definedName>
    <definedName name="net_op_expenditure_per_ATK_1995" localSheetId="22">[15]Global!#REF!</definedName>
    <definedName name="net_op_expenditure_per_ATK_1995" localSheetId="5">[15]Global!#REF!</definedName>
    <definedName name="net_op_expenditure_per_ATK_1995" localSheetId="9">[15]Global!#REF!</definedName>
    <definedName name="net_op_expenditure_per_ATK_1995" localSheetId="2">[15]Global!#REF!</definedName>
    <definedName name="net_op_expenditure_per_ATK_1995" localSheetId="26">[15]Global!#REF!</definedName>
    <definedName name="net_op_expenditure_per_ATK_1995">[15]Global!#REF!</definedName>
    <definedName name="net_op_expenditure_per_ATK_1996" localSheetId="4">[15]Global!#REF!</definedName>
    <definedName name="net_op_expenditure_per_ATK_1996" localSheetId="15">[15]Global!#REF!</definedName>
    <definedName name="net_op_expenditure_per_ATK_1996" localSheetId="22">[15]Global!#REF!</definedName>
    <definedName name="net_op_expenditure_per_ATK_1996" localSheetId="5">[15]Global!#REF!</definedName>
    <definedName name="net_op_expenditure_per_ATK_1996" localSheetId="9">[15]Global!#REF!</definedName>
    <definedName name="net_op_expenditure_per_ATK_1996" localSheetId="2">[15]Global!#REF!</definedName>
    <definedName name="net_op_expenditure_per_ATK_1996" localSheetId="26">[15]Global!#REF!</definedName>
    <definedName name="net_op_expenditure_per_ATK_1996">[15]Global!#REF!</definedName>
    <definedName name="net_op_expenditure_per_ATK_1997" localSheetId="4">[15]Global!#REF!</definedName>
    <definedName name="net_op_expenditure_per_ATK_1997" localSheetId="15">[15]Global!#REF!</definedName>
    <definedName name="net_op_expenditure_per_ATK_1997" localSheetId="22">[15]Global!#REF!</definedName>
    <definedName name="net_op_expenditure_per_ATK_1997" localSheetId="5">[15]Global!#REF!</definedName>
    <definedName name="net_op_expenditure_per_ATK_1997" localSheetId="9">[15]Global!#REF!</definedName>
    <definedName name="net_op_expenditure_per_ATK_1997" localSheetId="2">[15]Global!#REF!</definedName>
    <definedName name="net_op_expenditure_per_ATK_1997" localSheetId="26">[15]Global!#REF!</definedName>
    <definedName name="net_op_expenditure_per_ATK_1997">[15]Global!#REF!</definedName>
    <definedName name="net_op_expenditure_per_ATK_1998" localSheetId="4">[15]Global!#REF!</definedName>
    <definedName name="net_op_expenditure_per_ATK_1998" localSheetId="15">[15]Global!#REF!</definedName>
    <definedName name="net_op_expenditure_per_ATK_1998" localSheetId="22">[15]Global!#REF!</definedName>
    <definedName name="net_op_expenditure_per_ATK_1998" localSheetId="5">[15]Global!#REF!</definedName>
    <definedName name="net_op_expenditure_per_ATK_1998" localSheetId="9">[15]Global!#REF!</definedName>
    <definedName name="net_op_expenditure_per_ATK_1998" localSheetId="2">[15]Global!#REF!</definedName>
    <definedName name="net_op_expenditure_per_ATK_1998" localSheetId="26">[15]Global!#REF!</definedName>
    <definedName name="net_op_expenditure_per_ATK_1998">[15]Global!#REF!</definedName>
    <definedName name="net_op_expenditure_per_ATK_1999" localSheetId="4">[15]Global!#REF!</definedName>
    <definedName name="net_op_expenditure_per_ATK_1999" localSheetId="15">[15]Global!#REF!</definedName>
    <definedName name="net_op_expenditure_per_ATK_1999" localSheetId="22">[15]Global!#REF!</definedName>
    <definedName name="net_op_expenditure_per_ATK_1999" localSheetId="5">[15]Global!#REF!</definedName>
    <definedName name="net_op_expenditure_per_ATK_1999" localSheetId="9">[15]Global!#REF!</definedName>
    <definedName name="net_op_expenditure_per_ATK_1999" localSheetId="2">[15]Global!#REF!</definedName>
    <definedName name="net_op_expenditure_per_ATK_1999" localSheetId="26">[15]Global!#REF!</definedName>
    <definedName name="net_op_expenditure_per_ATK_1999">[15]Global!#REF!</definedName>
    <definedName name="net_op_expenditure_per_ATK_2000" localSheetId="4">[15]Global!#REF!</definedName>
    <definedName name="net_op_expenditure_per_ATK_2000" localSheetId="15">[15]Global!#REF!</definedName>
    <definedName name="net_op_expenditure_per_ATK_2000" localSheetId="22">[15]Global!#REF!</definedName>
    <definedName name="net_op_expenditure_per_ATK_2000" localSheetId="5">[15]Global!#REF!</definedName>
    <definedName name="net_op_expenditure_per_ATK_2000" localSheetId="9">[15]Global!#REF!</definedName>
    <definedName name="net_op_expenditure_per_ATK_2000" localSheetId="2">[15]Global!#REF!</definedName>
    <definedName name="net_op_expenditure_per_ATK_2000" localSheetId="26">[15]Global!#REF!</definedName>
    <definedName name="net_op_expenditure_per_ATK_2000">[15]Global!#REF!</definedName>
    <definedName name="net_op_expenditure_per_ATK_2001" localSheetId="4">[15]Global!#REF!</definedName>
    <definedName name="net_op_expenditure_per_ATK_2001" localSheetId="15">[15]Global!#REF!</definedName>
    <definedName name="net_op_expenditure_per_ATK_2001" localSheetId="22">[15]Global!#REF!</definedName>
    <definedName name="net_op_expenditure_per_ATK_2001" localSheetId="5">[15]Global!#REF!</definedName>
    <definedName name="net_op_expenditure_per_ATK_2001" localSheetId="9">[15]Global!#REF!</definedName>
    <definedName name="net_op_expenditure_per_ATK_2001" localSheetId="2">[15]Global!#REF!</definedName>
    <definedName name="net_op_expenditure_per_ATK_2001" localSheetId="26">[15]Global!#REF!</definedName>
    <definedName name="net_op_expenditure_per_ATK_2001">[15]Global!#REF!</definedName>
    <definedName name="net_op_expenditure_per_ATK_2002" localSheetId="4">[15]Global!#REF!</definedName>
    <definedName name="net_op_expenditure_per_ATK_2002" localSheetId="15">[15]Global!#REF!</definedName>
    <definedName name="net_op_expenditure_per_ATK_2002" localSheetId="22">[15]Global!#REF!</definedName>
    <definedName name="net_op_expenditure_per_ATK_2002" localSheetId="5">[15]Global!#REF!</definedName>
    <definedName name="net_op_expenditure_per_ATK_2002" localSheetId="9">[15]Global!#REF!</definedName>
    <definedName name="net_op_expenditure_per_ATK_2002" localSheetId="2">[15]Global!#REF!</definedName>
    <definedName name="net_op_expenditure_per_ATK_2002" localSheetId="26">[15]Global!#REF!</definedName>
    <definedName name="net_op_expenditure_per_ATK_2002">[15]Global!#REF!</definedName>
    <definedName name="net_op_expenditure_per_ATK_2003" localSheetId="4">[15]Global!#REF!</definedName>
    <definedName name="net_op_expenditure_per_ATK_2003" localSheetId="15">[15]Global!#REF!</definedName>
    <definedName name="net_op_expenditure_per_ATK_2003" localSheetId="22">[15]Global!#REF!</definedName>
    <definedName name="net_op_expenditure_per_ATK_2003" localSheetId="5">[15]Global!#REF!</definedName>
    <definedName name="net_op_expenditure_per_ATK_2003" localSheetId="9">[15]Global!#REF!</definedName>
    <definedName name="net_op_expenditure_per_ATK_2003" localSheetId="2">[15]Global!#REF!</definedName>
    <definedName name="net_op_expenditure_per_ATK_2003" localSheetId="26">[15]Global!#REF!</definedName>
    <definedName name="net_op_expenditure_per_ATK_2003">[15]Global!#REF!</definedName>
    <definedName name="net_op_expenditure_per_ATK_2004" localSheetId="4">[15]Global!#REF!</definedName>
    <definedName name="net_op_expenditure_per_ATK_2004" localSheetId="15">[15]Global!#REF!</definedName>
    <definedName name="net_op_expenditure_per_ATK_2004" localSheetId="22">[15]Global!#REF!</definedName>
    <definedName name="net_op_expenditure_per_ATK_2004" localSheetId="5">[15]Global!#REF!</definedName>
    <definedName name="net_op_expenditure_per_ATK_2004" localSheetId="9">[15]Global!#REF!</definedName>
    <definedName name="net_op_expenditure_per_ATK_2004" localSheetId="2">[15]Global!#REF!</definedName>
    <definedName name="net_op_expenditure_per_ATK_2004" localSheetId="26">[15]Global!#REF!</definedName>
    <definedName name="net_op_expenditure_per_ATK_2004">[15]Global!#REF!</definedName>
    <definedName name="net_op_expenditure_per_ATK_2005" localSheetId="4">[15]Global!#REF!</definedName>
    <definedName name="net_op_expenditure_per_ATK_2005" localSheetId="15">[15]Global!#REF!</definedName>
    <definedName name="net_op_expenditure_per_ATK_2005" localSheetId="22">[15]Global!#REF!</definedName>
    <definedName name="net_op_expenditure_per_ATK_2005" localSheetId="5">[15]Global!#REF!</definedName>
    <definedName name="net_op_expenditure_per_ATK_2005" localSheetId="9">[15]Global!#REF!</definedName>
    <definedName name="net_op_expenditure_per_ATK_2005" localSheetId="2">[15]Global!#REF!</definedName>
    <definedName name="net_op_expenditure_per_ATK_2005" localSheetId="26">[15]Global!#REF!</definedName>
    <definedName name="net_op_expenditure_per_ATK_2005">[15]Global!#REF!</definedName>
    <definedName name="net_op_expenditure_per_ATK_2006" localSheetId="4">[15]Global!#REF!</definedName>
    <definedName name="net_op_expenditure_per_ATK_2006" localSheetId="15">[15]Global!#REF!</definedName>
    <definedName name="net_op_expenditure_per_ATK_2006" localSheetId="22">[15]Global!#REF!</definedName>
    <definedName name="net_op_expenditure_per_ATK_2006" localSheetId="5">[15]Global!#REF!</definedName>
    <definedName name="net_op_expenditure_per_ATK_2006" localSheetId="9">[15]Global!#REF!</definedName>
    <definedName name="net_op_expenditure_per_ATK_2006" localSheetId="2">[15]Global!#REF!</definedName>
    <definedName name="net_op_expenditure_per_ATK_2006" localSheetId="26">[15]Global!#REF!</definedName>
    <definedName name="net_op_expenditure_per_ATK_2006">[15]Global!#REF!</definedName>
    <definedName name="net_op_expenditure_per_ATK_2007" localSheetId="4">[15]Global!#REF!</definedName>
    <definedName name="net_op_expenditure_per_ATK_2007" localSheetId="15">[15]Global!#REF!</definedName>
    <definedName name="net_op_expenditure_per_ATK_2007" localSheetId="22">[15]Global!#REF!</definedName>
    <definedName name="net_op_expenditure_per_ATK_2007" localSheetId="5">[15]Global!#REF!</definedName>
    <definedName name="net_op_expenditure_per_ATK_2007" localSheetId="9">[15]Global!#REF!</definedName>
    <definedName name="net_op_expenditure_per_ATK_2007" localSheetId="2">[15]Global!#REF!</definedName>
    <definedName name="net_op_expenditure_per_ATK_2007" localSheetId="26">[15]Global!#REF!</definedName>
    <definedName name="net_op_expenditure_per_ATK_2007">[15]Global!#REF!</definedName>
    <definedName name="net_op_expenditure_per_ATK_2008" localSheetId="4">[15]Global!#REF!</definedName>
    <definedName name="net_op_expenditure_per_ATK_2008" localSheetId="15">[15]Global!#REF!</definedName>
    <definedName name="net_op_expenditure_per_ATK_2008" localSheetId="22">[15]Global!#REF!</definedName>
    <definedName name="net_op_expenditure_per_ATK_2008" localSheetId="5">[15]Global!#REF!</definedName>
    <definedName name="net_op_expenditure_per_ATK_2008" localSheetId="9">[15]Global!#REF!</definedName>
    <definedName name="net_op_expenditure_per_ATK_2008" localSheetId="2">[15]Global!#REF!</definedName>
    <definedName name="net_op_expenditure_per_ATK_2008" localSheetId="26">[15]Global!#REF!</definedName>
    <definedName name="net_op_expenditure_per_ATK_2008">[15]Global!#REF!</definedName>
    <definedName name="net_op_expenditure_per_ATK_2009" localSheetId="4">[15]Global!#REF!</definedName>
    <definedName name="net_op_expenditure_per_ATK_2009" localSheetId="15">[15]Global!#REF!</definedName>
    <definedName name="net_op_expenditure_per_ATK_2009" localSheetId="22">[15]Global!#REF!</definedName>
    <definedName name="net_op_expenditure_per_ATK_2009" localSheetId="5">[15]Global!#REF!</definedName>
    <definedName name="net_op_expenditure_per_ATK_2009" localSheetId="9">[15]Global!#REF!</definedName>
    <definedName name="net_op_expenditure_per_ATK_2009" localSheetId="2">[15]Global!#REF!</definedName>
    <definedName name="net_op_expenditure_per_ATK_2009" localSheetId="26">[15]Global!#REF!</definedName>
    <definedName name="net_op_expenditure_per_ATK_2009">[15]Global!#REF!</definedName>
    <definedName name="net_op_expenditure_per_ATK_2010" localSheetId="4">[15]Global!#REF!</definedName>
    <definedName name="net_op_expenditure_per_ATK_2010" localSheetId="15">[15]Global!#REF!</definedName>
    <definedName name="net_op_expenditure_per_ATK_2010" localSheetId="22">[15]Global!#REF!</definedName>
    <definedName name="net_op_expenditure_per_ATK_2010" localSheetId="5">[15]Global!#REF!</definedName>
    <definedName name="net_op_expenditure_per_ATK_2010" localSheetId="9">[15]Global!#REF!</definedName>
    <definedName name="net_op_expenditure_per_ATK_2010" localSheetId="2">[15]Global!#REF!</definedName>
    <definedName name="net_op_expenditure_per_ATK_2010" localSheetId="26">[15]Global!#REF!</definedName>
    <definedName name="net_op_expenditure_per_ATK_2010">[15]Global!#REF!</definedName>
    <definedName name="net_op_expenditure_per_ATK_comm" localSheetId="4">[15]Global!#REF!</definedName>
    <definedName name="net_op_expenditure_per_ATK_comm" localSheetId="15">[15]Global!#REF!</definedName>
    <definedName name="net_op_expenditure_per_ATK_comm" localSheetId="22">[15]Global!#REF!</definedName>
    <definedName name="net_op_expenditure_per_ATK_comm" localSheetId="5">[15]Global!#REF!</definedName>
    <definedName name="net_op_expenditure_per_ATK_comm" localSheetId="9">[15]Global!#REF!</definedName>
    <definedName name="net_op_expenditure_per_ATK_comm" localSheetId="2">[15]Global!#REF!</definedName>
    <definedName name="net_op_expenditure_per_ATK_comm" localSheetId="26">[15]Global!#REF!</definedName>
    <definedName name="net_op_expenditure_per_ATK_comm">[15]Global!#REF!</definedName>
    <definedName name="net_op_expenditure_per_ATM_1985" localSheetId="4">[15]Global!#REF!</definedName>
    <definedName name="net_op_expenditure_per_ATM_1985" localSheetId="15">[15]Global!#REF!</definedName>
    <definedName name="net_op_expenditure_per_ATM_1985" localSheetId="22">[15]Global!#REF!</definedName>
    <definedName name="net_op_expenditure_per_ATM_1985" localSheetId="5">[15]Global!#REF!</definedName>
    <definedName name="net_op_expenditure_per_ATM_1985" localSheetId="9">[15]Global!#REF!</definedName>
    <definedName name="net_op_expenditure_per_ATM_1985" localSheetId="2">[15]Global!#REF!</definedName>
    <definedName name="net_op_expenditure_per_ATM_1985" localSheetId="26">[15]Global!#REF!</definedName>
    <definedName name="net_op_expenditure_per_ATM_1985">[15]Global!#REF!</definedName>
    <definedName name="net_op_expenditure_per_ATM_1986" localSheetId="4">[15]Global!#REF!</definedName>
    <definedName name="net_op_expenditure_per_ATM_1986" localSheetId="15">[15]Global!#REF!</definedName>
    <definedName name="net_op_expenditure_per_ATM_1986" localSheetId="22">[15]Global!#REF!</definedName>
    <definedName name="net_op_expenditure_per_ATM_1986" localSheetId="5">[15]Global!#REF!</definedName>
    <definedName name="net_op_expenditure_per_ATM_1986" localSheetId="9">[15]Global!#REF!</definedName>
    <definedName name="net_op_expenditure_per_ATM_1986" localSheetId="2">[15]Global!#REF!</definedName>
    <definedName name="net_op_expenditure_per_ATM_1986" localSheetId="26">[15]Global!#REF!</definedName>
    <definedName name="net_op_expenditure_per_ATM_1986">[15]Global!#REF!</definedName>
    <definedName name="net_op_expenditure_per_ATM_1987" localSheetId="4">[15]Global!#REF!</definedName>
    <definedName name="net_op_expenditure_per_ATM_1987" localSheetId="15">[15]Global!#REF!</definedName>
    <definedName name="net_op_expenditure_per_ATM_1987" localSheetId="22">[15]Global!#REF!</definedName>
    <definedName name="net_op_expenditure_per_ATM_1987" localSheetId="5">[15]Global!#REF!</definedName>
    <definedName name="net_op_expenditure_per_ATM_1987" localSheetId="9">[15]Global!#REF!</definedName>
    <definedName name="net_op_expenditure_per_ATM_1987" localSheetId="2">[15]Global!#REF!</definedName>
    <definedName name="net_op_expenditure_per_ATM_1987" localSheetId="26">[15]Global!#REF!</definedName>
    <definedName name="net_op_expenditure_per_ATM_1987">[15]Global!#REF!</definedName>
    <definedName name="net_op_expenditure_per_ATM_1988" localSheetId="4">[15]Global!#REF!</definedName>
    <definedName name="net_op_expenditure_per_ATM_1988" localSheetId="15">[15]Global!#REF!</definedName>
    <definedName name="net_op_expenditure_per_ATM_1988" localSheetId="22">[15]Global!#REF!</definedName>
    <definedName name="net_op_expenditure_per_ATM_1988" localSheetId="5">[15]Global!#REF!</definedName>
    <definedName name="net_op_expenditure_per_ATM_1988" localSheetId="9">[15]Global!#REF!</definedName>
    <definedName name="net_op_expenditure_per_ATM_1988" localSheetId="2">[15]Global!#REF!</definedName>
    <definedName name="net_op_expenditure_per_ATM_1988" localSheetId="26">[15]Global!#REF!</definedName>
    <definedName name="net_op_expenditure_per_ATM_1988">[15]Global!#REF!</definedName>
    <definedName name="net_op_expenditure_per_ATM_1989" localSheetId="4">[15]Global!#REF!</definedName>
    <definedName name="net_op_expenditure_per_ATM_1989" localSheetId="15">[15]Global!#REF!</definedName>
    <definedName name="net_op_expenditure_per_ATM_1989" localSheetId="22">[15]Global!#REF!</definedName>
    <definedName name="net_op_expenditure_per_ATM_1989" localSheetId="5">[15]Global!#REF!</definedName>
    <definedName name="net_op_expenditure_per_ATM_1989" localSheetId="9">[15]Global!#REF!</definedName>
    <definedName name="net_op_expenditure_per_ATM_1989" localSheetId="2">[15]Global!#REF!</definedName>
    <definedName name="net_op_expenditure_per_ATM_1989" localSheetId="26">[15]Global!#REF!</definedName>
    <definedName name="net_op_expenditure_per_ATM_1989">[15]Global!#REF!</definedName>
    <definedName name="net_op_expenditure_per_ATM_1990" localSheetId="4">[15]Global!#REF!</definedName>
    <definedName name="net_op_expenditure_per_ATM_1990" localSheetId="15">[15]Global!#REF!</definedName>
    <definedName name="net_op_expenditure_per_ATM_1990" localSheetId="22">[15]Global!#REF!</definedName>
    <definedName name="net_op_expenditure_per_ATM_1990" localSheetId="5">[15]Global!#REF!</definedName>
    <definedName name="net_op_expenditure_per_ATM_1990" localSheetId="9">[15]Global!#REF!</definedName>
    <definedName name="net_op_expenditure_per_ATM_1990" localSheetId="2">[15]Global!#REF!</definedName>
    <definedName name="net_op_expenditure_per_ATM_1990" localSheetId="26">[15]Global!#REF!</definedName>
    <definedName name="net_op_expenditure_per_ATM_1990">[15]Global!#REF!</definedName>
    <definedName name="net_op_expenditure_per_ATM_1991" localSheetId="4">[15]Global!#REF!</definedName>
    <definedName name="net_op_expenditure_per_ATM_1991" localSheetId="15">[15]Global!#REF!</definedName>
    <definedName name="net_op_expenditure_per_ATM_1991" localSheetId="22">[15]Global!#REF!</definedName>
    <definedName name="net_op_expenditure_per_ATM_1991" localSheetId="5">[15]Global!#REF!</definedName>
    <definedName name="net_op_expenditure_per_ATM_1991" localSheetId="9">[15]Global!#REF!</definedName>
    <definedName name="net_op_expenditure_per_ATM_1991" localSheetId="2">[15]Global!#REF!</definedName>
    <definedName name="net_op_expenditure_per_ATM_1991" localSheetId="26">[15]Global!#REF!</definedName>
    <definedName name="net_op_expenditure_per_ATM_1991">[15]Global!#REF!</definedName>
    <definedName name="net_op_expenditure_per_ATM_1992" localSheetId="4">[15]Global!#REF!</definedName>
    <definedName name="net_op_expenditure_per_ATM_1992" localSheetId="15">[15]Global!#REF!</definedName>
    <definedName name="net_op_expenditure_per_ATM_1992" localSheetId="22">[15]Global!#REF!</definedName>
    <definedName name="net_op_expenditure_per_ATM_1992" localSheetId="5">[15]Global!#REF!</definedName>
    <definedName name="net_op_expenditure_per_ATM_1992" localSheetId="9">[15]Global!#REF!</definedName>
    <definedName name="net_op_expenditure_per_ATM_1992" localSheetId="2">[15]Global!#REF!</definedName>
    <definedName name="net_op_expenditure_per_ATM_1992" localSheetId="26">[15]Global!#REF!</definedName>
    <definedName name="net_op_expenditure_per_ATM_1992">[15]Global!#REF!</definedName>
    <definedName name="net_op_expenditure_per_ATM_1993" localSheetId="4">[15]Global!#REF!</definedName>
    <definedName name="net_op_expenditure_per_ATM_1993" localSheetId="15">[15]Global!#REF!</definedName>
    <definedName name="net_op_expenditure_per_ATM_1993" localSheetId="22">[15]Global!#REF!</definedName>
    <definedName name="net_op_expenditure_per_ATM_1993" localSheetId="5">[15]Global!#REF!</definedName>
    <definedName name="net_op_expenditure_per_ATM_1993" localSheetId="9">[15]Global!#REF!</definedName>
    <definedName name="net_op_expenditure_per_ATM_1993" localSheetId="2">[15]Global!#REF!</definedName>
    <definedName name="net_op_expenditure_per_ATM_1993" localSheetId="26">[15]Global!#REF!</definedName>
    <definedName name="net_op_expenditure_per_ATM_1993">[15]Global!#REF!</definedName>
    <definedName name="net_op_expenditure_per_ATM_1994" localSheetId="4">[15]Global!#REF!</definedName>
    <definedName name="net_op_expenditure_per_ATM_1994" localSheetId="15">[15]Global!#REF!</definedName>
    <definedName name="net_op_expenditure_per_ATM_1994" localSheetId="22">[15]Global!#REF!</definedName>
    <definedName name="net_op_expenditure_per_ATM_1994" localSheetId="5">[15]Global!#REF!</definedName>
    <definedName name="net_op_expenditure_per_ATM_1994" localSheetId="9">[15]Global!#REF!</definedName>
    <definedName name="net_op_expenditure_per_ATM_1994" localSheetId="2">[15]Global!#REF!</definedName>
    <definedName name="net_op_expenditure_per_ATM_1994" localSheetId="26">[15]Global!#REF!</definedName>
    <definedName name="net_op_expenditure_per_ATM_1994">[15]Global!#REF!</definedName>
    <definedName name="net_op_expenditure_per_ATM_1995" localSheetId="4">[15]Global!#REF!</definedName>
    <definedName name="net_op_expenditure_per_ATM_1995" localSheetId="15">[15]Global!#REF!</definedName>
    <definedName name="net_op_expenditure_per_ATM_1995" localSheetId="22">[15]Global!#REF!</definedName>
    <definedName name="net_op_expenditure_per_ATM_1995" localSheetId="5">[15]Global!#REF!</definedName>
    <definedName name="net_op_expenditure_per_ATM_1995" localSheetId="9">[15]Global!#REF!</definedName>
    <definedName name="net_op_expenditure_per_ATM_1995" localSheetId="2">[15]Global!#REF!</definedName>
    <definedName name="net_op_expenditure_per_ATM_1995" localSheetId="26">[15]Global!#REF!</definedName>
    <definedName name="net_op_expenditure_per_ATM_1995">[15]Global!#REF!</definedName>
    <definedName name="net_op_expenditure_per_ATM_1996" localSheetId="4">[15]Global!#REF!</definedName>
    <definedName name="net_op_expenditure_per_ATM_1996" localSheetId="15">[15]Global!#REF!</definedName>
    <definedName name="net_op_expenditure_per_ATM_1996" localSheetId="22">[15]Global!#REF!</definedName>
    <definedName name="net_op_expenditure_per_ATM_1996" localSheetId="5">[15]Global!#REF!</definedName>
    <definedName name="net_op_expenditure_per_ATM_1996" localSheetId="9">[15]Global!#REF!</definedName>
    <definedName name="net_op_expenditure_per_ATM_1996" localSheetId="2">[15]Global!#REF!</definedName>
    <definedName name="net_op_expenditure_per_ATM_1996" localSheetId="26">[15]Global!#REF!</definedName>
    <definedName name="net_op_expenditure_per_ATM_1996">[15]Global!#REF!</definedName>
    <definedName name="net_op_expenditure_per_ATM_1997" localSheetId="4">[15]Global!#REF!</definedName>
    <definedName name="net_op_expenditure_per_ATM_1997" localSheetId="15">[15]Global!#REF!</definedName>
    <definedName name="net_op_expenditure_per_ATM_1997" localSheetId="22">[15]Global!#REF!</definedName>
    <definedName name="net_op_expenditure_per_ATM_1997" localSheetId="5">[15]Global!#REF!</definedName>
    <definedName name="net_op_expenditure_per_ATM_1997" localSheetId="9">[15]Global!#REF!</definedName>
    <definedName name="net_op_expenditure_per_ATM_1997" localSheetId="2">[15]Global!#REF!</definedName>
    <definedName name="net_op_expenditure_per_ATM_1997" localSheetId="26">[15]Global!#REF!</definedName>
    <definedName name="net_op_expenditure_per_ATM_1997">[15]Global!#REF!</definedName>
    <definedName name="net_op_expenditure_per_ATM_1998" localSheetId="4">[15]Global!#REF!</definedName>
    <definedName name="net_op_expenditure_per_ATM_1998" localSheetId="15">[15]Global!#REF!</definedName>
    <definedName name="net_op_expenditure_per_ATM_1998" localSheetId="22">[15]Global!#REF!</definedName>
    <definedName name="net_op_expenditure_per_ATM_1998" localSheetId="5">[15]Global!#REF!</definedName>
    <definedName name="net_op_expenditure_per_ATM_1998" localSheetId="9">[15]Global!#REF!</definedName>
    <definedName name="net_op_expenditure_per_ATM_1998" localSheetId="2">[15]Global!#REF!</definedName>
    <definedName name="net_op_expenditure_per_ATM_1998" localSheetId="26">[15]Global!#REF!</definedName>
    <definedName name="net_op_expenditure_per_ATM_1998">[15]Global!#REF!</definedName>
    <definedName name="net_op_expenditure_per_ATM_1999" localSheetId="4">[15]Global!#REF!</definedName>
    <definedName name="net_op_expenditure_per_ATM_1999" localSheetId="15">[15]Global!#REF!</definedName>
    <definedName name="net_op_expenditure_per_ATM_1999" localSheetId="22">[15]Global!#REF!</definedName>
    <definedName name="net_op_expenditure_per_ATM_1999" localSheetId="5">[15]Global!#REF!</definedName>
    <definedName name="net_op_expenditure_per_ATM_1999" localSheetId="9">[15]Global!#REF!</definedName>
    <definedName name="net_op_expenditure_per_ATM_1999" localSheetId="2">[15]Global!#REF!</definedName>
    <definedName name="net_op_expenditure_per_ATM_1999" localSheetId="26">[15]Global!#REF!</definedName>
    <definedName name="net_op_expenditure_per_ATM_1999">[15]Global!#REF!</definedName>
    <definedName name="net_op_expenditure_per_ATM_2000" localSheetId="4">[15]Global!#REF!</definedName>
    <definedName name="net_op_expenditure_per_ATM_2000" localSheetId="15">[15]Global!#REF!</definedName>
    <definedName name="net_op_expenditure_per_ATM_2000" localSheetId="22">[15]Global!#REF!</definedName>
    <definedName name="net_op_expenditure_per_ATM_2000" localSheetId="5">[15]Global!#REF!</definedName>
    <definedName name="net_op_expenditure_per_ATM_2000" localSheetId="9">[15]Global!#REF!</definedName>
    <definedName name="net_op_expenditure_per_ATM_2000" localSheetId="2">[15]Global!#REF!</definedName>
    <definedName name="net_op_expenditure_per_ATM_2000" localSheetId="26">[15]Global!#REF!</definedName>
    <definedName name="net_op_expenditure_per_ATM_2000">[15]Global!#REF!</definedName>
    <definedName name="net_op_expenditure_per_ATM_2001" localSheetId="4">[15]Global!#REF!</definedName>
    <definedName name="net_op_expenditure_per_ATM_2001" localSheetId="15">[15]Global!#REF!</definedName>
    <definedName name="net_op_expenditure_per_ATM_2001" localSheetId="22">[15]Global!#REF!</definedName>
    <definedName name="net_op_expenditure_per_ATM_2001" localSheetId="5">[15]Global!#REF!</definedName>
    <definedName name="net_op_expenditure_per_ATM_2001" localSheetId="9">[15]Global!#REF!</definedName>
    <definedName name="net_op_expenditure_per_ATM_2001" localSheetId="2">[15]Global!#REF!</definedName>
    <definedName name="net_op_expenditure_per_ATM_2001" localSheetId="26">[15]Global!#REF!</definedName>
    <definedName name="net_op_expenditure_per_ATM_2001">[15]Global!#REF!</definedName>
    <definedName name="net_op_expenditure_per_ATM_2002" localSheetId="4">[15]Global!#REF!</definedName>
    <definedName name="net_op_expenditure_per_ATM_2002" localSheetId="15">[15]Global!#REF!</definedName>
    <definedName name="net_op_expenditure_per_ATM_2002" localSheetId="22">[15]Global!#REF!</definedName>
    <definedName name="net_op_expenditure_per_ATM_2002" localSheetId="5">[15]Global!#REF!</definedName>
    <definedName name="net_op_expenditure_per_ATM_2002" localSheetId="9">[15]Global!#REF!</definedName>
    <definedName name="net_op_expenditure_per_ATM_2002" localSheetId="2">[15]Global!#REF!</definedName>
    <definedName name="net_op_expenditure_per_ATM_2002" localSheetId="26">[15]Global!#REF!</definedName>
    <definedName name="net_op_expenditure_per_ATM_2002">[15]Global!#REF!</definedName>
    <definedName name="net_op_expenditure_per_ATM_2003" localSheetId="4">[15]Global!#REF!</definedName>
    <definedName name="net_op_expenditure_per_ATM_2003" localSheetId="15">[15]Global!#REF!</definedName>
    <definedName name="net_op_expenditure_per_ATM_2003" localSheetId="22">[15]Global!#REF!</definedName>
    <definedName name="net_op_expenditure_per_ATM_2003" localSheetId="5">[15]Global!#REF!</definedName>
    <definedName name="net_op_expenditure_per_ATM_2003" localSheetId="9">[15]Global!#REF!</definedName>
    <definedName name="net_op_expenditure_per_ATM_2003" localSheetId="2">[15]Global!#REF!</definedName>
    <definedName name="net_op_expenditure_per_ATM_2003" localSheetId="26">[15]Global!#REF!</definedName>
    <definedName name="net_op_expenditure_per_ATM_2003">[15]Global!#REF!</definedName>
    <definedName name="net_op_expenditure_per_ATM_2004" localSheetId="4">[15]Global!#REF!</definedName>
    <definedName name="net_op_expenditure_per_ATM_2004" localSheetId="15">[15]Global!#REF!</definedName>
    <definedName name="net_op_expenditure_per_ATM_2004" localSheetId="22">[15]Global!#REF!</definedName>
    <definedName name="net_op_expenditure_per_ATM_2004" localSheetId="5">[15]Global!#REF!</definedName>
    <definedName name="net_op_expenditure_per_ATM_2004" localSheetId="9">[15]Global!#REF!</definedName>
    <definedName name="net_op_expenditure_per_ATM_2004" localSheetId="2">[15]Global!#REF!</definedName>
    <definedName name="net_op_expenditure_per_ATM_2004" localSheetId="26">[15]Global!#REF!</definedName>
    <definedName name="net_op_expenditure_per_ATM_2004">[15]Global!#REF!</definedName>
    <definedName name="net_op_expenditure_per_ATM_2005" localSheetId="4">[15]Global!#REF!</definedName>
    <definedName name="net_op_expenditure_per_ATM_2005" localSheetId="15">[15]Global!#REF!</definedName>
    <definedName name="net_op_expenditure_per_ATM_2005" localSheetId="22">[15]Global!#REF!</definedName>
    <definedName name="net_op_expenditure_per_ATM_2005" localSheetId="5">[15]Global!#REF!</definedName>
    <definedName name="net_op_expenditure_per_ATM_2005" localSheetId="9">[15]Global!#REF!</definedName>
    <definedName name="net_op_expenditure_per_ATM_2005" localSheetId="2">[15]Global!#REF!</definedName>
    <definedName name="net_op_expenditure_per_ATM_2005" localSheetId="26">[15]Global!#REF!</definedName>
    <definedName name="net_op_expenditure_per_ATM_2005">[15]Global!#REF!</definedName>
    <definedName name="net_op_expenditure_per_ATM_2006" localSheetId="4">[15]Global!#REF!</definedName>
    <definedName name="net_op_expenditure_per_ATM_2006" localSheetId="15">[15]Global!#REF!</definedName>
    <definedName name="net_op_expenditure_per_ATM_2006" localSheetId="22">[15]Global!#REF!</definedName>
    <definedName name="net_op_expenditure_per_ATM_2006" localSheetId="5">[15]Global!#REF!</definedName>
    <definedName name="net_op_expenditure_per_ATM_2006" localSheetId="9">[15]Global!#REF!</definedName>
    <definedName name="net_op_expenditure_per_ATM_2006" localSheetId="2">[15]Global!#REF!</definedName>
    <definedName name="net_op_expenditure_per_ATM_2006" localSheetId="26">[15]Global!#REF!</definedName>
    <definedName name="net_op_expenditure_per_ATM_2006">[15]Global!#REF!</definedName>
    <definedName name="net_op_expenditure_per_ATM_2007" localSheetId="4">[15]Global!#REF!</definedName>
    <definedName name="net_op_expenditure_per_ATM_2007" localSheetId="15">[15]Global!#REF!</definedName>
    <definedName name="net_op_expenditure_per_ATM_2007" localSheetId="22">[15]Global!#REF!</definedName>
    <definedName name="net_op_expenditure_per_ATM_2007" localSheetId="5">[15]Global!#REF!</definedName>
    <definedName name="net_op_expenditure_per_ATM_2007" localSheetId="9">[15]Global!#REF!</definedName>
    <definedName name="net_op_expenditure_per_ATM_2007" localSheetId="2">[15]Global!#REF!</definedName>
    <definedName name="net_op_expenditure_per_ATM_2007" localSheetId="26">[15]Global!#REF!</definedName>
    <definedName name="net_op_expenditure_per_ATM_2007">[15]Global!#REF!</definedName>
    <definedName name="net_op_expenditure_per_ATM_2008" localSheetId="4">[15]Global!#REF!</definedName>
    <definedName name="net_op_expenditure_per_ATM_2008" localSheetId="15">[15]Global!#REF!</definedName>
    <definedName name="net_op_expenditure_per_ATM_2008" localSheetId="22">[15]Global!#REF!</definedName>
    <definedName name="net_op_expenditure_per_ATM_2008" localSheetId="5">[15]Global!#REF!</definedName>
    <definedName name="net_op_expenditure_per_ATM_2008" localSheetId="9">[15]Global!#REF!</definedName>
    <definedName name="net_op_expenditure_per_ATM_2008" localSheetId="2">[15]Global!#REF!</definedName>
    <definedName name="net_op_expenditure_per_ATM_2008" localSheetId="26">[15]Global!#REF!</definedName>
    <definedName name="net_op_expenditure_per_ATM_2008">[15]Global!#REF!</definedName>
    <definedName name="net_op_expenditure_per_ATM_2009" localSheetId="4">[15]Global!#REF!</definedName>
    <definedName name="net_op_expenditure_per_ATM_2009" localSheetId="15">[15]Global!#REF!</definedName>
    <definedName name="net_op_expenditure_per_ATM_2009" localSheetId="22">[15]Global!#REF!</definedName>
    <definedName name="net_op_expenditure_per_ATM_2009" localSheetId="5">[15]Global!#REF!</definedName>
    <definedName name="net_op_expenditure_per_ATM_2009" localSheetId="9">[15]Global!#REF!</definedName>
    <definedName name="net_op_expenditure_per_ATM_2009" localSheetId="2">[15]Global!#REF!</definedName>
    <definedName name="net_op_expenditure_per_ATM_2009" localSheetId="26">[15]Global!#REF!</definedName>
    <definedName name="net_op_expenditure_per_ATM_2009">[15]Global!#REF!</definedName>
    <definedName name="net_op_expenditure_per_ATM_2010" localSheetId="4">[15]Global!#REF!</definedName>
    <definedName name="net_op_expenditure_per_ATM_2010" localSheetId="15">[15]Global!#REF!</definedName>
    <definedName name="net_op_expenditure_per_ATM_2010" localSheetId="22">[15]Global!#REF!</definedName>
    <definedName name="net_op_expenditure_per_ATM_2010" localSheetId="5">[15]Global!#REF!</definedName>
    <definedName name="net_op_expenditure_per_ATM_2010" localSheetId="9">[15]Global!#REF!</definedName>
    <definedName name="net_op_expenditure_per_ATM_2010" localSheetId="2">[15]Global!#REF!</definedName>
    <definedName name="net_op_expenditure_per_ATM_2010" localSheetId="26">[15]Global!#REF!</definedName>
    <definedName name="net_op_expenditure_per_ATM_2010">[15]Global!#REF!</definedName>
    <definedName name="net_op_expenditure_per_ATM_comm" localSheetId="4">[15]Global!#REF!</definedName>
    <definedName name="net_op_expenditure_per_ATM_comm" localSheetId="15">[15]Global!#REF!</definedName>
    <definedName name="net_op_expenditure_per_ATM_comm" localSheetId="22">[15]Global!#REF!</definedName>
    <definedName name="net_op_expenditure_per_ATM_comm" localSheetId="5">[15]Global!#REF!</definedName>
    <definedName name="net_op_expenditure_per_ATM_comm" localSheetId="9">[15]Global!#REF!</definedName>
    <definedName name="net_op_expenditure_per_ATM_comm" localSheetId="2">[15]Global!#REF!</definedName>
    <definedName name="net_op_expenditure_per_ATM_comm" localSheetId="26">[15]Global!#REF!</definedName>
    <definedName name="net_op_expenditure_per_ATM_comm">[15]Global!#REF!</definedName>
    <definedName name="net_op_expenditure_per_RPK_1985" localSheetId="4">[15]Global!#REF!</definedName>
    <definedName name="net_op_expenditure_per_RPK_1985" localSheetId="15">[15]Global!#REF!</definedName>
    <definedName name="net_op_expenditure_per_RPK_1985" localSheetId="22">[15]Global!#REF!</definedName>
    <definedName name="net_op_expenditure_per_RPK_1985" localSheetId="5">[15]Global!#REF!</definedName>
    <definedName name="net_op_expenditure_per_RPK_1985" localSheetId="9">[15]Global!#REF!</definedName>
    <definedName name="net_op_expenditure_per_RPK_1985" localSheetId="2">[15]Global!#REF!</definedName>
    <definedName name="net_op_expenditure_per_RPK_1985" localSheetId="26">[15]Global!#REF!</definedName>
    <definedName name="net_op_expenditure_per_RPK_1985">[15]Global!#REF!</definedName>
    <definedName name="net_op_expenditure_per_RPK_1986" localSheetId="4">[15]Global!#REF!</definedName>
    <definedName name="net_op_expenditure_per_RPK_1986" localSheetId="15">[15]Global!#REF!</definedName>
    <definedName name="net_op_expenditure_per_RPK_1986" localSheetId="22">[15]Global!#REF!</definedName>
    <definedName name="net_op_expenditure_per_RPK_1986" localSheetId="5">[15]Global!#REF!</definedName>
    <definedName name="net_op_expenditure_per_RPK_1986" localSheetId="9">[15]Global!#REF!</definedName>
    <definedName name="net_op_expenditure_per_RPK_1986" localSheetId="2">[15]Global!#REF!</definedName>
    <definedName name="net_op_expenditure_per_RPK_1986" localSheetId="26">[15]Global!#REF!</definedName>
    <definedName name="net_op_expenditure_per_RPK_1986">[15]Global!#REF!</definedName>
    <definedName name="net_op_expenditure_per_RPK_1987" localSheetId="4">[15]Global!#REF!</definedName>
    <definedName name="net_op_expenditure_per_RPK_1987" localSheetId="15">[15]Global!#REF!</definedName>
    <definedName name="net_op_expenditure_per_RPK_1987" localSheetId="22">[15]Global!#REF!</definedName>
    <definedName name="net_op_expenditure_per_RPK_1987" localSheetId="5">[15]Global!#REF!</definedName>
    <definedName name="net_op_expenditure_per_RPK_1987" localSheetId="9">[15]Global!#REF!</definedName>
    <definedName name="net_op_expenditure_per_RPK_1987" localSheetId="2">[15]Global!#REF!</definedName>
    <definedName name="net_op_expenditure_per_RPK_1987" localSheetId="26">[15]Global!#REF!</definedName>
    <definedName name="net_op_expenditure_per_RPK_1987">[15]Global!#REF!</definedName>
    <definedName name="net_op_expenditure_per_RPK_1988" localSheetId="4">[15]Global!#REF!</definedName>
    <definedName name="net_op_expenditure_per_RPK_1988" localSheetId="15">[15]Global!#REF!</definedName>
    <definedName name="net_op_expenditure_per_RPK_1988" localSheetId="22">[15]Global!#REF!</definedName>
    <definedName name="net_op_expenditure_per_RPK_1988" localSheetId="5">[15]Global!#REF!</definedName>
    <definedName name="net_op_expenditure_per_RPK_1988" localSheetId="9">[15]Global!#REF!</definedName>
    <definedName name="net_op_expenditure_per_RPK_1988" localSheetId="2">[15]Global!#REF!</definedName>
    <definedName name="net_op_expenditure_per_RPK_1988" localSheetId="26">[15]Global!#REF!</definedName>
    <definedName name="net_op_expenditure_per_RPK_1988">[15]Global!#REF!</definedName>
    <definedName name="net_op_expenditure_per_RPK_1989" localSheetId="4">[15]Global!#REF!</definedName>
    <definedName name="net_op_expenditure_per_RPK_1989" localSheetId="15">[15]Global!#REF!</definedName>
    <definedName name="net_op_expenditure_per_RPK_1989" localSheetId="22">[15]Global!#REF!</definedName>
    <definedName name="net_op_expenditure_per_RPK_1989" localSheetId="5">[15]Global!#REF!</definedName>
    <definedName name="net_op_expenditure_per_RPK_1989" localSheetId="9">[15]Global!#REF!</definedName>
    <definedName name="net_op_expenditure_per_RPK_1989" localSheetId="2">[15]Global!#REF!</definedName>
    <definedName name="net_op_expenditure_per_RPK_1989" localSheetId="26">[15]Global!#REF!</definedName>
    <definedName name="net_op_expenditure_per_RPK_1989">[15]Global!#REF!</definedName>
    <definedName name="net_op_expenditure_per_RPK_1990" localSheetId="4">[15]Global!#REF!</definedName>
    <definedName name="net_op_expenditure_per_RPK_1990" localSheetId="15">[15]Global!#REF!</definedName>
    <definedName name="net_op_expenditure_per_RPK_1990" localSheetId="22">[15]Global!#REF!</definedName>
    <definedName name="net_op_expenditure_per_RPK_1990" localSheetId="5">[15]Global!#REF!</definedName>
    <definedName name="net_op_expenditure_per_RPK_1990" localSheetId="9">[15]Global!#REF!</definedName>
    <definedName name="net_op_expenditure_per_RPK_1990" localSheetId="2">[15]Global!#REF!</definedName>
    <definedName name="net_op_expenditure_per_RPK_1990" localSheetId="26">[15]Global!#REF!</definedName>
    <definedName name="net_op_expenditure_per_RPK_1990">[15]Global!#REF!</definedName>
    <definedName name="net_op_expenditure_per_RPK_1991" localSheetId="4">[15]Global!#REF!</definedName>
    <definedName name="net_op_expenditure_per_RPK_1991" localSheetId="15">[15]Global!#REF!</definedName>
    <definedName name="net_op_expenditure_per_RPK_1991" localSheetId="22">[15]Global!#REF!</definedName>
    <definedName name="net_op_expenditure_per_RPK_1991" localSheetId="5">[15]Global!#REF!</definedName>
    <definedName name="net_op_expenditure_per_RPK_1991" localSheetId="9">[15]Global!#REF!</definedName>
    <definedName name="net_op_expenditure_per_RPK_1991" localSheetId="2">[15]Global!#REF!</definedName>
    <definedName name="net_op_expenditure_per_RPK_1991" localSheetId="26">[15]Global!#REF!</definedName>
    <definedName name="net_op_expenditure_per_RPK_1991">[15]Global!#REF!</definedName>
    <definedName name="net_op_expenditure_per_RPK_1992" localSheetId="4">[15]Global!#REF!</definedName>
    <definedName name="net_op_expenditure_per_RPK_1992" localSheetId="15">[15]Global!#REF!</definedName>
    <definedName name="net_op_expenditure_per_RPK_1992" localSheetId="22">[15]Global!#REF!</definedName>
    <definedName name="net_op_expenditure_per_RPK_1992" localSheetId="5">[15]Global!#REF!</definedName>
    <definedName name="net_op_expenditure_per_RPK_1992" localSheetId="9">[15]Global!#REF!</definedName>
    <definedName name="net_op_expenditure_per_RPK_1992" localSheetId="2">[15]Global!#REF!</definedName>
    <definedName name="net_op_expenditure_per_RPK_1992" localSheetId="26">[15]Global!#REF!</definedName>
    <definedName name="net_op_expenditure_per_RPK_1992">[15]Global!#REF!</definedName>
    <definedName name="net_op_expenditure_per_RPK_1993" localSheetId="4">[15]Global!#REF!</definedName>
    <definedName name="net_op_expenditure_per_RPK_1993" localSheetId="15">[15]Global!#REF!</definedName>
    <definedName name="net_op_expenditure_per_RPK_1993" localSheetId="22">[15]Global!#REF!</definedName>
    <definedName name="net_op_expenditure_per_RPK_1993" localSheetId="5">[15]Global!#REF!</definedName>
    <definedName name="net_op_expenditure_per_RPK_1993" localSheetId="9">[15]Global!#REF!</definedName>
    <definedName name="net_op_expenditure_per_RPK_1993" localSheetId="2">[15]Global!#REF!</definedName>
    <definedName name="net_op_expenditure_per_RPK_1993" localSheetId="26">[15]Global!#REF!</definedName>
    <definedName name="net_op_expenditure_per_RPK_1993">[15]Global!#REF!</definedName>
    <definedName name="net_op_expenditure_per_RPK_1994" localSheetId="4">[15]Global!#REF!</definedName>
    <definedName name="net_op_expenditure_per_RPK_1994" localSheetId="15">[15]Global!#REF!</definedName>
    <definedName name="net_op_expenditure_per_RPK_1994" localSheetId="22">[15]Global!#REF!</definedName>
    <definedName name="net_op_expenditure_per_RPK_1994" localSheetId="5">[15]Global!#REF!</definedName>
    <definedName name="net_op_expenditure_per_RPK_1994" localSheetId="9">[15]Global!#REF!</definedName>
    <definedName name="net_op_expenditure_per_RPK_1994" localSheetId="2">[15]Global!#REF!</definedName>
    <definedName name="net_op_expenditure_per_RPK_1994" localSheetId="26">[15]Global!#REF!</definedName>
    <definedName name="net_op_expenditure_per_RPK_1994">[15]Global!#REF!</definedName>
    <definedName name="net_op_expenditure_per_RPK_1995" localSheetId="4">[15]Global!#REF!</definedName>
    <definedName name="net_op_expenditure_per_RPK_1995" localSheetId="15">[15]Global!#REF!</definedName>
    <definedName name="net_op_expenditure_per_RPK_1995" localSheetId="22">[15]Global!#REF!</definedName>
    <definedName name="net_op_expenditure_per_RPK_1995" localSheetId="5">[15]Global!#REF!</definedName>
    <definedName name="net_op_expenditure_per_RPK_1995" localSheetId="9">[15]Global!#REF!</definedName>
    <definedName name="net_op_expenditure_per_RPK_1995" localSheetId="2">[15]Global!#REF!</definedName>
    <definedName name="net_op_expenditure_per_RPK_1995" localSheetId="26">[15]Global!#REF!</definedName>
    <definedName name="net_op_expenditure_per_RPK_1995">[15]Global!#REF!</definedName>
    <definedName name="net_op_expenditure_per_RPK_1996" localSheetId="4">[15]Global!#REF!</definedName>
    <definedName name="net_op_expenditure_per_RPK_1996" localSheetId="15">[15]Global!#REF!</definedName>
    <definedName name="net_op_expenditure_per_RPK_1996" localSheetId="22">[15]Global!#REF!</definedName>
    <definedName name="net_op_expenditure_per_RPK_1996" localSheetId="5">[15]Global!#REF!</definedName>
    <definedName name="net_op_expenditure_per_RPK_1996" localSheetId="9">[15]Global!#REF!</definedName>
    <definedName name="net_op_expenditure_per_RPK_1996" localSheetId="2">[15]Global!#REF!</definedName>
    <definedName name="net_op_expenditure_per_RPK_1996" localSheetId="26">[15]Global!#REF!</definedName>
    <definedName name="net_op_expenditure_per_RPK_1996">[15]Global!#REF!</definedName>
    <definedName name="net_op_expenditure_per_RPK_1997" localSheetId="4">[15]Global!#REF!</definedName>
    <definedName name="net_op_expenditure_per_RPK_1997" localSheetId="15">[15]Global!#REF!</definedName>
    <definedName name="net_op_expenditure_per_RPK_1997" localSheetId="22">[15]Global!#REF!</definedName>
    <definedName name="net_op_expenditure_per_RPK_1997" localSheetId="5">[15]Global!#REF!</definedName>
    <definedName name="net_op_expenditure_per_RPK_1997" localSheetId="9">[15]Global!#REF!</definedName>
    <definedName name="net_op_expenditure_per_RPK_1997" localSheetId="2">[15]Global!#REF!</definedName>
    <definedName name="net_op_expenditure_per_RPK_1997" localSheetId="26">[15]Global!#REF!</definedName>
    <definedName name="net_op_expenditure_per_RPK_1997">[15]Global!#REF!</definedName>
    <definedName name="net_op_expenditure_per_RPK_1998" localSheetId="4">[15]Global!#REF!</definedName>
    <definedName name="net_op_expenditure_per_RPK_1998" localSheetId="15">[15]Global!#REF!</definedName>
    <definedName name="net_op_expenditure_per_RPK_1998" localSheetId="22">[15]Global!#REF!</definedName>
    <definedName name="net_op_expenditure_per_RPK_1998" localSheetId="5">[15]Global!#REF!</definedName>
    <definedName name="net_op_expenditure_per_RPK_1998" localSheetId="9">[15]Global!#REF!</definedName>
    <definedName name="net_op_expenditure_per_RPK_1998" localSheetId="2">[15]Global!#REF!</definedName>
    <definedName name="net_op_expenditure_per_RPK_1998" localSheetId="26">[15]Global!#REF!</definedName>
    <definedName name="net_op_expenditure_per_RPK_1998">[15]Global!#REF!</definedName>
    <definedName name="net_op_expenditure_per_RPK_1999" localSheetId="4">[15]Global!#REF!</definedName>
    <definedName name="net_op_expenditure_per_RPK_1999" localSheetId="15">[15]Global!#REF!</definedName>
    <definedName name="net_op_expenditure_per_RPK_1999" localSheetId="22">[15]Global!#REF!</definedName>
    <definedName name="net_op_expenditure_per_RPK_1999" localSheetId="5">[15]Global!#REF!</definedName>
    <definedName name="net_op_expenditure_per_RPK_1999" localSheetId="9">[15]Global!#REF!</definedName>
    <definedName name="net_op_expenditure_per_RPK_1999" localSheetId="2">[15]Global!#REF!</definedName>
    <definedName name="net_op_expenditure_per_RPK_1999" localSheetId="26">[15]Global!#REF!</definedName>
    <definedName name="net_op_expenditure_per_RPK_1999">[15]Global!#REF!</definedName>
    <definedName name="net_op_expenditure_per_RPK_2000" localSheetId="4">[15]Global!#REF!</definedName>
    <definedName name="net_op_expenditure_per_RPK_2000" localSheetId="15">[15]Global!#REF!</definedName>
    <definedName name="net_op_expenditure_per_RPK_2000" localSheetId="22">[15]Global!#REF!</definedName>
    <definedName name="net_op_expenditure_per_RPK_2000" localSheetId="5">[15]Global!#REF!</definedName>
    <definedName name="net_op_expenditure_per_RPK_2000" localSheetId="9">[15]Global!#REF!</definedName>
    <definedName name="net_op_expenditure_per_RPK_2000" localSheetId="2">[15]Global!#REF!</definedName>
    <definedName name="net_op_expenditure_per_RPK_2000" localSheetId="26">[15]Global!#REF!</definedName>
    <definedName name="net_op_expenditure_per_RPK_2000">[15]Global!#REF!</definedName>
    <definedName name="net_op_expenditure_per_RPK_2001" localSheetId="4">[15]Global!#REF!</definedName>
    <definedName name="net_op_expenditure_per_RPK_2001" localSheetId="15">[15]Global!#REF!</definedName>
    <definedName name="net_op_expenditure_per_RPK_2001" localSheetId="22">[15]Global!#REF!</definedName>
    <definedName name="net_op_expenditure_per_RPK_2001" localSheetId="5">[15]Global!#REF!</definedName>
    <definedName name="net_op_expenditure_per_RPK_2001" localSheetId="9">[15]Global!#REF!</definedName>
    <definedName name="net_op_expenditure_per_RPK_2001" localSheetId="2">[15]Global!#REF!</definedName>
    <definedName name="net_op_expenditure_per_RPK_2001" localSheetId="26">[15]Global!#REF!</definedName>
    <definedName name="net_op_expenditure_per_RPK_2001">[15]Global!#REF!</definedName>
    <definedName name="net_op_expenditure_per_RPK_2002" localSheetId="4">[15]Global!#REF!</definedName>
    <definedName name="net_op_expenditure_per_RPK_2002" localSheetId="15">[15]Global!#REF!</definedName>
    <definedName name="net_op_expenditure_per_RPK_2002" localSheetId="22">[15]Global!#REF!</definedName>
    <definedName name="net_op_expenditure_per_RPK_2002" localSheetId="5">[15]Global!#REF!</definedName>
    <definedName name="net_op_expenditure_per_RPK_2002" localSheetId="9">[15]Global!#REF!</definedName>
    <definedName name="net_op_expenditure_per_RPK_2002" localSheetId="2">[15]Global!#REF!</definedName>
    <definedName name="net_op_expenditure_per_RPK_2002" localSheetId="26">[15]Global!#REF!</definedName>
    <definedName name="net_op_expenditure_per_RPK_2002">[15]Global!#REF!</definedName>
    <definedName name="net_op_expenditure_per_RPK_2003" localSheetId="4">[15]Global!#REF!</definedName>
    <definedName name="net_op_expenditure_per_RPK_2003" localSheetId="15">[15]Global!#REF!</definedName>
    <definedName name="net_op_expenditure_per_RPK_2003" localSheetId="22">[15]Global!#REF!</definedName>
    <definedName name="net_op_expenditure_per_RPK_2003" localSheetId="5">[15]Global!#REF!</definedName>
    <definedName name="net_op_expenditure_per_RPK_2003" localSheetId="9">[15]Global!#REF!</definedName>
    <definedName name="net_op_expenditure_per_RPK_2003" localSheetId="2">[15]Global!#REF!</definedName>
    <definedName name="net_op_expenditure_per_RPK_2003" localSheetId="26">[15]Global!#REF!</definedName>
    <definedName name="net_op_expenditure_per_RPK_2003">[15]Global!#REF!</definedName>
    <definedName name="net_op_expenditure_per_RPK_2004" localSheetId="4">[15]Global!#REF!</definedName>
    <definedName name="net_op_expenditure_per_RPK_2004" localSheetId="15">[15]Global!#REF!</definedName>
    <definedName name="net_op_expenditure_per_RPK_2004" localSheetId="22">[15]Global!#REF!</definedName>
    <definedName name="net_op_expenditure_per_RPK_2004" localSheetId="5">[15]Global!#REF!</definedName>
    <definedName name="net_op_expenditure_per_RPK_2004" localSheetId="9">[15]Global!#REF!</definedName>
    <definedName name="net_op_expenditure_per_RPK_2004" localSheetId="2">[15]Global!#REF!</definedName>
    <definedName name="net_op_expenditure_per_RPK_2004" localSheetId="26">[15]Global!#REF!</definedName>
    <definedName name="net_op_expenditure_per_RPK_2004">[15]Global!#REF!</definedName>
    <definedName name="net_op_expenditure_per_RPK_2005" localSheetId="4">[15]Global!#REF!</definedName>
    <definedName name="net_op_expenditure_per_RPK_2005" localSheetId="15">[15]Global!#REF!</definedName>
    <definedName name="net_op_expenditure_per_RPK_2005" localSheetId="22">[15]Global!#REF!</definedName>
    <definedName name="net_op_expenditure_per_RPK_2005" localSheetId="5">[15]Global!#REF!</definedName>
    <definedName name="net_op_expenditure_per_RPK_2005" localSheetId="9">[15]Global!#REF!</definedName>
    <definedName name="net_op_expenditure_per_RPK_2005" localSheetId="2">[15]Global!#REF!</definedName>
    <definedName name="net_op_expenditure_per_RPK_2005" localSheetId="26">[15]Global!#REF!</definedName>
    <definedName name="net_op_expenditure_per_RPK_2005">[15]Global!#REF!</definedName>
    <definedName name="net_op_expenditure_per_RPK_2006" localSheetId="4">[15]Global!#REF!</definedName>
    <definedName name="net_op_expenditure_per_RPK_2006" localSheetId="15">[15]Global!#REF!</definedName>
    <definedName name="net_op_expenditure_per_RPK_2006" localSheetId="22">[15]Global!#REF!</definedName>
    <definedName name="net_op_expenditure_per_RPK_2006" localSheetId="5">[15]Global!#REF!</definedName>
    <definedName name="net_op_expenditure_per_RPK_2006" localSheetId="9">[15]Global!#REF!</definedName>
    <definedName name="net_op_expenditure_per_RPK_2006" localSheetId="2">[15]Global!#REF!</definedName>
    <definedName name="net_op_expenditure_per_RPK_2006" localSheetId="26">[15]Global!#REF!</definedName>
    <definedName name="net_op_expenditure_per_RPK_2006">[15]Global!#REF!</definedName>
    <definedName name="net_op_expenditure_per_RPK_2007" localSheetId="4">[15]Global!#REF!</definedName>
    <definedName name="net_op_expenditure_per_RPK_2007" localSheetId="15">[15]Global!#REF!</definedName>
    <definedName name="net_op_expenditure_per_RPK_2007" localSheetId="22">[15]Global!#REF!</definedName>
    <definedName name="net_op_expenditure_per_RPK_2007" localSheetId="5">[15]Global!#REF!</definedName>
    <definedName name="net_op_expenditure_per_RPK_2007" localSheetId="9">[15]Global!#REF!</definedName>
    <definedName name="net_op_expenditure_per_RPK_2007" localSheetId="2">[15]Global!#REF!</definedName>
    <definedName name="net_op_expenditure_per_RPK_2007" localSheetId="26">[15]Global!#REF!</definedName>
    <definedName name="net_op_expenditure_per_RPK_2007">[15]Global!#REF!</definedName>
    <definedName name="net_op_expenditure_per_RPK_2008" localSheetId="4">[15]Global!#REF!</definedName>
    <definedName name="net_op_expenditure_per_RPK_2008" localSheetId="15">[15]Global!#REF!</definedName>
    <definedName name="net_op_expenditure_per_RPK_2008" localSheetId="22">[15]Global!#REF!</definedName>
    <definedName name="net_op_expenditure_per_RPK_2008" localSheetId="5">[15]Global!#REF!</definedName>
    <definedName name="net_op_expenditure_per_RPK_2008" localSheetId="9">[15]Global!#REF!</definedName>
    <definedName name="net_op_expenditure_per_RPK_2008" localSheetId="2">[15]Global!#REF!</definedName>
    <definedName name="net_op_expenditure_per_RPK_2008" localSheetId="26">[15]Global!#REF!</definedName>
    <definedName name="net_op_expenditure_per_RPK_2008">[15]Global!#REF!</definedName>
    <definedName name="net_op_expenditure_per_RPK_2009" localSheetId="4">[15]Global!#REF!</definedName>
    <definedName name="net_op_expenditure_per_RPK_2009" localSheetId="15">[15]Global!#REF!</definedName>
    <definedName name="net_op_expenditure_per_RPK_2009" localSheetId="22">[15]Global!#REF!</definedName>
    <definedName name="net_op_expenditure_per_RPK_2009" localSheetId="5">[15]Global!#REF!</definedName>
    <definedName name="net_op_expenditure_per_RPK_2009" localSheetId="9">[15]Global!#REF!</definedName>
    <definedName name="net_op_expenditure_per_RPK_2009" localSheetId="2">[15]Global!#REF!</definedName>
    <definedName name="net_op_expenditure_per_RPK_2009" localSheetId="26">[15]Global!#REF!</definedName>
    <definedName name="net_op_expenditure_per_RPK_2009">[15]Global!#REF!</definedName>
    <definedName name="net_op_expenditure_per_RPK_2010" localSheetId="4">[15]Global!#REF!</definedName>
    <definedName name="net_op_expenditure_per_RPK_2010" localSheetId="15">[15]Global!#REF!</definedName>
    <definedName name="net_op_expenditure_per_RPK_2010" localSheetId="22">[15]Global!#REF!</definedName>
    <definedName name="net_op_expenditure_per_RPK_2010" localSheetId="5">[15]Global!#REF!</definedName>
    <definedName name="net_op_expenditure_per_RPK_2010" localSheetId="9">[15]Global!#REF!</definedName>
    <definedName name="net_op_expenditure_per_RPK_2010" localSheetId="2">[15]Global!#REF!</definedName>
    <definedName name="net_op_expenditure_per_RPK_2010" localSheetId="26">[15]Global!#REF!</definedName>
    <definedName name="net_op_expenditure_per_RPK_2010">[15]Global!#REF!</definedName>
    <definedName name="net_op_expenditure_per_RPK_comm" localSheetId="4">[15]Global!#REF!</definedName>
    <definedName name="net_op_expenditure_per_RPK_comm" localSheetId="15">[15]Global!#REF!</definedName>
    <definedName name="net_op_expenditure_per_RPK_comm" localSheetId="22">[15]Global!#REF!</definedName>
    <definedName name="net_op_expenditure_per_RPK_comm" localSheetId="5">[15]Global!#REF!</definedName>
    <definedName name="net_op_expenditure_per_RPK_comm" localSheetId="9">[15]Global!#REF!</definedName>
    <definedName name="net_op_expenditure_per_RPK_comm" localSheetId="2">[15]Global!#REF!</definedName>
    <definedName name="net_op_expenditure_per_RPK_comm" localSheetId="26">[15]Global!#REF!</definedName>
    <definedName name="net_op_expenditure_per_RPK_comm">[15]Global!#REF!</definedName>
    <definedName name="net_op_expenditure_per_RPM_1985" localSheetId="4">[15]Global!#REF!</definedName>
    <definedName name="net_op_expenditure_per_RPM_1985" localSheetId="15">[15]Global!#REF!</definedName>
    <definedName name="net_op_expenditure_per_RPM_1985" localSheetId="22">[15]Global!#REF!</definedName>
    <definedName name="net_op_expenditure_per_RPM_1985" localSheetId="5">[15]Global!#REF!</definedName>
    <definedName name="net_op_expenditure_per_RPM_1985" localSheetId="9">[15]Global!#REF!</definedName>
    <definedName name="net_op_expenditure_per_RPM_1985" localSheetId="2">[15]Global!#REF!</definedName>
    <definedName name="net_op_expenditure_per_RPM_1985" localSheetId="26">[15]Global!#REF!</definedName>
    <definedName name="net_op_expenditure_per_RPM_1985">[15]Global!#REF!</definedName>
    <definedName name="net_op_expenditure_per_RPM_1986" localSheetId="4">[15]Global!#REF!</definedName>
    <definedName name="net_op_expenditure_per_RPM_1986" localSheetId="15">[15]Global!#REF!</definedName>
    <definedName name="net_op_expenditure_per_RPM_1986" localSheetId="22">[15]Global!#REF!</definedName>
    <definedName name="net_op_expenditure_per_RPM_1986" localSheetId="5">[15]Global!#REF!</definedName>
    <definedName name="net_op_expenditure_per_RPM_1986" localSheetId="9">[15]Global!#REF!</definedName>
    <definedName name="net_op_expenditure_per_RPM_1986" localSheetId="2">[15]Global!#REF!</definedName>
    <definedName name="net_op_expenditure_per_RPM_1986" localSheetId="26">[15]Global!#REF!</definedName>
    <definedName name="net_op_expenditure_per_RPM_1986">[15]Global!#REF!</definedName>
    <definedName name="net_op_expenditure_per_RPM_1987" localSheetId="4">[15]Global!#REF!</definedName>
    <definedName name="net_op_expenditure_per_RPM_1987" localSheetId="15">[15]Global!#REF!</definedName>
    <definedName name="net_op_expenditure_per_RPM_1987" localSheetId="22">[15]Global!#REF!</definedName>
    <definedName name="net_op_expenditure_per_RPM_1987" localSheetId="5">[15]Global!#REF!</definedName>
    <definedName name="net_op_expenditure_per_RPM_1987" localSheetId="9">[15]Global!#REF!</definedName>
    <definedName name="net_op_expenditure_per_RPM_1987" localSheetId="2">[15]Global!#REF!</definedName>
    <definedName name="net_op_expenditure_per_RPM_1987" localSheetId="26">[15]Global!#REF!</definedName>
    <definedName name="net_op_expenditure_per_RPM_1987">[15]Global!#REF!</definedName>
    <definedName name="net_op_expenditure_per_RPM_1988" localSheetId="4">[15]Global!#REF!</definedName>
    <definedName name="net_op_expenditure_per_RPM_1988" localSheetId="15">[15]Global!#REF!</definedName>
    <definedName name="net_op_expenditure_per_RPM_1988" localSheetId="22">[15]Global!#REF!</definedName>
    <definedName name="net_op_expenditure_per_RPM_1988" localSheetId="5">[15]Global!#REF!</definedName>
    <definedName name="net_op_expenditure_per_RPM_1988" localSheetId="9">[15]Global!#REF!</definedName>
    <definedName name="net_op_expenditure_per_RPM_1988" localSheetId="2">[15]Global!#REF!</definedName>
    <definedName name="net_op_expenditure_per_RPM_1988" localSheetId="26">[15]Global!#REF!</definedName>
    <definedName name="net_op_expenditure_per_RPM_1988">[15]Global!#REF!</definedName>
    <definedName name="net_op_expenditure_per_RPM_1989" localSheetId="4">[15]Global!#REF!</definedName>
    <definedName name="net_op_expenditure_per_RPM_1989" localSheetId="15">[15]Global!#REF!</definedName>
    <definedName name="net_op_expenditure_per_RPM_1989" localSheetId="22">[15]Global!#REF!</definedName>
    <definedName name="net_op_expenditure_per_RPM_1989" localSheetId="5">[15]Global!#REF!</definedName>
    <definedName name="net_op_expenditure_per_RPM_1989" localSheetId="9">[15]Global!#REF!</definedName>
    <definedName name="net_op_expenditure_per_RPM_1989" localSheetId="2">[15]Global!#REF!</definedName>
    <definedName name="net_op_expenditure_per_RPM_1989" localSheetId="26">[15]Global!#REF!</definedName>
    <definedName name="net_op_expenditure_per_RPM_1989">[15]Global!#REF!</definedName>
    <definedName name="net_op_expenditure_per_RPM_1990" localSheetId="4">[15]Global!#REF!</definedName>
    <definedName name="net_op_expenditure_per_RPM_1990" localSheetId="15">[15]Global!#REF!</definedName>
    <definedName name="net_op_expenditure_per_RPM_1990" localSheetId="22">[15]Global!#REF!</definedName>
    <definedName name="net_op_expenditure_per_RPM_1990" localSheetId="5">[15]Global!#REF!</definedName>
    <definedName name="net_op_expenditure_per_RPM_1990" localSheetId="9">[15]Global!#REF!</definedName>
    <definedName name="net_op_expenditure_per_RPM_1990" localSheetId="2">[15]Global!#REF!</definedName>
    <definedName name="net_op_expenditure_per_RPM_1990" localSheetId="26">[15]Global!#REF!</definedName>
    <definedName name="net_op_expenditure_per_RPM_1990">[15]Global!#REF!</definedName>
    <definedName name="net_op_expenditure_per_RPM_1991" localSheetId="4">[15]Global!#REF!</definedName>
    <definedName name="net_op_expenditure_per_RPM_1991" localSheetId="15">[15]Global!#REF!</definedName>
    <definedName name="net_op_expenditure_per_RPM_1991" localSheetId="22">[15]Global!#REF!</definedName>
    <definedName name="net_op_expenditure_per_RPM_1991" localSheetId="5">[15]Global!#REF!</definedName>
    <definedName name="net_op_expenditure_per_RPM_1991" localSheetId="9">[15]Global!#REF!</definedName>
    <definedName name="net_op_expenditure_per_RPM_1991" localSheetId="2">[15]Global!#REF!</definedName>
    <definedName name="net_op_expenditure_per_RPM_1991" localSheetId="26">[15]Global!#REF!</definedName>
    <definedName name="net_op_expenditure_per_RPM_1991">[15]Global!#REF!</definedName>
    <definedName name="net_op_expenditure_per_RPM_1992" localSheetId="4">[15]Global!#REF!</definedName>
    <definedName name="net_op_expenditure_per_RPM_1992" localSheetId="15">[15]Global!#REF!</definedName>
    <definedName name="net_op_expenditure_per_RPM_1992" localSheetId="22">[15]Global!#REF!</definedName>
    <definedName name="net_op_expenditure_per_RPM_1992" localSheetId="5">[15]Global!#REF!</definedName>
    <definedName name="net_op_expenditure_per_RPM_1992" localSheetId="9">[15]Global!#REF!</definedName>
    <definedName name="net_op_expenditure_per_RPM_1992" localSheetId="2">[15]Global!#REF!</definedName>
    <definedName name="net_op_expenditure_per_RPM_1992" localSheetId="26">[15]Global!#REF!</definedName>
    <definedName name="net_op_expenditure_per_RPM_1992">[15]Global!#REF!</definedName>
    <definedName name="net_op_expenditure_per_RPM_1993" localSheetId="4">[15]Global!#REF!</definedName>
    <definedName name="net_op_expenditure_per_RPM_1993" localSheetId="15">[15]Global!#REF!</definedName>
    <definedName name="net_op_expenditure_per_RPM_1993" localSheetId="22">[15]Global!#REF!</definedName>
    <definedName name="net_op_expenditure_per_RPM_1993" localSheetId="5">[15]Global!#REF!</definedName>
    <definedName name="net_op_expenditure_per_RPM_1993" localSheetId="9">[15]Global!#REF!</definedName>
    <definedName name="net_op_expenditure_per_RPM_1993" localSheetId="2">[15]Global!#REF!</definedName>
    <definedName name="net_op_expenditure_per_RPM_1993" localSheetId="26">[15]Global!#REF!</definedName>
    <definedName name="net_op_expenditure_per_RPM_1993">[15]Global!#REF!</definedName>
    <definedName name="net_op_expenditure_per_RPM_1994" localSheetId="4">[15]Global!#REF!</definedName>
    <definedName name="net_op_expenditure_per_RPM_1994" localSheetId="15">[15]Global!#REF!</definedName>
    <definedName name="net_op_expenditure_per_RPM_1994" localSheetId="22">[15]Global!#REF!</definedName>
    <definedName name="net_op_expenditure_per_RPM_1994" localSheetId="5">[15]Global!#REF!</definedName>
    <definedName name="net_op_expenditure_per_RPM_1994" localSheetId="9">[15]Global!#REF!</definedName>
    <definedName name="net_op_expenditure_per_RPM_1994" localSheetId="2">[15]Global!#REF!</definedName>
    <definedName name="net_op_expenditure_per_RPM_1994" localSheetId="26">[15]Global!#REF!</definedName>
    <definedName name="net_op_expenditure_per_RPM_1994">[15]Global!#REF!</definedName>
    <definedName name="net_op_expenditure_per_RPM_1995" localSheetId="4">[15]Global!#REF!</definedName>
    <definedName name="net_op_expenditure_per_RPM_1995" localSheetId="15">[15]Global!#REF!</definedName>
    <definedName name="net_op_expenditure_per_RPM_1995" localSheetId="22">[15]Global!#REF!</definedName>
    <definedName name="net_op_expenditure_per_RPM_1995" localSheetId="5">[15]Global!#REF!</definedName>
    <definedName name="net_op_expenditure_per_RPM_1995" localSheetId="9">[15]Global!#REF!</definedName>
    <definedName name="net_op_expenditure_per_RPM_1995" localSheetId="2">[15]Global!#REF!</definedName>
    <definedName name="net_op_expenditure_per_RPM_1995" localSheetId="26">[15]Global!#REF!</definedName>
    <definedName name="net_op_expenditure_per_RPM_1995">[15]Global!#REF!</definedName>
    <definedName name="net_op_expenditure_per_RPM_1996" localSheetId="4">[15]Global!#REF!</definedName>
    <definedName name="net_op_expenditure_per_RPM_1996" localSheetId="15">[15]Global!#REF!</definedName>
    <definedName name="net_op_expenditure_per_RPM_1996" localSheetId="22">[15]Global!#REF!</definedName>
    <definedName name="net_op_expenditure_per_RPM_1996" localSheetId="5">[15]Global!#REF!</definedName>
    <definedName name="net_op_expenditure_per_RPM_1996" localSheetId="9">[15]Global!#REF!</definedName>
    <definedName name="net_op_expenditure_per_RPM_1996" localSheetId="2">[15]Global!#REF!</definedName>
    <definedName name="net_op_expenditure_per_RPM_1996" localSheetId="26">[15]Global!#REF!</definedName>
    <definedName name="net_op_expenditure_per_RPM_1996">[15]Global!#REF!</definedName>
    <definedName name="net_op_expenditure_per_RPM_1997" localSheetId="4">[15]Global!#REF!</definedName>
    <definedName name="net_op_expenditure_per_RPM_1997" localSheetId="15">[15]Global!#REF!</definedName>
    <definedName name="net_op_expenditure_per_RPM_1997" localSheetId="22">[15]Global!#REF!</definedName>
    <definedName name="net_op_expenditure_per_RPM_1997" localSheetId="5">[15]Global!#REF!</definedName>
    <definedName name="net_op_expenditure_per_RPM_1997" localSheetId="9">[15]Global!#REF!</definedName>
    <definedName name="net_op_expenditure_per_RPM_1997" localSheetId="2">[15]Global!#REF!</definedName>
    <definedName name="net_op_expenditure_per_RPM_1997" localSheetId="26">[15]Global!#REF!</definedName>
    <definedName name="net_op_expenditure_per_RPM_1997">[15]Global!#REF!</definedName>
    <definedName name="net_op_expenditure_per_RPM_1998" localSheetId="4">[15]Global!#REF!</definedName>
    <definedName name="net_op_expenditure_per_RPM_1998" localSheetId="15">[15]Global!#REF!</definedName>
    <definedName name="net_op_expenditure_per_RPM_1998" localSheetId="22">[15]Global!#REF!</definedName>
    <definedName name="net_op_expenditure_per_RPM_1998" localSheetId="5">[15]Global!#REF!</definedName>
    <definedName name="net_op_expenditure_per_RPM_1998" localSheetId="9">[15]Global!#REF!</definedName>
    <definedName name="net_op_expenditure_per_RPM_1998" localSheetId="2">[15]Global!#REF!</definedName>
    <definedName name="net_op_expenditure_per_RPM_1998" localSheetId="26">[15]Global!#REF!</definedName>
    <definedName name="net_op_expenditure_per_RPM_1998">[15]Global!#REF!</definedName>
    <definedName name="net_op_expenditure_per_RPM_1999" localSheetId="4">[15]Global!#REF!</definedName>
    <definedName name="net_op_expenditure_per_RPM_1999" localSheetId="15">[15]Global!#REF!</definedName>
    <definedName name="net_op_expenditure_per_RPM_1999" localSheetId="22">[15]Global!#REF!</definedName>
    <definedName name="net_op_expenditure_per_RPM_1999" localSheetId="5">[15]Global!#REF!</definedName>
    <definedName name="net_op_expenditure_per_RPM_1999" localSheetId="9">[15]Global!#REF!</definedName>
    <definedName name="net_op_expenditure_per_RPM_1999" localSheetId="2">[15]Global!#REF!</definedName>
    <definedName name="net_op_expenditure_per_RPM_1999" localSheetId="26">[15]Global!#REF!</definedName>
    <definedName name="net_op_expenditure_per_RPM_1999">[15]Global!#REF!</definedName>
    <definedName name="net_op_expenditure_per_RPM_2000" localSheetId="4">[15]Global!#REF!</definedName>
    <definedName name="net_op_expenditure_per_RPM_2000" localSheetId="15">[15]Global!#REF!</definedName>
    <definedName name="net_op_expenditure_per_RPM_2000" localSheetId="22">[15]Global!#REF!</definedName>
    <definedName name="net_op_expenditure_per_RPM_2000" localSheetId="5">[15]Global!#REF!</definedName>
    <definedName name="net_op_expenditure_per_RPM_2000" localSheetId="9">[15]Global!#REF!</definedName>
    <definedName name="net_op_expenditure_per_RPM_2000" localSheetId="2">[15]Global!#REF!</definedName>
    <definedName name="net_op_expenditure_per_RPM_2000" localSheetId="26">[15]Global!#REF!</definedName>
    <definedName name="net_op_expenditure_per_RPM_2000">[15]Global!#REF!</definedName>
    <definedName name="net_op_expenditure_per_RPM_2001" localSheetId="4">[15]Global!#REF!</definedName>
    <definedName name="net_op_expenditure_per_RPM_2001" localSheetId="15">[15]Global!#REF!</definedName>
    <definedName name="net_op_expenditure_per_RPM_2001" localSheetId="22">[15]Global!#REF!</definedName>
    <definedName name="net_op_expenditure_per_RPM_2001" localSheetId="5">[15]Global!#REF!</definedName>
    <definedName name="net_op_expenditure_per_RPM_2001" localSheetId="9">[15]Global!#REF!</definedName>
    <definedName name="net_op_expenditure_per_RPM_2001" localSheetId="2">[15]Global!#REF!</definedName>
    <definedName name="net_op_expenditure_per_RPM_2001" localSheetId="26">[15]Global!#REF!</definedName>
    <definedName name="net_op_expenditure_per_RPM_2001">[15]Global!#REF!</definedName>
    <definedName name="net_op_expenditure_per_RPM_2002" localSheetId="4">[15]Global!#REF!</definedName>
    <definedName name="net_op_expenditure_per_RPM_2002" localSheetId="15">[15]Global!#REF!</definedName>
    <definedName name="net_op_expenditure_per_RPM_2002" localSheetId="22">[15]Global!#REF!</definedName>
    <definedName name="net_op_expenditure_per_RPM_2002" localSheetId="5">[15]Global!#REF!</definedName>
    <definedName name="net_op_expenditure_per_RPM_2002" localSheetId="9">[15]Global!#REF!</definedName>
    <definedName name="net_op_expenditure_per_RPM_2002" localSheetId="2">[15]Global!#REF!</definedName>
    <definedName name="net_op_expenditure_per_RPM_2002" localSheetId="26">[15]Global!#REF!</definedName>
    <definedName name="net_op_expenditure_per_RPM_2002">[15]Global!#REF!</definedName>
    <definedName name="net_op_expenditure_per_RPM_2003" localSheetId="4">[15]Global!#REF!</definedName>
    <definedName name="net_op_expenditure_per_RPM_2003" localSheetId="15">[15]Global!#REF!</definedName>
    <definedName name="net_op_expenditure_per_RPM_2003" localSheetId="22">[15]Global!#REF!</definedName>
    <definedName name="net_op_expenditure_per_RPM_2003" localSheetId="5">[15]Global!#REF!</definedName>
    <definedName name="net_op_expenditure_per_RPM_2003" localSheetId="9">[15]Global!#REF!</definedName>
    <definedName name="net_op_expenditure_per_RPM_2003" localSheetId="2">[15]Global!#REF!</definedName>
    <definedName name="net_op_expenditure_per_RPM_2003" localSheetId="26">[15]Global!#REF!</definedName>
    <definedName name="net_op_expenditure_per_RPM_2003">[15]Global!#REF!</definedName>
    <definedName name="net_op_expenditure_per_RPM_2004" localSheetId="4">[15]Global!#REF!</definedName>
    <definedName name="net_op_expenditure_per_RPM_2004" localSheetId="15">[15]Global!#REF!</definedName>
    <definedName name="net_op_expenditure_per_RPM_2004" localSheetId="22">[15]Global!#REF!</definedName>
    <definedName name="net_op_expenditure_per_RPM_2004" localSheetId="5">[15]Global!#REF!</definedName>
    <definedName name="net_op_expenditure_per_RPM_2004" localSheetId="9">[15]Global!#REF!</definedName>
    <definedName name="net_op_expenditure_per_RPM_2004" localSheetId="2">[15]Global!#REF!</definedName>
    <definedName name="net_op_expenditure_per_RPM_2004" localSheetId="26">[15]Global!#REF!</definedName>
    <definedName name="net_op_expenditure_per_RPM_2004">[15]Global!#REF!</definedName>
    <definedName name="net_op_expenditure_per_RPM_2005" localSheetId="4">[15]Global!#REF!</definedName>
    <definedName name="net_op_expenditure_per_RPM_2005" localSheetId="15">[15]Global!#REF!</definedName>
    <definedName name="net_op_expenditure_per_RPM_2005" localSheetId="22">[15]Global!#REF!</definedName>
    <definedName name="net_op_expenditure_per_RPM_2005" localSheetId="5">[15]Global!#REF!</definedName>
    <definedName name="net_op_expenditure_per_RPM_2005" localSheetId="9">[15]Global!#REF!</definedName>
    <definedName name="net_op_expenditure_per_RPM_2005" localSheetId="2">[15]Global!#REF!</definedName>
    <definedName name="net_op_expenditure_per_RPM_2005" localSheetId="26">[15]Global!#REF!</definedName>
    <definedName name="net_op_expenditure_per_RPM_2005">[15]Global!#REF!</definedName>
    <definedName name="net_op_expenditure_per_RPM_2006" localSheetId="4">[15]Global!#REF!</definedName>
    <definedName name="net_op_expenditure_per_RPM_2006" localSheetId="15">[15]Global!#REF!</definedName>
    <definedName name="net_op_expenditure_per_RPM_2006" localSheetId="22">[15]Global!#REF!</definedName>
    <definedName name="net_op_expenditure_per_RPM_2006" localSheetId="5">[15]Global!#REF!</definedName>
    <definedName name="net_op_expenditure_per_RPM_2006" localSheetId="9">[15]Global!#REF!</definedName>
    <definedName name="net_op_expenditure_per_RPM_2006" localSheetId="2">[15]Global!#REF!</definedName>
    <definedName name="net_op_expenditure_per_RPM_2006" localSheetId="26">[15]Global!#REF!</definedName>
    <definedName name="net_op_expenditure_per_RPM_2006">[15]Global!#REF!</definedName>
    <definedName name="net_op_expenditure_per_RPM_2007" localSheetId="4">[15]Global!#REF!</definedName>
    <definedName name="net_op_expenditure_per_RPM_2007" localSheetId="15">[15]Global!#REF!</definedName>
    <definedName name="net_op_expenditure_per_RPM_2007" localSheetId="22">[15]Global!#REF!</definedName>
    <definedName name="net_op_expenditure_per_RPM_2007" localSheetId="5">[15]Global!#REF!</definedName>
    <definedName name="net_op_expenditure_per_RPM_2007" localSheetId="9">[15]Global!#REF!</definedName>
    <definedName name="net_op_expenditure_per_RPM_2007" localSheetId="2">[15]Global!#REF!</definedName>
    <definedName name="net_op_expenditure_per_RPM_2007" localSheetId="26">[15]Global!#REF!</definedName>
    <definedName name="net_op_expenditure_per_RPM_2007">[15]Global!#REF!</definedName>
    <definedName name="net_op_expenditure_per_RPM_2008" localSheetId="4">[15]Global!#REF!</definedName>
    <definedName name="net_op_expenditure_per_RPM_2008" localSheetId="15">[15]Global!#REF!</definedName>
    <definedName name="net_op_expenditure_per_RPM_2008" localSheetId="22">[15]Global!#REF!</definedName>
    <definedName name="net_op_expenditure_per_RPM_2008" localSheetId="5">[15]Global!#REF!</definedName>
    <definedName name="net_op_expenditure_per_RPM_2008" localSheetId="9">[15]Global!#REF!</definedName>
    <definedName name="net_op_expenditure_per_RPM_2008" localSheetId="2">[15]Global!#REF!</definedName>
    <definedName name="net_op_expenditure_per_RPM_2008" localSheetId="26">[15]Global!#REF!</definedName>
    <definedName name="net_op_expenditure_per_RPM_2008">[15]Global!#REF!</definedName>
    <definedName name="net_op_expenditure_per_RPM_2009" localSheetId="4">[15]Global!#REF!</definedName>
    <definedName name="net_op_expenditure_per_RPM_2009" localSheetId="15">[15]Global!#REF!</definedName>
    <definedName name="net_op_expenditure_per_RPM_2009" localSheetId="22">[15]Global!#REF!</definedName>
    <definedName name="net_op_expenditure_per_RPM_2009" localSheetId="5">[15]Global!#REF!</definedName>
    <definedName name="net_op_expenditure_per_RPM_2009" localSheetId="9">[15]Global!#REF!</definedName>
    <definedName name="net_op_expenditure_per_RPM_2009" localSheetId="2">[15]Global!#REF!</definedName>
    <definedName name="net_op_expenditure_per_RPM_2009" localSheetId="26">[15]Global!#REF!</definedName>
    <definedName name="net_op_expenditure_per_RPM_2009">[15]Global!#REF!</definedName>
    <definedName name="net_op_expenditure_per_RPM_2010" localSheetId="4">[15]Global!#REF!</definedName>
    <definedName name="net_op_expenditure_per_RPM_2010" localSheetId="15">[15]Global!#REF!</definedName>
    <definedName name="net_op_expenditure_per_RPM_2010" localSheetId="22">[15]Global!#REF!</definedName>
    <definedName name="net_op_expenditure_per_RPM_2010" localSheetId="5">[15]Global!#REF!</definedName>
    <definedName name="net_op_expenditure_per_RPM_2010" localSheetId="9">[15]Global!#REF!</definedName>
    <definedName name="net_op_expenditure_per_RPM_2010" localSheetId="2">[15]Global!#REF!</definedName>
    <definedName name="net_op_expenditure_per_RPM_2010" localSheetId="26">[15]Global!#REF!</definedName>
    <definedName name="net_op_expenditure_per_RPM_2010">[15]Global!#REF!</definedName>
    <definedName name="net_op_expenditure_per_RPM_comm" localSheetId="4">[15]Global!#REF!</definedName>
    <definedName name="net_op_expenditure_per_RPM_comm" localSheetId="15">[15]Global!#REF!</definedName>
    <definedName name="net_op_expenditure_per_RPM_comm" localSheetId="22">[15]Global!#REF!</definedName>
    <definedName name="net_op_expenditure_per_RPM_comm" localSheetId="5">[15]Global!#REF!</definedName>
    <definedName name="net_op_expenditure_per_RPM_comm" localSheetId="9">[15]Global!#REF!</definedName>
    <definedName name="net_op_expenditure_per_RPM_comm" localSheetId="2">[15]Global!#REF!</definedName>
    <definedName name="net_op_expenditure_per_RPM_comm" localSheetId="26">[15]Global!#REF!</definedName>
    <definedName name="net_op_expenditure_per_RPM_comm">[15]Global!#REF!</definedName>
    <definedName name="net_op_expenditure_per_RTK_1985" localSheetId="4">[15]Global!#REF!</definedName>
    <definedName name="net_op_expenditure_per_RTK_1985" localSheetId="15">[15]Global!#REF!</definedName>
    <definedName name="net_op_expenditure_per_RTK_1985" localSheetId="22">[15]Global!#REF!</definedName>
    <definedName name="net_op_expenditure_per_RTK_1985" localSheetId="5">[15]Global!#REF!</definedName>
    <definedName name="net_op_expenditure_per_RTK_1985" localSheetId="9">[15]Global!#REF!</definedName>
    <definedName name="net_op_expenditure_per_RTK_1985" localSheetId="2">[15]Global!#REF!</definedName>
    <definedName name="net_op_expenditure_per_RTK_1985" localSheetId="26">[15]Global!#REF!</definedName>
    <definedName name="net_op_expenditure_per_RTK_1985">[15]Global!#REF!</definedName>
    <definedName name="net_op_expenditure_per_RTK_1986" localSheetId="4">[15]Global!#REF!</definedName>
    <definedName name="net_op_expenditure_per_RTK_1986" localSheetId="15">[15]Global!#REF!</definedName>
    <definedName name="net_op_expenditure_per_RTK_1986" localSheetId="22">[15]Global!#REF!</definedName>
    <definedName name="net_op_expenditure_per_RTK_1986" localSheetId="5">[15]Global!#REF!</definedName>
    <definedName name="net_op_expenditure_per_RTK_1986" localSheetId="9">[15]Global!#REF!</definedName>
    <definedName name="net_op_expenditure_per_RTK_1986" localSheetId="2">[15]Global!#REF!</definedName>
    <definedName name="net_op_expenditure_per_RTK_1986" localSheetId="26">[15]Global!#REF!</definedName>
    <definedName name="net_op_expenditure_per_RTK_1986">[15]Global!#REF!</definedName>
    <definedName name="net_op_expenditure_per_RTK_1987" localSheetId="4">[15]Global!#REF!</definedName>
    <definedName name="net_op_expenditure_per_RTK_1987" localSheetId="15">[15]Global!#REF!</definedName>
    <definedName name="net_op_expenditure_per_RTK_1987" localSheetId="22">[15]Global!#REF!</definedName>
    <definedName name="net_op_expenditure_per_RTK_1987" localSheetId="5">[15]Global!#REF!</definedName>
    <definedName name="net_op_expenditure_per_RTK_1987" localSheetId="9">[15]Global!#REF!</definedName>
    <definedName name="net_op_expenditure_per_RTK_1987" localSheetId="2">[15]Global!#REF!</definedName>
    <definedName name="net_op_expenditure_per_RTK_1987" localSheetId="26">[15]Global!#REF!</definedName>
    <definedName name="net_op_expenditure_per_RTK_1987">[15]Global!#REF!</definedName>
    <definedName name="net_op_expenditure_per_RTK_1988" localSheetId="4">[15]Global!#REF!</definedName>
    <definedName name="net_op_expenditure_per_RTK_1988" localSheetId="15">[15]Global!#REF!</definedName>
    <definedName name="net_op_expenditure_per_RTK_1988" localSheetId="22">[15]Global!#REF!</definedName>
    <definedName name="net_op_expenditure_per_RTK_1988" localSheetId="5">[15]Global!#REF!</definedName>
    <definedName name="net_op_expenditure_per_RTK_1988" localSheetId="9">[15]Global!#REF!</definedName>
    <definedName name="net_op_expenditure_per_RTK_1988" localSheetId="2">[15]Global!#REF!</definedName>
    <definedName name="net_op_expenditure_per_RTK_1988" localSheetId="26">[15]Global!#REF!</definedName>
    <definedName name="net_op_expenditure_per_RTK_1988">[15]Global!#REF!</definedName>
    <definedName name="net_op_expenditure_per_RTK_1989" localSheetId="4">[15]Global!#REF!</definedName>
    <definedName name="net_op_expenditure_per_RTK_1989" localSheetId="15">[15]Global!#REF!</definedName>
    <definedName name="net_op_expenditure_per_RTK_1989" localSheetId="22">[15]Global!#REF!</definedName>
    <definedName name="net_op_expenditure_per_RTK_1989" localSheetId="5">[15]Global!#REF!</definedName>
    <definedName name="net_op_expenditure_per_RTK_1989" localSheetId="9">[15]Global!#REF!</definedName>
    <definedName name="net_op_expenditure_per_RTK_1989" localSheetId="2">[15]Global!#REF!</definedName>
    <definedName name="net_op_expenditure_per_RTK_1989" localSheetId="26">[15]Global!#REF!</definedName>
    <definedName name="net_op_expenditure_per_RTK_1989">[15]Global!#REF!</definedName>
    <definedName name="net_op_expenditure_per_RTK_1990" localSheetId="4">[15]Global!#REF!</definedName>
    <definedName name="net_op_expenditure_per_RTK_1990" localSheetId="15">[15]Global!#REF!</definedName>
    <definedName name="net_op_expenditure_per_RTK_1990" localSheetId="22">[15]Global!#REF!</definedName>
    <definedName name="net_op_expenditure_per_RTK_1990" localSheetId="5">[15]Global!#REF!</definedName>
    <definedName name="net_op_expenditure_per_RTK_1990" localSheetId="9">[15]Global!#REF!</definedName>
    <definedName name="net_op_expenditure_per_RTK_1990" localSheetId="2">[15]Global!#REF!</definedName>
    <definedName name="net_op_expenditure_per_RTK_1990" localSheetId="26">[15]Global!#REF!</definedName>
    <definedName name="net_op_expenditure_per_RTK_1990">[15]Global!#REF!</definedName>
    <definedName name="net_op_expenditure_per_RTK_1991" localSheetId="4">[15]Global!#REF!</definedName>
    <definedName name="net_op_expenditure_per_RTK_1991" localSheetId="15">[15]Global!#REF!</definedName>
    <definedName name="net_op_expenditure_per_RTK_1991" localSheetId="22">[15]Global!#REF!</definedName>
    <definedName name="net_op_expenditure_per_RTK_1991" localSheetId="5">[15]Global!#REF!</definedName>
    <definedName name="net_op_expenditure_per_RTK_1991" localSheetId="9">[15]Global!#REF!</definedName>
    <definedName name="net_op_expenditure_per_RTK_1991" localSheetId="2">[15]Global!#REF!</definedName>
    <definedName name="net_op_expenditure_per_RTK_1991" localSheetId="26">[15]Global!#REF!</definedName>
    <definedName name="net_op_expenditure_per_RTK_1991">[15]Global!#REF!</definedName>
    <definedName name="net_op_expenditure_per_RTK_1992" localSheetId="4">[15]Global!#REF!</definedName>
    <definedName name="net_op_expenditure_per_RTK_1992" localSheetId="15">[15]Global!#REF!</definedName>
    <definedName name="net_op_expenditure_per_RTK_1992" localSheetId="22">[15]Global!#REF!</definedName>
    <definedName name="net_op_expenditure_per_RTK_1992" localSheetId="5">[15]Global!#REF!</definedName>
    <definedName name="net_op_expenditure_per_RTK_1992" localSheetId="9">[15]Global!#REF!</definedName>
    <definedName name="net_op_expenditure_per_RTK_1992" localSheetId="2">[15]Global!#REF!</definedName>
    <definedName name="net_op_expenditure_per_RTK_1992" localSheetId="26">[15]Global!#REF!</definedName>
    <definedName name="net_op_expenditure_per_RTK_1992">[15]Global!#REF!</definedName>
    <definedName name="net_op_expenditure_per_RTK_1993" localSheetId="4">[15]Global!#REF!</definedName>
    <definedName name="net_op_expenditure_per_RTK_1993" localSheetId="15">[15]Global!#REF!</definedName>
    <definedName name="net_op_expenditure_per_RTK_1993" localSheetId="22">[15]Global!#REF!</definedName>
    <definedName name="net_op_expenditure_per_RTK_1993" localSheetId="5">[15]Global!#REF!</definedName>
    <definedName name="net_op_expenditure_per_RTK_1993" localSheetId="9">[15]Global!#REF!</definedName>
    <definedName name="net_op_expenditure_per_RTK_1993" localSheetId="2">[15]Global!#REF!</definedName>
    <definedName name="net_op_expenditure_per_RTK_1993" localSheetId="26">[15]Global!#REF!</definedName>
    <definedName name="net_op_expenditure_per_RTK_1993">[15]Global!#REF!</definedName>
    <definedName name="net_op_expenditure_per_RTK_1994" localSheetId="4">[15]Global!#REF!</definedName>
    <definedName name="net_op_expenditure_per_RTK_1994" localSheetId="15">[15]Global!#REF!</definedName>
    <definedName name="net_op_expenditure_per_RTK_1994" localSheetId="22">[15]Global!#REF!</definedName>
    <definedName name="net_op_expenditure_per_RTK_1994" localSheetId="5">[15]Global!#REF!</definedName>
    <definedName name="net_op_expenditure_per_RTK_1994" localSheetId="9">[15]Global!#REF!</definedName>
    <definedName name="net_op_expenditure_per_RTK_1994" localSheetId="2">[15]Global!#REF!</definedName>
    <definedName name="net_op_expenditure_per_RTK_1994" localSheetId="26">[15]Global!#REF!</definedName>
    <definedName name="net_op_expenditure_per_RTK_1994">[15]Global!#REF!</definedName>
    <definedName name="net_op_expenditure_per_RTK_1995" localSheetId="4">[15]Global!#REF!</definedName>
    <definedName name="net_op_expenditure_per_RTK_1995" localSheetId="15">[15]Global!#REF!</definedName>
    <definedName name="net_op_expenditure_per_RTK_1995" localSheetId="22">[15]Global!#REF!</definedName>
    <definedName name="net_op_expenditure_per_RTK_1995" localSheetId="5">[15]Global!#REF!</definedName>
    <definedName name="net_op_expenditure_per_RTK_1995" localSheetId="9">[15]Global!#REF!</definedName>
    <definedName name="net_op_expenditure_per_RTK_1995" localSheetId="2">[15]Global!#REF!</definedName>
    <definedName name="net_op_expenditure_per_RTK_1995" localSheetId="26">[15]Global!#REF!</definedName>
    <definedName name="net_op_expenditure_per_RTK_1995">[15]Global!#REF!</definedName>
    <definedName name="net_op_expenditure_per_RTK_1996" localSheetId="4">[15]Global!#REF!</definedName>
    <definedName name="net_op_expenditure_per_RTK_1996" localSheetId="15">[15]Global!#REF!</definedName>
    <definedName name="net_op_expenditure_per_RTK_1996" localSheetId="22">[15]Global!#REF!</definedName>
    <definedName name="net_op_expenditure_per_RTK_1996" localSheetId="5">[15]Global!#REF!</definedName>
    <definedName name="net_op_expenditure_per_RTK_1996" localSheetId="9">[15]Global!#REF!</definedName>
    <definedName name="net_op_expenditure_per_RTK_1996" localSheetId="2">[15]Global!#REF!</definedName>
    <definedName name="net_op_expenditure_per_RTK_1996" localSheetId="26">[15]Global!#REF!</definedName>
    <definedName name="net_op_expenditure_per_RTK_1996">[15]Global!#REF!</definedName>
    <definedName name="net_op_expenditure_per_RTK_1997" localSheetId="4">[15]Global!#REF!</definedName>
    <definedName name="net_op_expenditure_per_RTK_1997" localSheetId="15">[15]Global!#REF!</definedName>
    <definedName name="net_op_expenditure_per_RTK_1997" localSheetId="22">[15]Global!#REF!</definedName>
    <definedName name="net_op_expenditure_per_RTK_1997" localSheetId="5">[15]Global!#REF!</definedName>
    <definedName name="net_op_expenditure_per_RTK_1997" localSheetId="9">[15]Global!#REF!</definedName>
    <definedName name="net_op_expenditure_per_RTK_1997" localSheetId="2">[15]Global!#REF!</definedName>
    <definedName name="net_op_expenditure_per_RTK_1997" localSheetId="26">[15]Global!#REF!</definedName>
    <definedName name="net_op_expenditure_per_RTK_1997">[15]Global!#REF!</definedName>
    <definedName name="net_op_expenditure_per_RTK_1998" localSheetId="4">[15]Global!#REF!</definedName>
    <definedName name="net_op_expenditure_per_RTK_1998" localSheetId="15">[15]Global!#REF!</definedName>
    <definedName name="net_op_expenditure_per_RTK_1998" localSheetId="22">[15]Global!#REF!</definedName>
    <definedName name="net_op_expenditure_per_RTK_1998" localSheetId="5">[15]Global!#REF!</definedName>
    <definedName name="net_op_expenditure_per_RTK_1998" localSheetId="9">[15]Global!#REF!</definedName>
    <definedName name="net_op_expenditure_per_RTK_1998" localSheetId="2">[15]Global!#REF!</definedName>
    <definedName name="net_op_expenditure_per_RTK_1998" localSheetId="26">[15]Global!#REF!</definedName>
    <definedName name="net_op_expenditure_per_RTK_1998">[15]Global!#REF!</definedName>
    <definedName name="net_op_expenditure_per_RTK_1999" localSheetId="4">[15]Global!#REF!</definedName>
    <definedName name="net_op_expenditure_per_RTK_1999" localSheetId="15">[15]Global!#REF!</definedName>
    <definedName name="net_op_expenditure_per_RTK_1999" localSheetId="22">[15]Global!#REF!</definedName>
    <definedName name="net_op_expenditure_per_RTK_1999" localSheetId="5">[15]Global!#REF!</definedName>
    <definedName name="net_op_expenditure_per_RTK_1999" localSheetId="9">[15]Global!#REF!</definedName>
    <definedName name="net_op_expenditure_per_RTK_1999" localSheetId="2">[15]Global!#REF!</definedName>
    <definedName name="net_op_expenditure_per_RTK_1999" localSheetId="26">[15]Global!#REF!</definedName>
    <definedName name="net_op_expenditure_per_RTK_1999">[15]Global!#REF!</definedName>
    <definedName name="net_op_expenditure_per_RTK_2000" localSheetId="4">[15]Global!#REF!</definedName>
    <definedName name="net_op_expenditure_per_RTK_2000" localSheetId="15">[15]Global!#REF!</definedName>
    <definedName name="net_op_expenditure_per_RTK_2000" localSheetId="22">[15]Global!#REF!</definedName>
    <definedName name="net_op_expenditure_per_RTK_2000" localSheetId="5">[15]Global!#REF!</definedName>
    <definedName name="net_op_expenditure_per_RTK_2000" localSheetId="9">[15]Global!#REF!</definedName>
    <definedName name="net_op_expenditure_per_RTK_2000" localSheetId="2">[15]Global!#REF!</definedName>
    <definedName name="net_op_expenditure_per_RTK_2000" localSheetId="26">[15]Global!#REF!</definedName>
    <definedName name="net_op_expenditure_per_RTK_2000">[15]Global!#REF!</definedName>
    <definedName name="net_op_expenditure_per_RTK_2001" localSheetId="4">[15]Global!#REF!</definedName>
    <definedName name="net_op_expenditure_per_RTK_2001" localSheetId="15">[15]Global!#REF!</definedName>
    <definedName name="net_op_expenditure_per_RTK_2001" localSheetId="22">[15]Global!#REF!</definedName>
    <definedName name="net_op_expenditure_per_RTK_2001" localSheetId="5">[15]Global!#REF!</definedName>
    <definedName name="net_op_expenditure_per_RTK_2001" localSheetId="9">[15]Global!#REF!</definedName>
    <definedName name="net_op_expenditure_per_RTK_2001" localSheetId="2">[15]Global!#REF!</definedName>
    <definedName name="net_op_expenditure_per_RTK_2001" localSheetId="26">[15]Global!#REF!</definedName>
    <definedName name="net_op_expenditure_per_RTK_2001">[15]Global!#REF!</definedName>
    <definedName name="net_op_expenditure_per_RTK_2002" localSheetId="4">[15]Global!#REF!</definedName>
    <definedName name="net_op_expenditure_per_RTK_2002" localSheetId="15">[15]Global!#REF!</definedName>
    <definedName name="net_op_expenditure_per_RTK_2002" localSheetId="22">[15]Global!#REF!</definedName>
    <definedName name="net_op_expenditure_per_RTK_2002" localSheetId="5">[15]Global!#REF!</definedName>
    <definedName name="net_op_expenditure_per_RTK_2002" localSheetId="9">[15]Global!#REF!</definedName>
    <definedName name="net_op_expenditure_per_RTK_2002" localSheetId="2">[15]Global!#REF!</definedName>
    <definedName name="net_op_expenditure_per_RTK_2002" localSheetId="26">[15]Global!#REF!</definedName>
    <definedName name="net_op_expenditure_per_RTK_2002">[15]Global!#REF!</definedName>
    <definedName name="net_op_expenditure_per_RTK_2003" localSheetId="4">[15]Global!#REF!</definedName>
    <definedName name="net_op_expenditure_per_RTK_2003" localSheetId="15">[15]Global!#REF!</definedName>
    <definedName name="net_op_expenditure_per_RTK_2003" localSheetId="22">[15]Global!#REF!</definedName>
    <definedName name="net_op_expenditure_per_RTK_2003" localSheetId="5">[15]Global!#REF!</definedName>
    <definedName name="net_op_expenditure_per_RTK_2003" localSheetId="9">[15]Global!#REF!</definedName>
    <definedName name="net_op_expenditure_per_RTK_2003" localSheetId="2">[15]Global!#REF!</definedName>
    <definedName name="net_op_expenditure_per_RTK_2003" localSheetId="26">[15]Global!#REF!</definedName>
    <definedName name="net_op_expenditure_per_RTK_2003">[15]Global!#REF!</definedName>
    <definedName name="net_op_expenditure_per_RTK_2004" localSheetId="4">[15]Global!#REF!</definedName>
    <definedName name="net_op_expenditure_per_RTK_2004" localSheetId="15">[15]Global!#REF!</definedName>
    <definedName name="net_op_expenditure_per_RTK_2004" localSheetId="22">[15]Global!#REF!</definedName>
    <definedName name="net_op_expenditure_per_RTK_2004" localSheetId="5">[15]Global!#REF!</definedName>
    <definedName name="net_op_expenditure_per_RTK_2004" localSheetId="9">[15]Global!#REF!</definedName>
    <definedName name="net_op_expenditure_per_RTK_2004" localSheetId="2">[15]Global!#REF!</definedName>
    <definedName name="net_op_expenditure_per_RTK_2004" localSheetId="26">[15]Global!#REF!</definedName>
    <definedName name="net_op_expenditure_per_RTK_2004">[15]Global!#REF!</definedName>
    <definedName name="net_op_expenditure_per_RTK_2005" localSheetId="4">[15]Global!#REF!</definedName>
    <definedName name="net_op_expenditure_per_RTK_2005" localSheetId="15">[15]Global!#REF!</definedName>
    <definedName name="net_op_expenditure_per_RTK_2005" localSheetId="22">[15]Global!#REF!</definedName>
    <definedName name="net_op_expenditure_per_RTK_2005" localSheetId="5">[15]Global!#REF!</definedName>
    <definedName name="net_op_expenditure_per_RTK_2005" localSheetId="9">[15]Global!#REF!</definedName>
    <definedName name="net_op_expenditure_per_RTK_2005" localSheetId="2">[15]Global!#REF!</definedName>
    <definedName name="net_op_expenditure_per_RTK_2005" localSheetId="26">[15]Global!#REF!</definedName>
    <definedName name="net_op_expenditure_per_RTK_2005">[15]Global!#REF!</definedName>
    <definedName name="net_op_expenditure_per_RTK_2006" localSheetId="4">[15]Global!#REF!</definedName>
    <definedName name="net_op_expenditure_per_RTK_2006" localSheetId="15">[15]Global!#REF!</definedName>
    <definedName name="net_op_expenditure_per_RTK_2006" localSheetId="22">[15]Global!#REF!</definedName>
    <definedName name="net_op_expenditure_per_RTK_2006" localSheetId="5">[15]Global!#REF!</definedName>
    <definedName name="net_op_expenditure_per_RTK_2006" localSheetId="9">[15]Global!#REF!</definedName>
    <definedName name="net_op_expenditure_per_RTK_2006" localSheetId="2">[15]Global!#REF!</definedName>
    <definedName name="net_op_expenditure_per_RTK_2006" localSheetId="26">[15]Global!#REF!</definedName>
    <definedName name="net_op_expenditure_per_RTK_2006">[15]Global!#REF!</definedName>
    <definedName name="net_op_expenditure_per_RTK_2007" localSheetId="4">[15]Global!#REF!</definedName>
    <definedName name="net_op_expenditure_per_RTK_2007" localSheetId="15">[15]Global!#REF!</definedName>
    <definedName name="net_op_expenditure_per_RTK_2007" localSheetId="22">[15]Global!#REF!</definedName>
    <definedName name="net_op_expenditure_per_RTK_2007" localSheetId="5">[15]Global!#REF!</definedName>
    <definedName name="net_op_expenditure_per_RTK_2007" localSheetId="9">[15]Global!#REF!</definedName>
    <definedName name="net_op_expenditure_per_RTK_2007" localSheetId="2">[15]Global!#REF!</definedName>
    <definedName name="net_op_expenditure_per_RTK_2007" localSheetId="26">[15]Global!#REF!</definedName>
    <definedName name="net_op_expenditure_per_RTK_2007">[15]Global!#REF!</definedName>
    <definedName name="net_op_expenditure_per_RTK_2008" localSheetId="4">[15]Global!#REF!</definedName>
    <definedName name="net_op_expenditure_per_RTK_2008" localSheetId="15">[15]Global!#REF!</definedName>
    <definedName name="net_op_expenditure_per_RTK_2008" localSheetId="22">[15]Global!#REF!</definedName>
    <definedName name="net_op_expenditure_per_RTK_2008" localSheetId="5">[15]Global!#REF!</definedName>
    <definedName name="net_op_expenditure_per_RTK_2008" localSheetId="9">[15]Global!#REF!</definedName>
    <definedName name="net_op_expenditure_per_RTK_2008" localSheetId="2">[15]Global!#REF!</definedName>
    <definedName name="net_op_expenditure_per_RTK_2008" localSheetId="26">[15]Global!#REF!</definedName>
    <definedName name="net_op_expenditure_per_RTK_2008">[15]Global!#REF!</definedName>
    <definedName name="net_op_expenditure_per_RTK_2009" localSheetId="4">[15]Global!#REF!</definedName>
    <definedName name="net_op_expenditure_per_RTK_2009" localSheetId="15">[15]Global!#REF!</definedName>
    <definedName name="net_op_expenditure_per_RTK_2009" localSheetId="22">[15]Global!#REF!</definedName>
    <definedName name="net_op_expenditure_per_RTK_2009" localSheetId="5">[15]Global!#REF!</definedName>
    <definedName name="net_op_expenditure_per_RTK_2009" localSheetId="9">[15]Global!#REF!</definedName>
    <definedName name="net_op_expenditure_per_RTK_2009" localSheetId="2">[15]Global!#REF!</definedName>
    <definedName name="net_op_expenditure_per_RTK_2009" localSheetId="26">[15]Global!#REF!</definedName>
    <definedName name="net_op_expenditure_per_RTK_2009">[15]Global!#REF!</definedName>
    <definedName name="net_op_expenditure_per_RTK_2010" localSheetId="4">[15]Global!#REF!</definedName>
    <definedName name="net_op_expenditure_per_RTK_2010" localSheetId="15">[15]Global!#REF!</definedName>
    <definedName name="net_op_expenditure_per_RTK_2010" localSheetId="22">[15]Global!#REF!</definedName>
    <definedName name="net_op_expenditure_per_RTK_2010" localSheetId="5">[15]Global!#REF!</definedName>
    <definedName name="net_op_expenditure_per_RTK_2010" localSheetId="9">[15]Global!#REF!</definedName>
    <definedName name="net_op_expenditure_per_RTK_2010" localSheetId="2">[15]Global!#REF!</definedName>
    <definedName name="net_op_expenditure_per_RTK_2010" localSheetId="26">[15]Global!#REF!</definedName>
    <definedName name="net_op_expenditure_per_RTK_2010">[15]Global!#REF!</definedName>
    <definedName name="net_op_expenditure_per_RTK_comm" localSheetId="4">[15]Global!#REF!</definedName>
    <definedName name="net_op_expenditure_per_RTK_comm" localSheetId="15">[15]Global!#REF!</definedName>
    <definedName name="net_op_expenditure_per_RTK_comm" localSheetId="22">[15]Global!#REF!</definedName>
    <definedName name="net_op_expenditure_per_RTK_comm" localSheetId="5">[15]Global!#REF!</definedName>
    <definedName name="net_op_expenditure_per_RTK_comm" localSheetId="9">[15]Global!#REF!</definedName>
    <definedName name="net_op_expenditure_per_RTK_comm" localSheetId="2">[15]Global!#REF!</definedName>
    <definedName name="net_op_expenditure_per_RTK_comm" localSheetId="26">[15]Global!#REF!</definedName>
    <definedName name="net_op_expenditure_per_RTK_comm">[15]Global!#REF!</definedName>
    <definedName name="net_op_expenditure_per_RTM_1985" localSheetId="4">[15]Global!#REF!</definedName>
    <definedName name="net_op_expenditure_per_RTM_1985" localSheetId="15">[15]Global!#REF!</definedName>
    <definedName name="net_op_expenditure_per_RTM_1985" localSheetId="22">[15]Global!#REF!</definedName>
    <definedName name="net_op_expenditure_per_RTM_1985" localSheetId="5">[15]Global!#REF!</definedName>
    <definedName name="net_op_expenditure_per_RTM_1985" localSheetId="9">[15]Global!#REF!</definedName>
    <definedName name="net_op_expenditure_per_RTM_1985" localSheetId="2">[15]Global!#REF!</definedName>
    <definedName name="net_op_expenditure_per_RTM_1985" localSheetId="26">[15]Global!#REF!</definedName>
    <definedName name="net_op_expenditure_per_RTM_1985">[15]Global!#REF!</definedName>
    <definedName name="net_op_expenditure_per_RTM_1986" localSheetId="4">[15]Global!#REF!</definedName>
    <definedName name="net_op_expenditure_per_RTM_1986" localSheetId="15">[15]Global!#REF!</definedName>
    <definedName name="net_op_expenditure_per_RTM_1986" localSheetId="22">[15]Global!#REF!</definedName>
    <definedName name="net_op_expenditure_per_RTM_1986" localSheetId="5">[15]Global!#REF!</definedName>
    <definedName name="net_op_expenditure_per_RTM_1986" localSheetId="9">[15]Global!#REF!</definedName>
    <definedName name="net_op_expenditure_per_RTM_1986" localSheetId="2">[15]Global!#REF!</definedName>
    <definedName name="net_op_expenditure_per_RTM_1986" localSheetId="26">[15]Global!#REF!</definedName>
    <definedName name="net_op_expenditure_per_RTM_1986">[15]Global!#REF!</definedName>
    <definedName name="net_op_expenditure_per_RTM_1987" localSheetId="4">[15]Global!#REF!</definedName>
    <definedName name="net_op_expenditure_per_RTM_1987" localSheetId="15">[15]Global!#REF!</definedName>
    <definedName name="net_op_expenditure_per_RTM_1987" localSheetId="22">[15]Global!#REF!</definedName>
    <definedName name="net_op_expenditure_per_RTM_1987" localSheetId="5">[15]Global!#REF!</definedName>
    <definedName name="net_op_expenditure_per_RTM_1987" localSheetId="9">[15]Global!#REF!</definedName>
    <definedName name="net_op_expenditure_per_RTM_1987" localSheetId="2">[15]Global!#REF!</definedName>
    <definedName name="net_op_expenditure_per_RTM_1987" localSheetId="26">[15]Global!#REF!</definedName>
    <definedName name="net_op_expenditure_per_RTM_1987">[15]Global!#REF!</definedName>
    <definedName name="net_op_expenditure_per_RTM_1988" localSheetId="4">[15]Global!#REF!</definedName>
    <definedName name="net_op_expenditure_per_RTM_1988" localSheetId="15">[15]Global!#REF!</definedName>
    <definedName name="net_op_expenditure_per_RTM_1988" localSheetId="22">[15]Global!#REF!</definedName>
    <definedName name="net_op_expenditure_per_RTM_1988" localSheetId="5">[15]Global!#REF!</definedName>
    <definedName name="net_op_expenditure_per_RTM_1988" localSheetId="9">[15]Global!#REF!</definedName>
    <definedName name="net_op_expenditure_per_RTM_1988" localSheetId="2">[15]Global!#REF!</definedName>
    <definedName name="net_op_expenditure_per_RTM_1988" localSheetId="26">[15]Global!#REF!</definedName>
    <definedName name="net_op_expenditure_per_RTM_1988">[15]Global!#REF!</definedName>
    <definedName name="net_op_expenditure_per_RTM_1989" localSheetId="4">[15]Global!#REF!</definedName>
    <definedName name="net_op_expenditure_per_RTM_1989" localSheetId="15">[15]Global!#REF!</definedName>
    <definedName name="net_op_expenditure_per_RTM_1989" localSheetId="22">[15]Global!#REF!</definedName>
    <definedName name="net_op_expenditure_per_RTM_1989" localSheetId="5">[15]Global!#REF!</definedName>
    <definedName name="net_op_expenditure_per_RTM_1989" localSheetId="9">[15]Global!#REF!</definedName>
    <definedName name="net_op_expenditure_per_RTM_1989" localSheetId="2">[15]Global!#REF!</definedName>
    <definedName name="net_op_expenditure_per_RTM_1989" localSheetId="26">[15]Global!#REF!</definedName>
    <definedName name="net_op_expenditure_per_RTM_1989">[15]Global!#REF!</definedName>
    <definedName name="net_op_expenditure_per_RTM_1990" localSheetId="4">[15]Global!#REF!</definedName>
    <definedName name="net_op_expenditure_per_RTM_1990" localSheetId="15">[15]Global!#REF!</definedName>
    <definedName name="net_op_expenditure_per_RTM_1990" localSheetId="22">[15]Global!#REF!</definedName>
    <definedName name="net_op_expenditure_per_RTM_1990" localSheetId="5">[15]Global!#REF!</definedName>
    <definedName name="net_op_expenditure_per_RTM_1990" localSheetId="9">[15]Global!#REF!</definedName>
    <definedName name="net_op_expenditure_per_RTM_1990" localSheetId="2">[15]Global!#REF!</definedName>
    <definedName name="net_op_expenditure_per_RTM_1990" localSheetId="26">[15]Global!#REF!</definedName>
    <definedName name="net_op_expenditure_per_RTM_1990">[15]Global!#REF!</definedName>
    <definedName name="net_op_expenditure_per_RTM_1991" localSheetId="4">[15]Global!#REF!</definedName>
    <definedName name="net_op_expenditure_per_RTM_1991" localSheetId="15">[15]Global!#REF!</definedName>
    <definedName name="net_op_expenditure_per_RTM_1991" localSheetId="22">[15]Global!#REF!</definedName>
    <definedName name="net_op_expenditure_per_RTM_1991" localSheetId="5">[15]Global!#REF!</definedName>
    <definedName name="net_op_expenditure_per_RTM_1991" localSheetId="9">[15]Global!#REF!</definedName>
    <definedName name="net_op_expenditure_per_RTM_1991" localSheetId="2">[15]Global!#REF!</definedName>
    <definedName name="net_op_expenditure_per_RTM_1991" localSheetId="26">[15]Global!#REF!</definedName>
    <definedName name="net_op_expenditure_per_RTM_1991">[15]Global!#REF!</definedName>
    <definedName name="net_op_expenditure_per_RTM_1992" localSheetId="4">[15]Global!#REF!</definedName>
    <definedName name="net_op_expenditure_per_RTM_1992" localSheetId="15">[15]Global!#REF!</definedName>
    <definedName name="net_op_expenditure_per_RTM_1992" localSheetId="22">[15]Global!#REF!</definedName>
    <definedName name="net_op_expenditure_per_RTM_1992" localSheetId="5">[15]Global!#REF!</definedName>
    <definedName name="net_op_expenditure_per_RTM_1992" localSheetId="9">[15]Global!#REF!</definedName>
    <definedName name="net_op_expenditure_per_RTM_1992" localSheetId="2">[15]Global!#REF!</definedName>
    <definedName name="net_op_expenditure_per_RTM_1992" localSheetId="26">[15]Global!#REF!</definedName>
    <definedName name="net_op_expenditure_per_RTM_1992">[15]Global!#REF!</definedName>
    <definedName name="net_op_expenditure_per_RTM_1993" localSheetId="4">[15]Global!#REF!</definedName>
    <definedName name="net_op_expenditure_per_RTM_1993" localSheetId="15">[15]Global!#REF!</definedName>
    <definedName name="net_op_expenditure_per_RTM_1993" localSheetId="22">[15]Global!#REF!</definedName>
    <definedName name="net_op_expenditure_per_RTM_1993" localSheetId="5">[15]Global!#REF!</definedName>
    <definedName name="net_op_expenditure_per_RTM_1993" localSheetId="9">[15]Global!#REF!</definedName>
    <definedName name="net_op_expenditure_per_RTM_1993" localSheetId="2">[15]Global!#REF!</definedName>
    <definedName name="net_op_expenditure_per_RTM_1993" localSheetId="26">[15]Global!#REF!</definedName>
    <definedName name="net_op_expenditure_per_RTM_1993">[15]Global!#REF!</definedName>
    <definedName name="net_op_expenditure_per_RTM_1994" localSheetId="4">[15]Global!#REF!</definedName>
    <definedName name="net_op_expenditure_per_RTM_1994" localSheetId="15">[15]Global!#REF!</definedName>
    <definedName name="net_op_expenditure_per_RTM_1994" localSheetId="22">[15]Global!#REF!</definedName>
    <definedName name="net_op_expenditure_per_RTM_1994" localSheetId="5">[15]Global!#REF!</definedName>
    <definedName name="net_op_expenditure_per_RTM_1994" localSheetId="9">[15]Global!#REF!</definedName>
    <definedName name="net_op_expenditure_per_RTM_1994" localSheetId="2">[15]Global!#REF!</definedName>
    <definedName name="net_op_expenditure_per_RTM_1994" localSheetId="26">[15]Global!#REF!</definedName>
    <definedName name="net_op_expenditure_per_RTM_1994">[15]Global!#REF!</definedName>
    <definedName name="net_op_expenditure_per_RTM_1995" localSheetId="4">[15]Global!#REF!</definedName>
    <definedName name="net_op_expenditure_per_RTM_1995" localSheetId="15">[15]Global!#REF!</definedName>
    <definedName name="net_op_expenditure_per_RTM_1995" localSheetId="22">[15]Global!#REF!</definedName>
    <definedName name="net_op_expenditure_per_RTM_1995" localSheetId="5">[15]Global!#REF!</definedName>
    <definedName name="net_op_expenditure_per_RTM_1995" localSheetId="9">[15]Global!#REF!</definedName>
    <definedName name="net_op_expenditure_per_RTM_1995" localSheetId="2">[15]Global!#REF!</definedName>
    <definedName name="net_op_expenditure_per_RTM_1995" localSheetId="26">[15]Global!#REF!</definedName>
    <definedName name="net_op_expenditure_per_RTM_1995">[15]Global!#REF!</definedName>
    <definedName name="net_op_expenditure_per_RTM_1996" localSheetId="4">[15]Global!#REF!</definedName>
    <definedName name="net_op_expenditure_per_RTM_1996" localSheetId="15">[15]Global!#REF!</definedName>
    <definedName name="net_op_expenditure_per_RTM_1996" localSheetId="22">[15]Global!#REF!</definedName>
    <definedName name="net_op_expenditure_per_RTM_1996" localSheetId="5">[15]Global!#REF!</definedName>
    <definedName name="net_op_expenditure_per_RTM_1996" localSheetId="9">[15]Global!#REF!</definedName>
    <definedName name="net_op_expenditure_per_RTM_1996" localSheetId="2">[15]Global!#REF!</definedName>
    <definedName name="net_op_expenditure_per_RTM_1996" localSheetId="26">[15]Global!#REF!</definedName>
    <definedName name="net_op_expenditure_per_RTM_1996">[15]Global!#REF!</definedName>
    <definedName name="net_op_expenditure_per_RTM_1997" localSheetId="4">[15]Global!#REF!</definedName>
    <definedName name="net_op_expenditure_per_RTM_1997" localSheetId="15">[15]Global!#REF!</definedName>
    <definedName name="net_op_expenditure_per_RTM_1997" localSheetId="22">[15]Global!#REF!</definedName>
    <definedName name="net_op_expenditure_per_RTM_1997" localSheetId="5">[15]Global!#REF!</definedName>
    <definedName name="net_op_expenditure_per_RTM_1997" localSheetId="9">[15]Global!#REF!</definedName>
    <definedName name="net_op_expenditure_per_RTM_1997" localSheetId="2">[15]Global!#REF!</definedName>
    <definedName name="net_op_expenditure_per_RTM_1997" localSheetId="26">[15]Global!#REF!</definedName>
    <definedName name="net_op_expenditure_per_RTM_1997">[15]Global!#REF!</definedName>
    <definedName name="net_op_expenditure_per_RTM_1998" localSheetId="4">[15]Global!#REF!</definedName>
    <definedName name="net_op_expenditure_per_RTM_1998" localSheetId="15">[15]Global!#REF!</definedName>
    <definedName name="net_op_expenditure_per_RTM_1998" localSheetId="22">[15]Global!#REF!</definedName>
    <definedName name="net_op_expenditure_per_RTM_1998" localSheetId="5">[15]Global!#REF!</definedName>
    <definedName name="net_op_expenditure_per_RTM_1998" localSheetId="9">[15]Global!#REF!</definedName>
    <definedName name="net_op_expenditure_per_RTM_1998" localSheetId="2">[15]Global!#REF!</definedName>
    <definedName name="net_op_expenditure_per_RTM_1998" localSheetId="26">[15]Global!#REF!</definedName>
    <definedName name="net_op_expenditure_per_RTM_1998">[15]Global!#REF!</definedName>
    <definedName name="net_op_expenditure_per_RTM_1999" localSheetId="4">[15]Global!#REF!</definedName>
    <definedName name="net_op_expenditure_per_RTM_1999" localSheetId="15">[15]Global!#REF!</definedName>
    <definedName name="net_op_expenditure_per_RTM_1999" localSheetId="22">[15]Global!#REF!</definedName>
    <definedName name="net_op_expenditure_per_RTM_1999" localSheetId="5">[15]Global!#REF!</definedName>
    <definedName name="net_op_expenditure_per_RTM_1999" localSheetId="9">[15]Global!#REF!</definedName>
    <definedName name="net_op_expenditure_per_RTM_1999" localSheetId="2">[15]Global!#REF!</definedName>
    <definedName name="net_op_expenditure_per_RTM_1999" localSheetId="26">[15]Global!#REF!</definedName>
    <definedName name="net_op_expenditure_per_RTM_1999">[15]Global!#REF!</definedName>
    <definedName name="net_op_expenditure_per_RTM_2000" localSheetId="4">[15]Global!#REF!</definedName>
    <definedName name="net_op_expenditure_per_RTM_2000" localSheetId="15">[15]Global!#REF!</definedName>
    <definedName name="net_op_expenditure_per_RTM_2000" localSheetId="22">[15]Global!#REF!</definedName>
    <definedName name="net_op_expenditure_per_RTM_2000" localSheetId="5">[15]Global!#REF!</definedName>
    <definedName name="net_op_expenditure_per_RTM_2000" localSheetId="9">[15]Global!#REF!</definedName>
    <definedName name="net_op_expenditure_per_RTM_2000" localSheetId="2">[15]Global!#REF!</definedName>
    <definedName name="net_op_expenditure_per_RTM_2000" localSheetId="26">[15]Global!#REF!</definedName>
    <definedName name="net_op_expenditure_per_RTM_2000">[15]Global!#REF!</definedName>
    <definedName name="net_op_expenditure_per_RTM_2001" localSheetId="4">[15]Global!#REF!</definedName>
    <definedName name="net_op_expenditure_per_RTM_2001" localSheetId="15">[15]Global!#REF!</definedName>
    <definedName name="net_op_expenditure_per_RTM_2001" localSheetId="22">[15]Global!#REF!</definedName>
    <definedName name="net_op_expenditure_per_RTM_2001" localSheetId="5">[15]Global!#REF!</definedName>
    <definedName name="net_op_expenditure_per_RTM_2001" localSheetId="9">[15]Global!#REF!</definedName>
    <definedName name="net_op_expenditure_per_RTM_2001" localSheetId="2">[15]Global!#REF!</definedName>
    <definedName name="net_op_expenditure_per_RTM_2001" localSheetId="26">[15]Global!#REF!</definedName>
    <definedName name="net_op_expenditure_per_RTM_2001">[15]Global!#REF!</definedName>
    <definedName name="net_op_expenditure_per_RTM_2002" localSheetId="4">[15]Global!#REF!</definedName>
    <definedName name="net_op_expenditure_per_RTM_2002" localSheetId="15">[15]Global!#REF!</definedName>
    <definedName name="net_op_expenditure_per_RTM_2002" localSheetId="22">[15]Global!#REF!</definedName>
    <definedName name="net_op_expenditure_per_RTM_2002" localSheetId="5">[15]Global!#REF!</definedName>
    <definedName name="net_op_expenditure_per_RTM_2002" localSheetId="9">[15]Global!#REF!</definedName>
    <definedName name="net_op_expenditure_per_RTM_2002" localSheetId="2">[15]Global!#REF!</definedName>
    <definedName name="net_op_expenditure_per_RTM_2002" localSheetId="26">[15]Global!#REF!</definedName>
    <definedName name="net_op_expenditure_per_RTM_2002">[15]Global!#REF!</definedName>
    <definedName name="net_op_expenditure_per_RTM_2003" localSheetId="4">[15]Global!#REF!</definedName>
    <definedName name="net_op_expenditure_per_RTM_2003" localSheetId="15">[15]Global!#REF!</definedName>
    <definedName name="net_op_expenditure_per_RTM_2003" localSheetId="22">[15]Global!#REF!</definedName>
    <definedName name="net_op_expenditure_per_RTM_2003" localSheetId="5">[15]Global!#REF!</definedName>
    <definedName name="net_op_expenditure_per_RTM_2003" localSheetId="9">[15]Global!#REF!</definedName>
    <definedName name="net_op_expenditure_per_RTM_2003" localSheetId="2">[15]Global!#REF!</definedName>
    <definedName name="net_op_expenditure_per_RTM_2003" localSheetId="26">[15]Global!#REF!</definedName>
    <definedName name="net_op_expenditure_per_RTM_2003">[15]Global!#REF!</definedName>
    <definedName name="net_op_expenditure_per_RTM_2004" localSheetId="4">[15]Global!#REF!</definedName>
    <definedName name="net_op_expenditure_per_RTM_2004" localSheetId="15">[15]Global!#REF!</definedName>
    <definedName name="net_op_expenditure_per_RTM_2004" localSheetId="22">[15]Global!#REF!</definedName>
    <definedName name="net_op_expenditure_per_RTM_2004" localSheetId="5">[15]Global!#REF!</definedName>
    <definedName name="net_op_expenditure_per_RTM_2004" localSheetId="9">[15]Global!#REF!</definedName>
    <definedName name="net_op_expenditure_per_RTM_2004" localSheetId="2">[15]Global!#REF!</definedName>
    <definedName name="net_op_expenditure_per_RTM_2004" localSheetId="26">[15]Global!#REF!</definedName>
    <definedName name="net_op_expenditure_per_RTM_2004">[15]Global!#REF!</definedName>
    <definedName name="net_op_expenditure_per_RTM_2005" localSheetId="4">[15]Global!#REF!</definedName>
    <definedName name="net_op_expenditure_per_RTM_2005" localSheetId="15">[15]Global!#REF!</definedName>
    <definedName name="net_op_expenditure_per_RTM_2005" localSheetId="22">[15]Global!#REF!</definedName>
    <definedName name="net_op_expenditure_per_RTM_2005" localSheetId="5">[15]Global!#REF!</definedName>
    <definedName name="net_op_expenditure_per_RTM_2005" localSheetId="9">[15]Global!#REF!</definedName>
    <definedName name="net_op_expenditure_per_RTM_2005" localSheetId="2">[15]Global!#REF!</definedName>
    <definedName name="net_op_expenditure_per_RTM_2005" localSheetId="26">[15]Global!#REF!</definedName>
    <definedName name="net_op_expenditure_per_RTM_2005">[15]Global!#REF!</definedName>
    <definedName name="net_op_expenditure_per_RTM_2006" localSheetId="4">[15]Global!#REF!</definedName>
    <definedName name="net_op_expenditure_per_RTM_2006" localSheetId="15">[15]Global!#REF!</definedName>
    <definedName name="net_op_expenditure_per_RTM_2006" localSheetId="22">[15]Global!#REF!</definedName>
    <definedName name="net_op_expenditure_per_RTM_2006" localSheetId="5">[15]Global!#REF!</definedName>
    <definedName name="net_op_expenditure_per_RTM_2006" localSheetId="9">[15]Global!#REF!</definedName>
    <definedName name="net_op_expenditure_per_RTM_2006" localSheetId="2">[15]Global!#REF!</definedName>
    <definedName name="net_op_expenditure_per_RTM_2006" localSheetId="26">[15]Global!#REF!</definedName>
    <definedName name="net_op_expenditure_per_RTM_2006">[15]Global!#REF!</definedName>
    <definedName name="net_op_expenditure_per_RTM_2007" localSheetId="4">[15]Global!#REF!</definedName>
    <definedName name="net_op_expenditure_per_RTM_2007" localSheetId="15">[15]Global!#REF!</definedName>
    <definedName name="net_op_expenditure_per_RTM_2007" localSheetId="22">[15]Global!#REF!</definedName>
    <definedName name="net_op_expenditure_per_RTM_2007" localSheetId="5">[15]Global!#REF!</definedName>
    <definedName name="net_op_expenditure_per_RTM_2007" localSheetId="9">[15]Global!#REF!</definedName>
    <definedName name="net_op_expenditure_per_RTM_2007" localSheetId="2">[15]Global!#REF!</definedName>
    <definedName name="net_op_expenditure_per_RTM_2007" localSheetId="26">[15]Global!#REF!</definedName>
    <definedName name="net_op_expenditure_per_RTM_2007">[15]Global!#REF!</definedName>
    <definedName name="net_op_expenditure_per_RTM_2008" localSheetId="4">[15]Global!#REF!</definedName>
    <definedName name="net_op_expenditure_per_RTM_2008" localSheetId="15">[15]Global!#REF!</definedName>
    <definedName name="net_op_expenditure_per_RTM_2008" localSheetId="22">[15]Global!#REF!</definedName>
    <definedName name="net_op_expenditure_per_RTM_2008" localSheetId="5">[15]Global!#REF!</definedName>
    <definedName name="net_op_expenditure_per_RTM_2008" localSheetId="9">[15]Global!#REF!</definedName>
    <definedName name="net_op_expenditure_per_RTM_2008" localSheetId="2">[15]Global!#REF!</definedName>
    <definedName name="net_op_expenditure_per_RTM_2008" localSheetId="26">[15]Global!#REF!</definedName>
    <definedName name="net_op_expenditure_per_RTM_2008">[15]Global!#REF!</definedName>
    <definedName name="net_op_expenditure_per_RTM_2009" localSheetId="4">[15]Global!#REF!</definedName>
    <definedName name="net_op_expenditure_per_RTM_2009" localSheetId="15">[15]Global!#REF!</definedName>
    <definedName name="net_op_expenditure_per_RTM_2009" localSheetId="22">[15]Global!#REF!</definedName>
    <definedName name="net_op_expenditure_per_RTM_2009" localSheetId="5">[15]Global!#REF!</definedName>
    <definedName name="net_op_expenditure_per_RTM_2009" localSheetId="9">[15]Global!#REF!</definedName>
    <definedName name="net_op_expenditure_per_RTM_2009" localSheetId="2">[15]Global!#REF!</definedName>
    <definedName name="net_op_expenditure_per_RTM_2009" localSheetId="26">[15]Global!#REF!</definedName>
    <definedName name="net_op_expenditure_per_RTM_2009">[15]Global!#REF!</definedName>
    <definedName name="net_op_expenditure_per_RTM_2010" localSheetId="4">[15]Global!#REF!</definedName>
    <definedName name="net_op_expenditure_per_RTM_2010" localSheetId="15">[15]Global!#REF!</definedName>
    <definedName name="net_op_expenditure_per_RTM_2010" localSheetId="22">[15]Global!#REF!</definedName>
    <definedName name="net_op_expenditure_per_RTM_2010" localSheetId="5">[15]Global!#REF!</definedName>
    <definedName name="net_op_expenditure_per_RTM_2010" localSheetId="9">[15]Global!#REF!</definedName>
    <definedName name="net_op_expenditure_per_RTM_2010" localSheetId="2">[15]Global!#REF!</definedName>
    <definedName name="net_op_expenditure_per_RTM_2010" localSheetId="26">[15]Global!#REF!</definedName>
    <definedName name="net_op_expenditure_per_RTM_2010">[15]Global!#REF!</definedName>
    <definedName name="net_op_expenditure_per_RTM_comm" localSheetId="4">[15]Global!#REF!</definedName>
    <definedName name="net_op_expenditure_per_RTM_comm" localSheetId="15">[15]Global!#REF!</definedName>
    <definedName name="net_op_expenditure_per_RTM_comm" localSheetId="22">[15]Global!#REF!</definedName>
    <definedName name="net_op_expenditure_per_RTM_comm" localSheetId="5">[15]Global!#REF!</definedName>
    <definedName name="net_op_expenditure_per_RTM_comm" localSheetId="9">[15]Global!#REF!</definedName>
    <definedName name="net_op_expenditure_per_RTM_comm" localSheetId="2">[15]Global!#REF!</definedName>
    <definedName name="net_op_expenditure_per_RTM_comm" localSheetId="26">[15]Global!#REF!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5">#REF!</definedName>
    <definedName name="Net_profit" localSheetId="22">#REF!</definedName>
    <definedName name="Net_profit" localSheetId="5">#REF!</definedName>
    <definedName name="Net_profit" localSheetId="9">#REF!</definedName>
    <definedName name="Net_profit" localSheetId="2">#REF!</definedName>
    <definedName name="Net_profit" localSheetId="26">#REF!</definedName>
    <definedName name="Net_profit">#REF!</definedName>
    <definedName name="Net_Profit_after_Minorities" localSheetId="4">#REF!</definedName>
    <definedName name="Net_Profit_after_Minorities" localSheetId="15">#REF!</definedName>
    <definedName name="Net_Profit_after_Minorities" localSheetId="22">#REF!</definedName>
    <definedName name="Net_Profit_after_Minorities" localSheetId="5">#REF!</definedName>
    <definedName name="Net_Profit_after_Minorities" localSheetId="9">#REF!</definedName>
    <definedName name="Net_Profit_after_Minorities" localSheetId="2">#REF!</definedName>
    <definedName name="Net_Profit_after_Minorities" localSheetId="26">#REF!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5">#REF!</definedName>
    <definedName name="Net_Working_Capital" localSheetId="22">#REF!</definedName>
    <definedName name="Net_Working_Capital" localSheetId="5">#REF!</definedName>
    <definedName name="Net_Working_Capital" localSheetId="9">#REF!</definedName>
    <definedName name="Net_Working_Capital" localSheetId="2">#REF!</definedName>
    <definedName name="Net_Working_Capital" localSheetId="26">#REF!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5">#REF!</definedName>
    <definedName name="Net_Worth_Share__DM" localSheetId="22">#REF!</definedName>
    <definedName name="Net_Worth_Share__DM" localSheetId="5">#REF!</definedName>
    <definedName name="Net_Worth_Share__DM" localSheetId="9">#REF!</definedName>
    <definedName name="Net_Worth_Share__DM" localSheetId="2">#REF!</definedName>
    <definedName name="Net_Worth_Share__DM" localSheetId="26">#REF!</definedName>
    <definedName name="Net_Worth_Share__DM">#REF!</definedName>
    <definedName name="NETSALES" localSheetId="4">#REF!</definedName>
    <definedName name="NETSALES" localSheetId="15">#REF!</definedName>
    <definedName name="NETSALES" localSheetId="22">#REF!</definedName>
    <definedName name="NETSALES" localSheetId="5">#REF!</definedName>
    <definedName name="NETSALES" localSheetId="9">#REF!</definedName>
    <definedName name="NETSALES" localSheetId="2">#REF!</definedName>
    <definedName name="NETSALES" localSheetId="26">#REF!</definedName>
    <definedName name="NETSALES">#REF!</definedName>
    <definedName name="nettoskuld" localSheetId="4">[7]bilisva!#REF!</definedName>
    <definedName name="nettoskuld" localSheetId="15">[7]bilisva!#REF!</definedName>
    <definedName name="nettoskuld" localSheetId="22">[7]bilisva!#REF!</definedName>
    <definedName name="nettoskuld" localSheetId="5">[7]bilisva!#REF!</definedName>
    <definedName name="nettoskuld" localSheetId="9">[7]bilisva!#REF!</definedName>
    <definedName name="nettoskuld" localSheetId="2">[7]bilisva!#REF!</definedName>
    <definedName name="nettoskuld" localSheetId="26">[7]bilisva!#REF!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5">#REF!</definedName>
    <definedName name="NIBDEBT" localSheetId="22">#REF!</definedName>
    <definedName name="NIBDEBT" localSheetId="5">#REF!</definedName>
    <definedName name="NIBDEBT" localSheetId="9">#REF!</definedName>
    <definedName name="NIBDEBT" localSheetId="2">#REF!</definedName>
    <definedName name="NIBDEBT" localSheetId="26">#REF!</definedName>
    <definedName name="NIBDEBT">#REF!</definedName>
    <definedName name="NINT" localSheetId="4">#REF!</definedName>
    <definedName name="NINT" localSheetId="15">#REF!</definedName>
    <definedName name="NINT" localSheetId="22">#REF!</definedName>
    <definedName name="NINT" localSheetId="5">#REF!</definedName>
    <definedName name="NINT" localSheetId="9">#REF!</definedName>
    <definedName name="NINT" localSheetId="2">#REF!</definedName>
    <definedName name="NINT" localSheetId="26">#REF!</definedName>
    <definedName name="NINT">#REF!</definedName>
    <definedName name="NOK">[2]CCY!$D$762</definedName>
    <definedName name="Non_recurring_costs" localSheetId="4">#REF!</definedName>
    <definedName name="Non_recurring_costs" localSheetId="15">#REF!</definedName>
    <definedName name="Non_recurring_costs" localSheetId="22">#REF!</definedName>
    <definedName name="Non_recurring_costs" localSheetId="5">#REF!</definedName>
    <definedName name="Non_recurring_costs" localSheetId="9">#REF!</definedName>
    <definedName name="Non_recurring_costs" localSheetId="2">#REF!</definedName>
    <definedName name="Non_recurring_costs" localSheetId="26">#REF!</definedName>
    <definedName name="Non_recurring_costs">#REF!</definedName>
    <definedName name="Non_recurring_income" localSheetId="4">#REF!</definedName>
    <definedName name="Non_recurring_income" localSheetId="15">#REF!</definedName>
    <definedName name="Non_recurring_income" localSheetId="22">#REF!</definedName>
    <definedName name="Non_recurring_income" localSheetId="5">#REF!</definedName>
    <definedName name="Non_recurring_income" localSheetId="9">#REF!</definedName>
    <definedName name="Non_recurring_income" localSheetId="2">#REF!</definedName>
    <definedName name="Non_recurring_income" localSheetId="26">#REF!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5">[8]NOPAT_VDF!#REF!</definedName>
    <definedName name="NOPAT_growth_avg" localSheetId="22">[8]NOPAT_VDF!#REF!</definedName>
    <definedName name="NOPAT_growth_avg" localSheetId="5">[8]NOPAT_VDF!#REF!</definedName>
    <definedName name="NOPAT_growth_avg" localSheetId="9">[8]NOPAT_VDF!#REF!</definedName>
    <definedName name="NOPAT_growth_avg" localSheetId="2">[8]NOPAT_VDF!#REF!</definedName>
    <definedName name="NOPAT_growth_avg" localSheetId="26">[8]NOPAT_VDF!#REF!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5">[8]NOPAT_VDF!#REF!</definedName>
    <definedName name="NOPAT_Share" localSheetId="22">[8]NOPAT_VDF!#REF!</definedName>
    <definedName name="NOPAT_Share" localSheetId="5">[8]NOPAT_VDF!#REF!</definedName>
    <definedName name="NOPAT_Share" localSheetId="9">[8]NOPAT_VDF!#REF!</definedName>
    <definedName name="NOPAT_Share" localSheetId="2">[8]NOPAT_VDF!#REF!</definedName>
    <definedName name="NOPAT_Share" localSheetId="26">[8]NOPAT_VDF!#REF!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5">'[3]DCF old'!#REF!</definedName>
    <definedName name="noplat_impg" localSheetId="22">'[3]DCF old'!#REF!</definedName>
    <definedName name="noplat_impg" localSheetId="5">'[3]DCF old'!#REF!</definedName>
    <definedName name="noplat_impg" localSheetId="9">'[3]DCF old'!#REF!</definedName>
    <definedName name="noplat_impg" localSheetId="2">'[3]DCF old'!#REF!</definedName>
    <definedName name="noplat_impg" localSheetId="26">'[3]DCF old'!#REF!</definedName>
    <definedName name="noplat_impg">'[3]DCF old'!#REF!</definedName>
    <definedName name="noplat_p2">'[3]DCF old'!$V$13</definedName>
    <definedName name="noplat_value" localSheetId="4">'[3]DCF old'!#REF!</definedName>
    <definedName name="noplat_value" localSheetId="15">'[3]DCF old'!#REF!</definedName>
    <definedName name="noplat_value" localSheetId="22">'[3]DCF old'!#REF!</definedName>
    <definedName name="noplat_value" localSheetId="5">'[3]DCF old'!#REF!</definedName>
    <definedName name="noplat_value" localSheetId="9">'[3]DCF old'!#REF!</definedName>
    <definedName name="noplat_value" localSheetId="2">'[3]DCF old'!#REF!</definedName>
    <definedName name="noplat_value" localSheetId="26">'[3]DCF old'!#REF!</definedName>
    <definedName name="noplat_value">'[3]DCF old'!#REF!</definedName>
    <definedName name="norm_eq_ratio" localSheetId="4">'[3]DCF old'!#REF!</definedName>
    <definedName name="norm_eq_ratio" localSheetId="15">'[3]DCF old'!#REF!</definedName>
    <definedName name="norm_eq_ratio" localSheetId="22">'[3]DCF old'!#REF!</definedName>
    <definedName name="norm_eq_ratio" localSheetId="5">'[3]DCF old'!#REF!</definedName>
    <definedName name="norm_eq_ratio" localSheetId="9">'[3]DCF old'!#REF!</definedName>
    <definedName name="norm_eq_ratio" localSheetId="2">'[3]DCF old'!#REF!</definedName>
    <definedName name="norm_eq_ratio" localSheetId="26">'[3]DCF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5">#REF!</definedName>
    <definedName name="Normal_est" localSheetId="22">#REF!</definedName>
    <definedName name="Normal_est" localSheetId="5">#REF!</definedName>
    <definedName name="Normal_est" localSheetId="9">#REF!</definedName>
    <definedName name="Normal_est" localSheetId="2">#REF!</definedName>
    <definedName name="Normal_est" localSheetId="26">#REF!</definedName>
    <definedName name="Normal_est">#REF!</definedName>
    <definedName name="NormalYear" localSheetId="4">#REF!</definedName>
    <definedName name="NormalYear" localSheetId="15">#REF!</definedName>
    <definedName name="NormalYear" localSheetId="22">#REF!</definedName>
    <definedName name="NormalYear" localSheetId="5">#REF!</definedName>
    <definedName name="NormalYear" localSheetId="9">#REF!</definedName>
    <definedName name="NormalYear" localSheetId="2">#REF!</definedName>
    <definedName name="NormalYear" localSheetId="26">#REF!</definedName>
    <definedName name="NormalYear">#REF!</definedName>
    <definedName name="North_America" localSheetId="4">#REF!</definedName>
    <definedName name="North_America" localSheetId="15">#REF!</definedName>
    <definedName name="North_America" localSheetId="22">#REF!</definedName>
    <definedName name="North_America" localSheetId="5">#REF!</definedName>
    <definedName name="North_America" localSheetId="9">#REF!</definedName>
    <definedName name="North_America" localSheetId="2">#REF!</definedName>
    <definedName name="North_America" localSheetId="26">#REF!</definedName>
    <definedName name="North_America">#REF!</definedName>
    <definedName name="North_America_w" localSheetId="4">#REF!</definedName>
    <definedName name="North_America_w" localSheetId="15">#REF!</definedName>
    <definedName name="North_America_w" localSheetId="22">#REF!</definedName>
    <definedName name="North_America_w" localSheetId="5">#REF!</definedName>
    <definedName name="North_America_w" localSheetId="9">#REF!</definedName>
    <definedName name="North_America_w" localSheetId="2">#REF!</definedName>
    <definedName name="North_America_w" localSheetId="26">#REF!</definedName>
    <definedName name="North_America_w">#REF!</definedName>
    <definedName name="nos" localSheetId="4">'[3]DCF old'!#REF!</definedName>
    <definedName name="nos" localSheetId="15">'[3]DCF old'!#REF!</definedName>
    <definedName name="nos" localSheetId="22">'[3]DCF old'!#REF!</definedName>
    <definedName name="nos" localSheetId="5">'[3]DCF old'!#REF!</definedName>
    <definedName name="nos" localSheetId="9">'[3]DCF old'!#REF!</definedName>
    <definedName name="nos" localSheetId="2">'[3]DCF old'!#REF!</definedName>
    <definedName name="nos" localSheetId="26">'[3]DCF old'!#REF!</definedName>
    <definedName name="nos">'[3]DCF old'!#REF!</definedName>
    <definedName name="nos_fd" localSheetId="4">'[3]DCF old'!#REF!</definedName>
    <definedName name="nos_fd" localSheetId="15">'[3]DCF old'!#REF!</definedName>
    <definedName name="nos_fd" localSheetId="22">'[3]DCF old'!#REF!</definedName>
    <definedName name="nos_fd" localSheetId="5">'[3]DCF old'!#REF!</definedName>
    <definedName name="nos_fd" localSheetId="9">'[3]DCF old'!#REF!</definedName>
    <definedName name="nos_fd" localSheetId="2">'[3]DCF old'!#REF!</definedName>
    <definedName name="nos_fd" localSheetId="26">'[3]DCF old'!#REF!</definedName>
    <definedName name="nos_fd">'[3]DCF old'!#REF!</definedName>
    <definedName name="noshares">'[3]DCF old'!$C$24</definedName>
    <definedName name="Nosint" localSheetId="4">#REF!</definedName>
    <definedName name="Nosint" localSheetId="15">#REF!</definedName>
    <definedName name="Nosint" localSheetId="22">#REF!</definedName>
    <definedName name="Nosint" localSheetId="5">#REF!</definedName>
    <definedName name="Nosint" localSheetId="9">#REF!</definedName>
    <definedName name="Nosint" localSheetId="2">#REF!</definedName>
    <definedName name="Nosint" localSheetId="26">#REF!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5">#REF!</definedName>
    <definedName name="NWC" localSheetId="22">#REF!</definedName>
    <definedName name="NWC" localSheetId="5">#REF!</definedName>
    <definedName name="NWC" localSheetId="9">#REF!</definedName>
    <definedName name="NWC" localSheetId="2">#REF!</definedName>
    <definedName name="NWC" localSheetId="26">#REF!</definedName>
    <definedName name="NWC">#REF!</definedName>
    <definedName name="Nyckeltal" localSheetId="4">#REF!</definedName>
    <definedName name="Nyckeltal" localSheetId="15">#REF!</definedName>
    <definedName name="Nyckeltal" localSheetId="22">#REF!</definedName>
    <definedName name="Nyckeltal" localSheetId="5">#REF!</definedName>
    <definedName name="Nyckeltal" localSheetId="9">#REF!</definedName>
    <definedName name="Nyckeltal" localSheetId="2">#REF!</definedName>
    <definedName name="Nyckeltal" localSheetId="26">#REF!</definedName>
    <definedName name="Nyckeltal">#REF!</definedName>
    <definedName name="Obs_00" localSheetId="4">#REF!</definedName>
    <definedName name="Obs_00" localSheetId="15">#REF!</definedName>
    <definedName name="Obs_00" localSheetId="22">#REF!</definedName>
    <definedName name="Obs_00" localSheetId="5">#REF!</definedName>
    <definedName name="Obs_00" localSheetId="9">#REF!</definedName>
    <definedName name="Obs_00" localSheetId="2">#REF!</definedName>
    <definedName name="Obs_00" localSheetId="26">#REF!</definedName>
    <definedName name="Obs_00">#REF!</definedName>
    <definedName name="Obs_001" localSheetId="4">#REF!</definedName>
    <definedName name="Obs_001" localSheetId="15">#REF!</definedName>
    <definedName name="Obs_001" localSheetId="22">#REF!</definedName>
    <definedName name="Obs_001" localSheetId="5">#REF!</definedName>
    <definedName name="Obs_001" localSheetId="9">#REF!</definedName>
    <definedName name="Obs_001" localSheetId="2">#REF!</definedName>
    <definedName name="Obs_001" localSheetId="26">#REF!</definedName>
    <definedName name="Obs_001">#REF!</definedName>
    <definedName name="Obs_002" localSheetId="4">#REF!</definedName>
    <definedName name="Obs_002" localSheetId="15">#REF!</definedName>
    <definedName name="Obs_002" localSheetId="22">#REF!</definedName>
    <definedName name="Obs_002" localSheetId="5">#REF!</definedName>
    <definedName name="Obs_002" localSheetId="9">#REF!</definedName>
    <definedName name="Obs_002" localSheetId="2">#REF!</definedName>
    <definedName name="Obs_002" localSheetId="26">#REF!</definedName>
    <definedName name="Obs_002">#REF!</definedName>
    <definedName name="Obs_003" localSheetId="4">#REF!</definedName>
    <definedName name="Obs_003" localSheetId="15">#REF!</definedName>
    <definedName name="Obs_003" localSheetId="22">#REF!</definedName>
    <definedName name="Obs_003" localSheetId="5">#REF!</definedName>
    <definedName name="Obs_003" localSheetId="9">#REF!</definedName>
    <definedName name="Obs_003" localSheetId="2">#REF!</definedName>
    <definedName name="Obs_003" localSheetId="26">#REF!</definedName>
    <definedName name="Obs_003">#REF!</definedName>
    <definedName name="Obs_004" localSheetId="4">#REF!</definedName>
    <definedName name="Obs_004" localSheetId="15">#REF!</definedName>
    <definedName name="Obs_004" localSheetId="22">#REF!</definedName>
    <definedName name="Obs_004" localSheetId="5">#REF!</definedName>
    <definedName name="Obs_004" localSheetId="9">#REF!</definedName>
    <definedName name="Obs_004" localSheetId="2">#REF!</definedName>
    <definedName name="Obs_004" localSheetId="26">#REF!</definedName>
    <definedName name="Obs_004">#REF!</definedName>
    <definedName name="Obs_01" localSheetId="4">#REF!</definedName>
    <definedName name="Obs_01" localSheetId="15">#REF!</definedName>
    <definedName name="Obs_01" localSheetId="22">#REF!</definedName>
    <definedName name="Obs_01" localSheetId="5">#REF!</definedName>
    <definedName name="Obs_01" localSheetId="9">#REF!</definedName>
    <definedName name="Obs_01" localSheetId="2">#REF!</definedName>
    <definedName name="Obs_01" localSheetId="26">#REF!</definedName>
    <definedName name="Obs_01">#REF!</definedName>
    <definedName name="Obs_011" localSheetId="4">#REF!</definedName>
    <definedName name="Obs_011" localSheetId="15">#REF!</definedName>
    <definedName name="Obs_011" localSheetId="22">#REF!</definedName>
    <definedName name="Obs_011" localSheetId="5">#REF!</definedName>
    <definedName name="Obs_011" localSheetId="9">#REF!</definedName>
    <definedName name="Obs_011" localSheetId="2">#REF!</definedName>
    <definedName name="Obs_011" localSheetId="26">#REF!</definedName>
    <definedName name="Obs_011">#REF!</definedName>
    <definedName name="Obs_012" localSheetId="4">#REF!</definedName>
    <definedName name="Obs_012" localSheetId="15">#REF!</definedName>
    <definedName name="Obs_012" localSheetId="22">#REF!</definedName>
    <definedName name="Obs_012" localSheetId="5">#REF!</definedName>
    <definedName name="Obs_012" localSheetId="9">#REF!</definedName>
    <definedName name="Obs_012" localSheetId="2">#REF!</definedName>
    <definedName name="Obs_012" localSheetId="26">#REF!</definedName>
    <definedName name="Obs_012">#REF!</definedName>
    <definedName name="Obs_013" localSheetId="4">#REF!</definedName>
    <definedName name="Obs_013" localSheetId="15">#REF!</definedName>
    <definedName name="Obs_013" localSheetId="22">#REF!</definedName>
    <definedName name="Obs_013" localSheetId="5">#REF!</definedName>
    <definedName name="Obs_013" localSheetId="9">#REF!</definedName>
    <definedName name="Obs_013" localSheetId="2">#REF!</definedName>
    <definedName name="Obs_013" localSheetId="26">#REF!</definedName>
    <definedName name="Obs_013">#REF!</definedName>
    <definedName name="Obs_014" localSheetId="4">#REF!</definedName>
    <definedName name="Obs_014" localSheetId="15">#REF!</definedName>
    <definedName name="Obs_014" localSheetId="22">#REF!</definedName>
    <definedName name="Obs_014" localSheetId="5">#REF!</definedName>
    <definedName name="Obs_014" localSheetId="9">#REF!</definedName>
    <definedName name="Obs_014" localSheetId="2">#REF!</definedName>
    <definedName name="Obs_014" localSheetId="26">#REF!</definedName>
    <definedName name="Obs_014">#REF!</definedName>
    <definedName name="Obs_02" localSheetId="4">#REF!</definedName>
    <definedName name="Obs_02" localSheetId="15">#REF!</definedName>
    <definedName name="Obs_02" localSheetId="22">#REF!</definedName>
    <definedName name="Obs_02" localSheetId="5">#REF!</definedName>
    <definedName name="Obs_02" localSheetId="9">#REF!</definedName>
    <definedName name="Obs_02" localSheetId="2">#REF!</definedName>
    <definedName name="Obs_02" localSheetId="26">#REF!</definedName>
    <definedName name="Obs_02">#REF!</definedName>
    <definedName name="Obs_021" localSheetId="4">#REF!</definedName>
    <definedName name="Obs_021" localSheetId="15">#REF!</definedName>
    <definedName name="Obs_021" localSheetId="22">#REF!</definedName>
    <definedName name="Obs_021" localSheetId="5">#REF!</definedName>
    <definedName name="Obs_021" localSheetId="9">#REF!</definedName>
    <definedName name="Obs_021" localSheetId="2">#REF!</definedName>
    <definedName name="Obs_021" localSheetId="26">#REF!</definedName>
    <definedName name="Obs_021">#REF!</definedName>
    <definedName name="Obs_022" localSheetId="4">#REF!</definedName>
    <definedName name="Obs_022" localSheetId="15">#REF!</definedName>
    <definedName name="Obs_022" localSheetId="22">#REF!</definedName>
    <definedName name="Obs_022" localSheetId="5">#REF!</definedName>
    <definedName name="Obs_022" localSheetId="9">#REF!</definedName>
    <definedName name="Obs_022" localSheetId="2">#REF!</definedName>
    <definedName name="Obs_022" localSheetId="26">#REF!</definedName>
    <definedName name="Obs_022">#REF!</definedName>
    <definedName name="Obs_023" localSheetId="4">#REF!</definedName>
    <definedName name="Obs_023" localSheetId="15">#REF!</definedName>
    <definedName name="Obs_023" localSheetId="22">#REF!</definedName>
    <definedName name="Obs_023" localSheetId="5">#REF!</definedName>
    <definedName name="Obs_023" localSheetId="9">#REF!</definedName>
    <definedName name="Obs_023" localSheetId="2">#REF!</definedName>
    <definedName name="Obs_023" localSheetId="26">#REF!</definedName>
    <definedName name="Obs_023">#REF!</definedName>
    <definedName name="Obs_024" localSheetId="4">#REF!</definedName>
    <definedName name="Obs_024" localSheetId="15">#REF!</definedName>
    <definedName name="Obs_024" localSheetId="22">#REF!</definedName>
    <definedName name="Obs_024" localSheetId="5">#REF!</definedName>
    <definedName name="Obs_024" localSheetId="9">#REF!</definedName>
    <definedName name="Obs_024" localSheetId="2">#REF!</definedName>
    <definedName name="Obs_024" localSheetId="26">#REF!</definedName>
    <definedName name="Obs_024">#REF!</definedName>
    <definedName name="Obs_03" localSheetId="4">#REF!</definedName>
    <definedName name="Obs_03" localSheetId="15">#REF!</definedName>
    <definedName name="Obs_03" localSheetId="22">#REF!</definedName>
    <definedName name="Obs_03" localSheetId="5">#REF!</definedName>
    <definedName name="Obs_03" localSheetId="9">#REF!</definedName>
    <definedName name="Obs_03" localSheetId="2">#REF!</definedName>
    <definedName name="Obs_03" localSheetId="26">#REF!</definedName>
    <definedName name="Obs_03">#REF!</definedName>
    <definedName name="Obs_031" localSheetId="4">#REF!</definedName>
    <definedName name="Obs_031" localSheetId="15">#REF!</definedName>
    <definedName name="Obs_031" localSheetId="22">#REF!</definedName>
    <definedName name="Obs_031" localSheetId="5">#REF!</definedName>
    <definedName name="Obs_031" localSheetId="9">#REF!</definedName>
    <definedName name="Obs_031" localSheetId="2">#REF!</definedName>
    <definedName name="Obs_031" localSheetId="26">#REF!</definedName>
    <definedName name="Obs_031">#REF!</definedName>
    <definedName name="Obs_032" localSheetId="4">#REF!</definedName>
    <definedName name="Obs_032" localSheetId="15">#REF!</definedName>
    <definedName name="Obs_032" localSheetId="22">#REF!</definedName>
    <definedName name="Obs_032" localSheetId="5">#REF!</definedName>
    <definedName name="Obs_032" localSheetId="9">#REF!</definedName>
    <definedName name="Obs_032" localSheetId="2">#REF!</definedName>
    <definedName name="Obs_032" localSheetId="26">#REF!</definedName>
    <definedName name="Obs_032">#REF!</definedName>
    <definedName name="Obs_033" localSheetId="4">#REF!</definedName>
    <definedName name="Obs_033" localSheetId="15">#REF!</definedName>
    <definedName name="Obs_033" localSheetId="22">#REF!</definedName>
    <definedName name="Obs_033" localSheetId="5">#REF!</definedName>
    <definedName name="Obs_033" localSheetId="9">#REF!</definedName>
    <definedName name="Obs_033" localSheetId="2">#REF!</definedName>
    <definedName name="Obs_033" localSheetId="26">#REF!</definedName>
    <definedName name="Obs_033">#REF!</definedName>
    <definedName name="Obs_034" localSheetId="4">#REF!</definedName>
    <definedName name="Obs_034" localSheetId="15">#REF!</definedName>
    <definedName name="Obs_034" localSheetId="22">#REF!</definedName>
    <definedName name="Obs_034" localSheetId="5">#REF!</definedName>
    <definedName name="Obs_034" localSheetId="9">#REF!</definedName>
    <definedName name="Obs_034" localSheetId="2">#REF!</definedName>
    <definedName name="Obs_034" localSheetId="26">#REF!</definedName>
    <definedName name="Obs_034">#REF!</definedName>
    <definedName name="Obs_04" localSheetId="4">#REF!</definedName>
    <definedName name="Obs_04" localSheetId="15">#REF!</definedName>
    <definedName name="Obs_04" localSheetId="22">#REF!</definedName>
    <definedName name="Obs_04" localSheetId="5">#REF!</definedName>
    <definedName name="Obs_04" localSheetId="9">#REF!</definedName>
    <definedName name="Obs_04" localSheetId="2">#REF!</definedName>
    <definedName name="Obs_04" localSheetId="26">#REF!</definedName>
    <definedName name="Obs_04">#REF!</definedName>
    <definedName name="Obs_05" localSheetId="4">#REF!</definedName>
    <definedName name="Obs_05" localSheetId="15">#REF!</definedName>
    <definedName name="Obs_05" localSheetId="22">#REF!</definedName>
    <definedName name="Obs_05" localSheetId="5">#REF!</definedName>
    <definedName name="Obs_05" localSheetId="9">#REF!</definedName>
    <definedName name="Obs_05" localSheetId="2">#REF!</definedName>
    <definedName name="Obs_05" localSheetId="26">#REF!</definedName>
    <definedName name="Obs_05">#REF!</definedName>
    <definedName name="Obs_06" localSheetId="4">#REF!</definedName>
    <definedName name="Obs_06" localSheetId="15">#REF!</definedName>
    <definedName name="Obs_06" localSheetId="22">#REF!</definedName>
    <definedName name="Obs_06" localSheetId="5">#REF!</definedName>
    <definedName name="Obs_06" localSheetId="9">#REF!</definedName>
    <definedName name="Obs_06" localSheetId="2">#REF!</definedName>
    <definedName name="Obs_06" localSheetId="26">#REF!</definedName>
    <definedName name="Obs_06">#REF!</definedName>
    <definedName name="Obs_07" localSheetId="4">#REF!</definedName>
    <definedName name="Obs_07" localSheetId="15">#REF!</definedName>
    <definedName name="Obs_07" localSheetId="22">#REF!</definedName>
    <definedName name="Obs_07" localSheetId="5">#REF!</definedName>
    <definedName name="Obs_07" localSheetId="9">#REF!</definedName>
    <definedName name="Obs_07" localSheetId="2">#REF!</definedName>
    <definedName name="Obs_07" localSheetId="26">#REF!</definedName>
    <definedName name="Obs_07">#REF!</definedName>
    <definedName name="Obs_08" localSheetId="4">#REF!</definedName>
    <definedName name="Obs_08" localSheetId="15">#REF!</definedName>
    <definedName name="Obs_08" localSheetId="22">#REF!</definedName>
    <definedName name="Obs_08" localSheetId="5">#REF!</definedName>
    <definedName name="Obs_08" localSheetId="9">#REF!</definedName>
    <definedName name="Obs_08" localSheetId="2">#REF!</definedName>
    <definedName name="Obs_08" localSheetId="26">#REF!</definedName>
    <definedName name="Obs_08">#REF!</definedName>
    <definedName name="Obs_09" localSheetId="4">#REF!</definedName>
    <definedName name="Obs_09" localSheetId="15">#REF!</definedName>
    <definedName name="Obs_09" localSheetId="22">#REF!</definedName>
    <definedName name="Obs_09" localSheetId="5">#REF!</definedName>
    <definedName name="Obs_09" localSheetId="9">#REF!</definedName>
    <definedName name="Obs_09" localSheetId="2">#REF!</definedName>
    <definedName name="Obs_09" localSheetId="26">#REF!</definedName>
    <definedName name="Obs_09">#REF!</definedName>
    <definedName name="Obs_10" localSheetId="4">#REF!</definedName>
    <definedName name="Obs_10" localSheetId="15">#REF!</definedName>
    <definedName name="Obs_10" localSheetId="22">#REF!</definedName>
    <definedName name="Obs_10" localSheetId="5">#REF!</definedName>
    <definedName name="Obs_10" localSheetId="9">#REF!</definedName>
    <definedName name="Obs_10" localSheetId="2">#REF!</definedName>
    <definedName name="Obs_10" localSheetId="26">#REF!</definedName>
    <definedName name="Obs_10">#REF!</definedName>
    <definedName name="Obs_11" localSheetId="4">#REF!</definedName>
    <definedName name="Obs_11" localSheetId="15">#REF!</definedName>
    <definedName name="Obs_11" localSheetId="22">#REF!</definedName>
    <definedName name="Obs_11" localSheetId="5">#REF!</definedName>
    <definedName name="Obs_11" localSheetId="9">#REF!</definedName>
    <definedName name="Obs_11" localSheetId="2">#REF!</definedName>
    <definedName name="Obs_11" localSheetId="26">#REF!</definedName>
    <definedName name="Obs_11">#REF!</definedName>
    <definedName name="Obs_12" localSheetId="4">#REF!</definedName>
    <definedName name="Obs_12" localSheetId="15">#REF!</definedName>
    <definedName name="Obs_12" localSheetId="22">#REF!</definedName>
    <definedName name="Obs_12" localSheetId="5">#REF!</definedName>
    <definedName name="Obs_12" localSheetId="9">#REF!</definedName>
    <definedName name="Obs_12" localSheetId="2">#REF!</definedName>
    <definedName name="Obs_12" localSheetId="26">#REF!</definedName>
    <definedName name="Obs_12">#REF!</definedName>
    <definedName name="Obs_97" localSheetId="4">#REF!</definedName>
    <definedName name="Obs_97" localSheetId="15">#REF!</definedName>
    <definedName name="Obs_97" localSheetId="22">#REF!</definedName>
    <definedName name="Obs_97" localSheetId="5">#REF!</definedName>
    <definedName name="Obs_97" localSheetId="9">#REF!</definedName>
    <definedName name="Obs_97" localSheetId="2">#REF!</definedName>
    <definedName name="Obs_97" localSheetId="26">#REF!</definedName>
    <definedName name="Obs_97">#REF!</definedName>
    <definedName name="Obs_971" localSheetId="4">#REF!</definedName>
    <definedName name="Obs_971" localSheetId="15">#REF!</definedName>
    <definedName name="Obs_971" localSheetId="22">#REF!</definedName>
    <definedName name="Obs_971" localSheetId="5">#REF!</definedName>
    <definedName name="Obs_971" localSheetId="9">#REF!</definedName>
    <definedName name="Obs_971" localSheetId="2">#REF!</definedName>
    <definedName name="Obs_971" localSheetId="26">#REF!</definedName>
    <definedName name="Obs_971">#REF!</definedName>
    <definedName name="Obs_972" localSheetId="4">#REF!</definedName>
    <definedName name="Obs_972" localSheetId="15">#REF!</definedName>
    <definedName name="Obs_972" localSheetId="22">#REF!</definedName>
    <definedName name="Obs_972" localSheetId="5">#REF!</definedName>
    <definedName name="Obs_972" localSheetId="9">#REF!</definedName>
    <definedName name="Obs_972" localSheetId="2">#REF!</definedName>
    <definedName name="Obs_972" localSheetId="26">#REF!</definedName>
    <definedName name="Obs_972">#REF!</definedName>
    <definedName name="Obs_973" localSheetId="4">#REF!</definedName>
    <definedName name="Obs_973" localSheetId="15">#REF!</definedName>
    <definedName name="Obs_973" localSheetId="22">#REF!</definedName>
    <definedName name="Obs_973" localSheetId="5">#REF!</definedName>
    <definedName name="Obs_973" localSheetId="9">#REF!</definedName>
    <definedName name="Obs_973" localSheetId="2">#REF!</definedName>
    <definedName name="Obs_973" localSheetId="26">#REF!</definedName>
    <definedName name="Obs_973">#REF!</definedName>
    <definedName name="Obs_974" localSheetId="4">#REF!</definedName>
    <definedName name="Obs_974" localSheetId="15">#REF!</definedName>
    <definedName name="Obs_974" localSheetId="22">#REF!</definedName>
    <definedName name="Obs_974" localSheetId="5">#REF!</definedName>
    <definedName name="Obs_974" localSheetId="9">#REF!</definedName>
    <definedName name="Obs_974" localSheetId="2">#REF!</definedName>
    <definedName name="Obs_974" localSheetId="26">#REF!</definedName>
    <definedName name="Obs_974">#REF!</definedName>
    <definedName name="Obs_98" localSheetId="4">#REF!</definedName>
    <definedName name="Obs_98" localSheetId="15">#REF!</definedName>
    <definedName name="Obs_98" localSheetId="22">#REF!</definedName>
    <definedName name="Obs_98" localSheetId="5">#REF!</definedName>
    <definedName name="Obs_98" localSheetId="9">#REF!</definedName>
    <definedName name="Obs_98" localSheetId="2">#REF!</definedName>
    <definedName name="Obs_98" localSheetId="26">#REF!</definedName>
    <definedName name="Obs_98">#REF!</definedName>
    <definedName name="Obs_981" localSheetId="4">#REF!</definedName>
    <definedName name="Obs_981" localSheetId="15">#REF!</definedName>
    <definedName name="Obs_981" localSheetId="22">#REF!</definedName>
    <definedName name="Obs_981" localSheetId="5">#REF!</definedName>
    <definedName name="Obs_981" localSheetId="9">#REF!</definedName>
    <definedName name="Obs_981" localSheetId="2">#REF!</definedName>
    <definedName name="Obs_981" localSheetId="26">#REF!</definedName>
    <definedName name="Obs_981">#REF!</definedName>
    <definedName name="Obs_982" localSheetId="4">#REF!</definedName>
    <definedName name="Obs_982" localSheetId="15">#REF!</definedName>
    <definedName name="Obs_982" localSheetId="22">#REF!</definedName>
    <definedName name="Obs_982" localSheetId="5">#REF!</definedName>
    <definedName name="Obs_982" localSheetId="9">#REF!</definedName>
    <definedName name="Obs_982" localSheetId="2">#REF!</definedName>
    <definedName name="Obs_982" localSheetId="26">#REF!</definedName>
    <definedName name="Obs_982">#REF!</definedName>
    <definedName name="Obs_983" localSheetId="4">#REF!</definedName>
    <definedName name="Obs_983" localSheetId="15">#REF!</definedName>
    <definedName name="Obs_983" localSheetId="22">#REF!</definedName>
    <definedName name="Obs_983" localSheetId="5">#REF!</definedName>
    <definedName name="Obs_983" localSheetId="9">#REF!</definedName>
    <definedName name="Obs_983" localSheetId="2">#REF!</definedName>
    <definedName name="Obs_983" localSheetId="26">#REF!</definedName>
    <definedName name="Obs_983">#REF!</definedName>
    <definedName name="Obs_984" localSheetId="4">#REF!</definedName>
    <definedName name="Obs_984" localSheetId="15">#REF!</definedName>
    <definedName name="Obs_984" localSheetId="22">#REF!</definedName>
    <definedName name="Obs_984" localSheetId="5">#REF!</definedName>
    <definedName name="Obs_984" localSheetId="9">#REF!</definedName>
    <definedName name="Obs_984" localSheetId="2">#REF!</definedName>
    <definedName name="Obs_984" localSheetId="26">#REF!</definedName>
    <definedName name="Obs_984">#REF!</definedName>
    <definedName name="Obs_99" localSheetId="4">#REF!</definedName>
    <definedName name="Obs_99" localSheetId="15">#REF!</definedName>
    <definedName name="Obs_99" localSheetId="22">#REF!</definedName>
    <definedName name="Obs_99" localSheetId="5">#REF!</definedName>
    <definedName name="Obs_99" localSheetId="9">#REF!</definedName>
    <definedName name="Obs_99" localSheetId="2">#REF!</definedName>
    <definedName name="Obs_99" localSheetId="26">#REF!</definedName>
    <definedName name="Obs_99">#REF!</definedName>
    <definedName name="Obs_991" localSheetId="4">#REF!</definedName>
    <definedName name="Obs_991" localSheetId="15">#REF!</definedName>
    <definedName name="Obs_991" localSheetId="22">#REF!</definedName>
    <definedName name="Obs_991" localSheetId="5">#REF!</definedName>
    <definedName name="Obs_991" localSheetId="9">#REF!</definedName>
    <definedName name="Obs_991" localSheetId="2">#REF!</definedName>
    <definedName name="Obs_991" localSheetId="26">#REF!</definedName>
    <definedName name="Obs_991">#REF!</definedName>
    <definedName name="Obs_992" localSheetId="4">#REF!</definedName>
    <definedName name="Obs_992" localSheetId="15">#REF!</definedName>
    <definedName name="Obs_992" localSheetId="22">#REF!</definedName>
    <definedName name="Obs_992" localSheetId="5">#REF!</definedName>
    <definedName name="Obs_992" localSheetId="9">#REF!</definedName>
    <definedName name="Obs_992" localSheetId="2">#REF!</definedName>
    <definedName name="Obs_992" localSheetId="26">#REF!</definedName>
    <definedName name="Obs_992">#REF!</definedName>
    <definedName name="Obs_993" localSheetId="4">#REF!</definedName>
    <definedName name="Obs_993" localSheetId="15">#REF!</definedName>
    <definedName name="Obs_993" localSheetId="22">#REF!</definedName>
    <definedName name="Obs_993" localSheetId="5">#REF!</definedName>
    <definedName name="Obs_993" localSheetId="9">#REF!</definedName>
    <definedName name="Obs_993" localSheetId="2">#REF!</definedName>
    <definedName name="Obs_993" localSheetId="26">#REF!</definedName>
    <definedName name="Obs_993">#REF!</definedName>
    <definedName name="Obs_994" localSheetId="4">#REF!</definedName>
    <definedName name="Obs_994" localSheetId="15">#REF!</definedName>
    <definedName name="Obs_994" localSheetId="22">#REF!</definedName>
    <definedName name="Obs_994" localSheetId="5">#REF!</definedName>
    <definedName name="Obs_994" localSheetId="9">#REF!</definedName>
    <definedName name="Obs_994" localSheetId="2">#REF!</definedName>
    <definedName name="Obs_994" localSheetId="26">#REF!</definedName>
    <definedName name="Obs_994">#REF!</definedName>
    <definedName name="Obs_Costs" localSheetId="4">#REF!</definedName>
    <definedName name="Obs_Costs" localSheetId="15">#REF!</definedName>
    <definedName name="Obs_Costs" localSheetId="22">#REF!</definedName>
    <definedName name="Obs_Costs" localSheetId="5">#REF!</definedName>
    <definedName name="Obs_Costs" localSheetId="9">#REF!</definedName>
    <definedName name="Obs_Costs" localSheetId="2">#REF!</definedName>
    <definedName name="Obs_Costs" localSheetId="26">#REF!</definedName>
    <definedName name="Obs_Costs">#REF!</definedName>
    <definedName name="Obs_Costs_Nordic" localSheetId="4">#REF!</definedName>
    <definedName name="Obs_Costs_Nordic" localSheetId="15">#REF!</definedName>
    <definedName name="Obs_Costs_Nordic" localSheetId="22">#REF!</definedName>
    <definedName name="Obs_Costs_Nordic" localSheetId="5">#REF!</definedName>
    <definedName name="Obs_Costs_Nordic" localSheetId="9">#REF!</definedName>
    <definedName name="Obs_Costs_Nordic" localSheetId="2">#REF!</definedName>
    <definedName name="Obs_Costs_Nordic" localSheetId="26">#REF!</definedName>
    <definedName name="Obs_Costs_Nordic">#REF!</definedName>
    <definedName name="Obs_Costs_North_America" localSheetId="4">#REF!</definedName>
    <definedName name="Obs_Costs_North_America" localSheetId="15">#REF!</definedName>
    <definedName name="Obs_Costs_North_America" localSheetId="22">#REF!</definedName>
    <definedName name="Obs_Costs_North_America" localSheetId="5">#REF!</definedName>
    <definedName name="Obs_Costs_North_America" localSheetId="9">#REF!</definedName>
    <definedName name="Obs_Costs_North_America" localSheetId="2">#REF!</definedName>
    <definedName name="Obs_Costs_North_America" localSheetId="26">#REF!</definedName>
    <definedName name="Obs_Costs_North_America">#REF!</definedName>
    <definedName name="Obs_Costs_ROE" localSheetId="4">#REF!</definedName>
    <definedName name="Obs_Costs_ROE" localSheetId="15">#REF!</definedName>
    <definedName name="Obs_Costs_ROE" localSheetId="22">#REF!</definedName>
    <definedName name="Obs_Costs_ROE" localSheetId="5">#REF!</definedName>
    <definedName name="Obs_Costs_ROE" localSheetId="9">#REF!</definedName>
    <definedName name="Obs_Costs_ROE" localSheetId="2">#REF!</definedName>
    <definedName name="Obs_Costs_ROE" localSheetId="26">#REF!</definedName>
    <definedName name="Obs_Costs_ROE">#REF!</definedName>
    <definedName name="Obs_EBITA" localSheetId="4">#REF!</definedName>
    <definedName name="Obs_EBITA" localSheetId="15">#REF!</definedName>
    <definedName name="Obs_EBITA" localSheetId="22">#REF!</definedName>
    <definedName name="Obs_EBITA" localSheetId="5">#REF!</definedName>
    <definedName name="Obs_EBITA" localSheetId="9">#REF!</definedName>
    <definedName name="Obs_EBITA" localSheetId="2">#REF!</definedName>
    <definedName name="Obs_EBITA" localSheetId="26">#REF!</definedName>
    <definedName name="Obs_EBITA">#REF!</definedName>
    <definedName name="Obs_EBITA_Baltics" localSheetId="4">#REF!</definedName>
    <definedName name="Obs_EBITA_Baltics" localSheetId="15">#REF!</definedName>
    <definedName name="Obs_EBITA_Baltics" localSheetId="22">#REF!</definedName>
    <definedName name="Obs_EBITA_Baltics" localSheetId="5">#REF!</definedName>
    <definedName name="Obs_EBITA_Baltics" localSheetId="9">#REF!</definedName>
    <definedName name="Obs_EBITA_Baltics" localSheetId="2">#REF!</definedName>
    <definedName name="Obs_EBITA_Baltics" localSheetId="26">#REF!</definedName>
    <definedName name="Obs_EBITA_Baltics">#REF!</definedName>
    <definedName name="Obs_EBITA_Canada" localSheetId="4">#REF!</definedName>
    <definedName name="Obs_EBITA_Canada" localSheetId="15">#REF!</definedName>
    <definedName name="Obs_EBITA_Canada" localSheetId="22">#REF!</definedName>
    <definedName name="Obs_EBITA_Canada" localSheetId="5">#REF!</definedName>
    <definedName name="Obs_EBITA_Canada" localSheetId="9">#REF!</definedName>
    <definedName name="Obs_EBITA_Canada" localSheetId="2">#REF!</definedName>
    <definedName name="Obs_EBITA_Canada" localSheetId="26">#REF!</definedName>
    <definedName name="Obs_EBITA_Canada">#REF!</definedName>
    <definedName name="Obs_EBITA_Communications" localSheetId="4">#REF!</definedName>
    <definedName name="Obs_EBITA_Communications" localSheetId="15">#REF!</definedName>
    <definedName name="Obs_EBITA_Communications" localSheetId="22">#REF!</definedName>
    <definedName name="Obs_EBITA_Communications" localSheetId="5">#REF!</definedName>
    <definedName name="Obs_EBITA_Communications" localSheetId="9">#REF!</definedName>
    <definedName name="Obs_EBITA_Communications" localSheetId="2">#REF!</definedName>
    <definedName name="Obs_EBITA_Communications" localSheetId="26">#REF!</definedName>
    <definedName name="Obs_EBITA_Communications">#REF!</definedName>
    <definedName name="Obs_EBITA_Denmark" localSheetId="4">#REF!</definedName>
    <definedName name="Obs_EBITA_Denmark" localSheetId="15">#REF!</definedName>
    <definedName name="Obs_EBITA_Denmark" localSheetId="22">#REF!</definedName>
    <definedName name="Obs_EBITA_Denmark" localSheetId="5">#REF!</definedName>
    <definedName name="Obs_EBITA_Denmark" localSheetId="9">#REF!</definedName>
    <definedName name="Obs_EBITA_Denmark" localSheetId="2">#REF!</definedName>
    <definedName name="Obs_EBITA_Denmark" localSheetId="26">#REF!</definedName>
    <definedName name="Obs_EBITA_Denmark">#REF!</definedName>
    <definedName name="Obs_EBITA_Finland" localSheetId="4">#REF!</definedName>
    <definedName name="Obs_EBITA_Finland" localSheetId="15">#REF!</definedName>
    <definedName name="Obs_EBITA_Finland" localSheetId="22">#REF!</definedName>
    <definedName name="Obs_EBITA_Finland" localSheetId="5">#REF!</definedName>
    <definedName name="Obs_EBITA_Finland" localSheetId="9">#REF!</definedName>
    <definedName name="Obs_EBITA_Finland" localSheetId="2">#REF!</definedName>
    <definedName name="Obs_EBITA_Finland" localSheetId="26">#REF!</definedName>
    <definedName name="Obs_EBITA_Finland">#REF!</definedName>
    <definedName name="Obs_EBITA_Germany" localSheetId="4">#REF!</definedName>
    <definedName name="Obs_EBITA_Germany" localSheetId="15">#REF!</definedName>
    <definedName name="Obs_EBITA_Germany" localSheetId="22">#REF!</definedName>
    <definedName name="Obs_EBITA_Germany" localSheetId="5">#REF!</definedName>
    <definedName name="Obs_EBITA_Germany" localSheetId="9">#REF!</definedName>
    <definedName name="Obs_EBITA_Germany" localSheetId="2">#REF!</definedName>
    <definedName name="Obs_EBITA_Germany" localSheetId="26">#REF!</definedName>
    <definedName name="Obs_EBITA_Germany">#REF!</definedName>
    <definedName name="Obs_EBITA_Ireland" localSheetId="4">#REF!</definedName>
    <definedName name="Obs_EBITA_Ireland" localSheetId="15">#REF!</definedName>
    <definedName name="Obs_EBITA_Ireland" localSheetId="22">#REF!</definedName>
    <definedName name="Obs_EBITA_Ireland" localSheetId="5">#REF!</definedName>
    <definedName name="Obs_EBITA_Ireland" localSheetId="9">#REF!</definedName>
    <definedName name="Obs_EBITA_Ireland" localSheetId="2">#REF!</definedName>
    <definedName name="Obs_EBITA_Ireland" localSheetId="26">#REF!</definedName>
    <definedName name="Obs_EBITA_Ireland">#REF!</definedName>
    <definedName name="Obs_EBITA_Media_Intelligence" localSheetId="4">#REF!</definedName>
    <definedName name="Obs_EBITA_Media_Intelligence" localSheetId="15">#REF!</definedName>
    <definedName name="Obs_EBITA_Media_Intelligence" localSheetId="22">#REF!</definedName>
    <definedName name="Obs_EBITA_Media_Intelligence" localSheetId="5">#REF!</definedName>
    <definedName name="Obs_EBITA_Media_Intelligence" localSheetId="9">#REF!</definedName>
    <definedName name="Obs_EBITA_Media_Intelligence" localSheetId="2">#REF!</definedName>
    <definedName name="Obs_EBITA_Media_Intelligence" localSheetId="26">#REF!</definedName>
    <definedName name="Obs_EBITA_Media_Intelligence">#REF!</definedName>
    <definedName name="Obs_EBITA_Nordic" localSheetId="4">#REF!</definedName>
    <definedName name="Obs_EBITA_Nordic" localSheetId="15">#REF!</definedName>
    <definedName name="Obs_EBITA_Nordic" localSheetId="22">#REF!</definedName>
    <definedName name="Obs_EBITA_Nordic" localSheetId="5">#REF!</definedName>
    <definedName name="Obs_EBITA_Nordic" localSheetId="9">#REF!</definedName>
    <definedName name="Obs_EBITA_Nordic" localSheetId="2">#REF!</definedName>
    <definedName name="Obs_EBITA_Nordic" localSheetId="26">#REF!</definedName>
    <definedName name="Obs_EBITA_Nordic">#REF!</definedName>
    <definedName name="Obs_EBITA_North_America" localSheetId="4">#REF!</definedName>
    <definedName name="Obs_EBITA_North_America" localSheetId="15">#REF!</definedName>
    <definedName name="Obs_EBITA_North_America" localSheetId="22">#REF!</definedName>
    <definedName name="Obs_EBITA_North_America" localSheetId="5">#REF!</definedName>
    <definedName name="Obs_EBITA_North_America" localSheetId="9">#REF!</definedName>
    <definedName name="Obs_EBITA_North_America" localSheetId="2">#REF!</definedName>
    <definedName name="Obs_EBITA_North_America" localSheetId="26">#REF!</definedName>
    <definedName name="Obs_EBITA_North_America">#REF!</definedName>
    <definedName name="Obs_EBITA_Norway" localSheetId="4">#REF!</definedName>
    <definedName name="Obs_EBITA_Norway" localSheetId="15">#REF!</definedName>
    <definedName name="Obs_EBITA_Norway" localSheetId="22">#REF!</definedName>
    <definedName name="Obs_EBITA_Norway" localSheetId="5">#REF!</definedName>
    <definedName name="Obs_EBITA_Norway" localSheetId="9">#REF!</definedName>
    <definedName name="Obs_EBITA_Norway" localSheetId="2">#REF!</definedName>
    <definedName name="Obs_EBITA_Norway" localSheetId="26">#REF!</definedName>
    <definedName name="Obs_EBITA_Norway">#REF!</definedName>
    <definedName name="Obs_EBITA_Portugal" localSheetId="4">#REF!</definedName>
    <definedName name="Obs_EBITA_Portugal" localSheetId="15">#REF!</definedName>
    <definedName name="Obs_EBITA_Portugal" localSheetId="22">#REF!</definedName>
    <definedName name="Obs_EBITA_Portugal" localSheetId="5">#REF!</definedName>
    <definedName name="Obs_EBITA_Portugal" localSheetId="9">#REF!</definedName>
    <definedName name="Obs_EBITA_Portugal" localSheetId="2">#REF!</definedName>
    <definedName name="Obs_EBITA_Portugal" localSheetId="26">#REF!</definedName>
    <definedName name="Obs_EBITA_Portugal">#REF!</definedName>
    <definedName name="Obs_EBITA_ROE" localSheetId="4">#REF!</definedName>
    <definedName name="Obs_EBITA_ROE" localSheetId="15">#REF!</definedName>
    <definedName name="Obs_EBITA_ROE" localSheetId="22">#REF!</definedName>
    <definedName name="Obs_EBITA_ROE" localSheetId="5">#REF!</definedName>
    <definedName name="Obs_EBITA_ROE" localSheetId="9">#REF!</definedName>
    <definedName name="Obs_EBITA_ROE" localSheetId="2">#REF!</definedName>
    <definedName name="Obs_EBITA_ROE" localSheetId="26">#REF!</definedName>
    <definedName name="Obs_EBITA_ROE">#REF!</definedName>
    <definedName name="Obs_EBITA_Sweden" localSheetId="4">#REF!</definedName>
    <definedName name="Obs_EBITA_Sweden" localSheetId="15">#REF!</definedName>
    <definedName name="Obs_EBITA_Sweden" localSheetId="22">#REF!</definedName>
    <definedName name="Obs_EBITA_Sweden" localSheetId="5">#REF!</definedName>
    <definedName name="Obs_EBITA_Sweden" localSheetId="9">#REF!</definedName>
    <definedName name="Obs_EBITA_Sweden" localSheetId="2">#REF!</definedName>
    <definedName name="Obs_EBITA_Sweden" localSheetId="26">#REF!</definedName>
    <definedName name="Obs_EBITA_Sweden">#REF!</definedName>
    <definedName name="Obs_EBITA_UK" localSheetId="4">#REF!</definedName>
    <definedName name="Obs_EBITA_UK" localSheetId="15">#REF!</definedName>
    <definedName name="Obs_EBITA_UK" localSheetId="22">#REF!</definedName>
    <definedName name="Obs_EBITA_UK" localSheetId="5">#REF!</definedName>
    <definedName name="Obs_EBITA_UK" localSheetId="9">#REF!</definedName>
    <definedName name="Obs_EBITA_UK" localSheetId="2">#REF!</definedName>
    <definedName name="Obs_EBITA_UK" localSheetId="26">#REF!</definedName>
    <definedName name="Obs_EBITA_UK">#REF!</definedName>
    <definedName name="Obs_EBITA_USA" localSheetId="4">#REF!</definedName>
    <definedName name="Obs_EBITA_USA" localSheetId="15">#REF!</definedName>
    <definedName name="Obs_EBITA_USA" localSheetId="22">#REF!</definedName>
    <definedName name="Obs_EBITA_USA" localSheetId="5">#REF!</definedName>
    <definedName name="Obs_EBITA_USA" localSheetId="9">#REF!</definedName>
    <definedName name="Obs_EBITA_USA" localSheetId="2">#REF!</definedName>
    <definedName name="Obs_EBITA_USA" localSheetId="26">#REF!</definedName>
    <definedName name="Obs_EBITA_USA">#REF!</definedName>
    <definedName name="Obs_Org_Growth" localSheetId="4">#REF!</definedName>
    <definedName name="Obs_Org_Growth" localSheetId="15">#REF!</definedName>
    <definedName name="Obs_Org_Growth" localSheetId="22">#REF!</definedName>
    <definedName name="Obs_Org_Growth" localSheetId="5">#REF!</definedName>
    <definedName name="Obs_Org_Growth" localSheetId="9">#REF!</definedName>
    <definedName name="Obs_Org_Growth" localSheetId="2">#REF!</definedName>
    <definedName name="Obs_Org_Growth" localSheetId="26">#REF!</definedName>
    <definedName name="Obs_Org_Growth">#REF!</definedName>
    <definedName name="Obs_Org_Growth_Nordic" localSheetId="4">#REF!</definedName>
    <definedName name="Obs_Org_Growth_Nordic" localSheetId="15">#REF!</definedName>
    <definedName name="Obs_Org_Growth_Nordic" localSheetId="22">#REF!</definedName>
    <definedName name="Obs_Org_Growth_Nordic" localSheetId="5">#REF!</definedName>
    <definedName name="Obs_Org_Growth_Nordic" localSheetId="9">#REF!</definedName>
    <definedName name="Obs_Org_Growth_Nordic" localSheetId="2">#REF!</definedName>
    <definedName name="Obs_Org_Growth_Nordic" localSheetId="26">#REF!</definedName>
    <definedName name="Obs_Org_Growth_Nordic">#REF!</definedName>
    <definedName name="Obs_Org_Growth_North_America" localSheetId="4">#REF!</definedName>
    <definedName name="Obs_Org_Growth_North_America" localSheetId="15">#REF!</definedName>
    <definedName name="Obs_Org_Growth_North_America" localSheetId="22">#REF!</definedName>
    <definedName name="Obs_Org_Growth_North_America" localSheetId="5">#REF!</definedName>
    <definedName name="Obs_Org_Growth_North_America" localSheetId="9">#REF!</definedName>
    <definedName name="Obs_Org_Growth_North_America" localSheetId="2">#REF!</definedName>
    <definedName name="Obs_Org_Growth_North_America" localSheetId="26">#REF!</definedName>
    <definedName name="Obs_Org_Growth_North_America">#REF!</definedName>
    <definedName name="Obs_Org_Growth_ROE" localSheetId="4">#REF!</definedName>
    <definedName name="Obs_Org_Growth_ROE" localSheetId="15">#REF!</definedName>
    <definedName name="Obs_Org_Growth_ROE" localSheetId="22">#REF!</definedName>
    <definedName name="Obs_Org_Growth_ROE" localSheetId="5">#REF!</definedName>
    <definedName name="Obs_Org_Growth_ROE" localSheetId="9">#REF!</definedName>
    <definedName name="Obs_Org_Growth_ROE" localSheetId="2">#REF!</definedName>
    <definedName name="Obs_Org_Growth_ROE" localSheetId="26">#REF!</definedName>
    <definedName name="Obs_Org_Growth_ROE">#REF!</definedName>
    <definedName name="Obs_Sales" localSheetId="4">#REF!</definedName>
    <definedName name="Obs_Sales" localSheetId="15">#REF!</definedName>
    <definedName name="Obs_Sales" localSheetId="22">#REF!</definedName>
    <definedName name="Obs_Sales" localSheetId="5">#REF!</definedName>
    <definedName name="Obs_Sales" localSheetId="9">#REF!</definedName>
    <definedName name="Obs_Sales" localSheetId="2">#REF!</definedName>
    <definedName name="Obs_Sales" localSheetId="26">#REF!</definedName>
    <definedName name="Obs_Sales">#REF!</definedName>
    <definedName name="Obs_Sales_Baltics" localSheetId="4">#REF!</definedName>
    <definedName name="Obs_Sales_Baltics" localSheetId="15">#REF!</definedName>
    <definedName name="Obs_Sales_Baltics" localSheetId="22">#REF!</definedName>
    <definedName name="Obs_Sales_Baltics" localSheetId="5">#REF!</definedName>
    <definedName name="Obs_Sales_Baltics" localSheetId="9">#REF!</definedName>
    <definedName name="Obs_Sales_Baltics" localSheetId="2">#REF!</definedName>
    <definedName name="Obs_Sales_Baltics" localSheetId="26">#REF!</definedName>
    <definedName name="Obs_Sales_Baltics">#REF!</definedName>
    <definedName name="Obs_Sales_Canada" localSheetId="4">#REF!</definedName>
    <definedName name="Obs_Sales_Canada" localSheetId="15">#REF!</definedName>
    <definedName name="Obs_Sales_Canada" localSheetId="22">#REF!</definedName>
    <definedName name="Obs_Sales_Canada" localSheetId="5">#REF!</definedName>
    <definedName name="Obs_Sales_Canada" localSheetId="9">#REF!</definedName>
    <definedName name="Obs_Sales_Canada" localSheetId="2">#REF!</definedName>
    <definedName name="Obs_Sales_Canada" localSheetId="26">#REF!</definedName>
    <definedName name="Obs_Sales_Canada">#REF!</definedName>
    <definedName name="Obs_Sales_Communications" localSheetId="4">#REF!</definedName>
    <definedName name="Obs_Sales_Communications" localSheetId="15">#REF!</definedName>
    <definedName name="Obs_Sales_Communications" localSheetId="22">#REF!</definedName>
    <definedName name="Obs_Sales_Communications" localSheetId="5">#REF!</definedName>
    <definedName name="Obs_Sales_Communications" localSheetId="9">#REF!</definedName>
    <definedName name="Obs_Sales_Communications" localSheetId="2">#REF!</definedName>
    <definedName name="Obs_Sales_Communications" localSheetId="26">#REF!</definedName>
    <definedName name="Obs_Sales_Communications">#REF!</definedName>
    <definedName name="Obs_Sales_Denmark" localSheetId="4">#REF!</definedName>
    <definedName name="Obs_Sales_Denmark" localSheetId="15">#REF!</definedName>
    <definedName name="Obs_Sales_Denmark" localSheetId="22">#REF!</definedName>
    <definedName name="Obs_Sales_Denmark" localSheetId="5">#REF!</definedName>
    <definedName name="Obs_Sales_Denmark" localSheetId="9">#REF!</definedName>
    <definedName name="Obs_Sales_Denmark" localSheetId="2">#REF!</definedName>
    <definedName name="Obs_Sales_Denmark" localSheetId="26">#REF!</definedName>
    <definedName name="Obs_Sales_Denmark">#REF!</definedName>
    <definedName name="Obs_Sales_Finland" localSheetId="4">#REF!</definedName>
    <definedName name="Obs_Sales_Finland" localSheetId="15">#REF!</definedName>
    <definedName name="Obs_Sales_Finland" localSheetId="22">#REF!</definedName>
    <definedName name="Obs_Sales_Finland" localSheetId="5">#REF!</definedName>
    <definedName name="Obs_Sales_Finland" localSheetId="9">#REF!</definedName>
    <definedName name="Obs_Sales_Finland" localSheetId="2">#REF!</definedName>
    <definedName name="Obs_Sales_Finland" localSheetId="26">#REF!</definedName>
    <definedName name="Obs_Sales_Finland">#REF!</definedName>
    <definedName name="Obs_Sales_Germany" localSheetId="4">#REF!</definedName>
    <definedName name="Obs_Sales_Germany" localSheetId="15">#REF!</definedName>
    <definedName name="Obs_Sales_Germany" localSheetId="22">#REF!</definedName>
    <definedName name="Obs_Sales_Germany" localSheetId="5">#REF!</definedName>
    <definedName name="Obs_Sales_Germany" localSheetId="9">#REF!</definedName>
    <definedName name="Obs_Sales_Germany" localSheetId="2">#REF!</definedName>
    <definedName name="Obs_Sales_Germany" localSheetId="26">#REF!</definedName>
    <definedName name="Obs_Sales_Germany">#REF!</definedName>
    <definedName name="Obs_Sales_Ireland" localSheetId="4">#REF!</definedName>
    <definedName name="Obs_Sales_Ireland" localSheetId="15">#REF!</definedName>
    <definedName name="Obs_Sales_Ireland" localSheetId="22">#REF!</definedName>
    <definedName name="Obs_Sales_Ireland" localSheetId="5">#REF!</definedName>
    <definedName name="Obs_Sales_Ireland" localSheetId="9">#REF!</definedName>
    <definedName name="Obs_Sales_Ireland" localSheetId="2">#REF!</definedName>
    <definedName name="Obs_Sales_Ireland" localSheetId="26">#REF!</definedName>
    <definedName name="Obs_Sales_Ireland">#REF!</definedName>
    <definedName name="Obs_Sales_Media_Intelligence" localSheetId="4">#REF!</definedName>
    <definedName name="Obs_Sales_Media_Intelligence" localSheetId="15">#REF!</definedName>
    <definedName name="Obs_Sales_Media_Intelligence" localSheetId="22">#REF!</definedName>
    <definedName name="Obs_Sales_Media_Intelligence" localSheetId="5">#REF!</definedName>
    <definedName name="Obs_Sales_Media_Intelligence" localSheetId="9">#REF!</definedName>
    <definedName name="Obs_Sales_Media_Intelligence" localSheetId="2">#REF!</definedName>
    <definedName name="Obs_Sales_Media_Intelligence" localSheetId="26">#REF!</definedName>
    <definedName name="Obs_Sales_Media_Intelligence">#REF!</definedName>
    <definedName name="Obs_Sales_Nordic" localSheetId="4">#REF!</definedName>
    <definedName name="Obs_Sales_Nordic" localSheetId="15">#REF!</definedName>
    <definedName name="Obs_Sales_Nordic" localSheetId="22">#REF!</definedName>
    <definedName name="Obs_Sales_Nordic" localSheetId="5">#REF!</definedName>
    <definedName name="Obs_Sales_Nordic" localSheetId="9">#REF!</definedName>
    <definedName name="Obs_Sales_Nordic" localSheetId="2">#REF!</definedName>
    <definedName name="Obs_Sales_Nordic" localSheetId="26">#REF!</definedName>
    <definedName name="Obs_Sales_Nordic">#REF!</definedName>
    <definedName name="Obs_Sales_North_America" localSheetId="4">#REF!</definedName>
    <definedName name="Obs_Sales_North_America" localSheetId="15">#REF!</definedName>
    <definedName name="Obs_Sales_North_America" localSheetId="22">#REF!</definedName>
    <definedName name="Obs_Sales_North_America" localSheetId="5">#REF!</definedName>
    <definedName name="Obs_Sales_North_America" localSheetId="9">#REF!</definedName>
    <definedName name="Obs_Sales_North_America" localSheetId="2">#REF!</definedName>
    <definedName name="Obs_Sales_North_America" localSheetId="26">#REF!</definedName>
    <definedName name="Obs_Sales_North_America">#REF!</definedName>
    <definedName name="Obs_Sales_Norway" localSheetId="4">#REF!</definedName>
    <definedName name="Obs_Sales_Norway" localSheetId="15">#REF!</definedName>
    <definedName name="Obs_Sales_Norway" localSheetId="22">#REF!</definedName>
    <definedName name="Obs_Sales_Norway" localSheetId="5">#REF!</definedName>
    <definedName name="Obs_Sales_Norway" localSheetId="9">#REF!</definedName>
    <definedName name="Obs_Sales_Norway" localSheetId="2">#REF!</definedName>
    <definedName name="Obs_Sales_Norway" localSheetId="26">#REF!</definedName>
    <definedName name="Obs_Sales_Norway">#REF!</definedName>
    <definedName name="Obs_Sales_Portugal" localSheetId="4">#REF!</definedName>
    <definedName name="Obs_Sales_Portugal" localSheetId="15">#REF!</definedName>
    <definedName name="Obs_Sales_Portugal" localSheetId="22">#REF!</definedName>
    <definedName name="Obs_Sales_Portugal" localSheetId="5">#REF!</definedName>
    <definedName name="Obs_Sales_Portugal" localSheetId="9">#REF!</definedName>
    <definedName name="Obs_Sales_Portugal" localSheetId="2">#REF!</definedName>
    <definedName name="Obs_Sales_Portugal" localSheetId="26">#REF!</definedName>
    <definedName name="Obs_Sales_Portugal">#REF!</definedName>
    <definedName name="Obs_Sales_ROE" localSheetId="4">#REF!</definedName>
    <definedName name="Obs_Sales_ROE" localSheetId="15">#REF!</definedName>
    <definedName name="Obs_Sales_ROE" localSheetId="22">#REF!</definedName>
    <definedName name="Obs_Sales_ROE" localSheetId="5">#REF!</definedName>
    <definedName name="Obs_Sales_ROE" localSheetId="9">#REF!</definedName>
    <definedName name="Obs_Sales_ROE" localSheetId="2">#REF!</definedName>
    <definedName name="Obs_Sales_ROE" localSheetId="26">#REF!</definedName>
    <definedName name="Obs_Sales_ROE">#REF!</definedName>
    <definedName name="Obs_Sales_Sweden" localSheetId="4">#REF!</definedName>
    <definedName name="Obs_Sales_Sweden" localSheetId="15">#REF!</definedName>
    <definedName name="Obs_Sales_Sweden" localSheetId="22">#REF!</definedName>
    <definedName name="Obs_Sales_Sweden" localSheetId="5">#REF!</definedName>
    <definedName name="Obs_Sales_Sweden" localSheetId="9">#REF!</definedName>
    <definedName name="Obs_Sales_Sweden" localSheetId="2">#REF!</definedName>
    <definedName name="Obs_Sales_Sweden" localSheetId="26">#REF!</definedName>
    <definedName name="Obs_Sales_Sweden">#REF!</definedName>
    <definedName name="Obs_Sales_UK" localSheetId="4">#REF!</definedName>
    <definedName name="Obs_Sales_UK" localSheetId="15">#REF!</definedName>
    <definedName name="Obs_Sales_UK" localSheetId="22">#REF!</definedName>
    <definedName name="Obs_Sales_UK" localSheetId="5">#REF!</definedName>
    <definedName name="Obs_Sales_UK" localSheetId="9">#REF!</definedName>
    <definedName name="Obs_Sales_UK" localSheetId="2">#REF!</definedName>
    <definedName name="Obs_Sales_UK" localSheetId="26">#REF!</definedName>
    <definedName name="Obs_Sales_UK">#REF!</definedName>
    <definedName name="Obs_Sales_USA" localSheetId="4">#REF!</definedName>
    <definedName name="Obs_Sales_USA" localSheetId="15">#REF!</definedName>
    <definedName name="Obs_Sales_USA" localSheetId="22">#REF!</definedName>
    <definedName name="Obs_Sales_USA" localSheetId="5">#REF!</definedName>
    <definedName name="Obs_Sales_USA" localSheetId="9">#REF!</definedName>
    <definedName name="Obs_Sales_USA" localSheetId="2">#REF!</definedName>
    <definedName name="Obs_Sales_USA" localSheetId="26">#REF!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5">'[6]old template'!#REF!</definedName>
    <definedName name="op_00" localSheetId="22">'[6]old template'!#REF!</definedName>
    <definedName name="op_00" localSheetId="5">'[6]old template'!#REF!</definedName>
    <definedName name="op_00" localSheetId="9">'[6]old template'!#REF!</definedName>
    <definedName name="op_00" localSheetId="2">'[6]old template'!#REF!</definedName>
    <definedName name="op_00" localSheetId="26">'[6]old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5">'[6]old template'!#REF!</definedName>
    <definedName name="op_99" localSheetId="22">'[6]old template'!#REF!</definedName>
    <definedName name="op_99" localSheetId="5">'[6]old template'!#REF!</definedName>
    <definedName name="op_99" localSheetId="9">'[6]old template'!#REF!</definedName>
    <definedName name="op_99" localSheetId="2">'[6]old template'!#REF!</definedName>
    <definedName name="op_99" localSheetId="26">'[6]old template'!#REF!</definedName>
    <definedName name="op_99">'[6]old template'!#REF!</definedName>
    <definedName name="op_inc" localSheetId="4">#REF!</definedName>
    <definedName name="op_inc" localSheetId="15">#REF!</definedName>
    <definedName name="op_inc" localSheetId="22">#REF!</definedName>
    <definedName name="op_inc" localSheetId="5">#REF!</definedName>
    <definedName name="op_inc" localSheetId="9">#REF!</definedName>
    <definedName name="op_inc" localSheetId="2">#REF!</definedName>
    <definedName name="op_inc" localSheetId="26">#REF!</definedName>
    <definedName name="op_inc">#REF!</definedName>
    <definedName name="oper_inc" localSheetId="4">#REF!</definedName>
    <definedName name="oper_inc" localSheetId="15">#REF!</definedName>
    <definedName name="oper_inc" localSheetId="22">#REF!</definedName>
    <definedName name="oper_inc" localSheetId="5">#REF!</definedName>
    <definedName name="oper_inc" localSheetId="9">#REF!</definedName>
    <definedName name="oper_inc" localSheetId="2">#REF!</definedName>
    <definedName name="oper_inc" localSheetId="26">#REF!</definedName>
    <definedName name="oper_inc">#REF!</definedName>
    <definedName name="oper_kap" localSheetId="4">'[3]DCF old'!#REF!</definedName>
    <definedName name="oper_kap" localSheetId="15">'[3]DCF old'!#REF!</definedName>
    <definedName name="oper_kap" localSheetId="22">'[3]DCF old'!#REF!</definedName>
    <definedName name="oper_kap" localSheetId="5">'[3]DCF old'!#REF!</definedName>
    <definedName name="oper_kap" localSheetId="9">'[3]DCF old'!#REF!</definedName>
    <definedName name="oper_kap" localSheetId="2">'[3]DCF old'!#REF!</definedName>
    <definedName name="oper_kap" localSheetId="26">'[3]DCF old'!#REF!</definedName>
    <definedName name="oper_kap">'[3]DCF old'!#REF!</definedName>
    <definedName name="oper_margin" localSheetId="4">'[3]DCF old'!#REF!</definedName>
    <definedName name="oper_margin" localSheetId="15">'[3]DCF old'!#REF!</definedName>
    <definedName name="oper_margin" localSheetId="22">'[3]DCF old'!#REF!</definedName>
    <definedName name="oper_margin" localSheetId="5">'[3]DCF old'!#REF!</definedName>
    <definedName name="oper_margin" localSheetId="9">'[3]DCF old'!#REF!</definedName>
    <definedName name="oper_margin" localSheetId="2">'[3]DCF old'!#REF!</definedName>
    <definedName name="oper_margin" localSheetId="26">'[3]DCF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5">[15]Global!#REF!</definedName>
    <definedName name="operating_leases_per_ASK_1985" localSheetId="22">[15]Global!#REF!</definedName>
    <definedName name="operating_leases_per_ASK_1985" localSheetId="5">[15]Global!#REF!</definedName>
    <definedName name="operating_leases_per_ASK_1985" localSheetId="9">[15]Global!#REF!</definedName>
    <definedName name="operating_leases_per_ASK_1985" localSheetId="2">[15]Global!#REF!</definedName>
    <definedName name="operating_leases_per_ASK_1985" localSheetId="26">[15]Global!#REF!</definedName>
    <definedName name="operating_leases_per_ASK_1985">[15]Global!#REF!</definedName>
    <definedName name="operating_leases_per_ASK_1986" localSheetId="4">[15]Global!#REF!</definedName>
    <definedName name="operating_leases_per_ASK_1986" localSheetId="15">[15]Global!#REF!</definedName>
    <definedName name="operating_leases_per_ASK_1986" localSheetId="22">[15]Global!#REF!</definedName>
    <definedName name="operating_leases_per_ASK_1986" localSheetId="5">[15]Global!#REF!</definedName>
    <definedName name="operating_leases_per_ASK_1986" localSheetId="9">[15]Global!#REF!</definedName>
    <definedName name="operating_leases_per_ASK_1986" localSheetId="2">[15]Global!#REF!</definedName>
    <definedName name="operating_leases_per_ASK_1986" localSheetId="26">[15]Global!#REF!</definedName>
    <definedName name="operating_leases_per_ASK_1986">[15]Global!#REF!</definedName>
    <definedName name="operating_leases_per_ASK_1987" localSheetId="4">[15]Global!#REF!</definedName>
    <definedName name="operating_leases_per_ASK_1987" localSheetId="15">[15]Global!#REF!</definedName>
    <definedName name="operating_leases_per_ASK_1987" localSheetId="22">[15]Global!#REF!</definedName>
    <definedName name="operating_leases_per_ASK_1987" localSheetId="5">[15]Global!#REF!</definedName>
    <definedName name="operating_leases_per_ASK_1987" localSheetId="9">[15]Global!#REF!</definedName>
    <definedName name="operating_leases_per_ASK_1987" localSheetId="2">[15]Global!#REF!</definedName>
    <definedName name="operating_leases_per_ASK_1987" localSheetId="26">[15]Global!#REF!</definedName>
    <definedName name="operating_leases_per_ASK_1987">[15]Global!#REF!</definedName>
    <definedName name="operating_leases_per_ASK_1988" localSheetId="4">[15]Global!#REF!</definedName>
    <definedName name="operating_leases_per_ASK_1988" localSheetId="15">[15]Global!#REF!</definedName>
    <definedName name="operating_leases_per_ASK_1988" localSheetId="22">[15]Global!#REF!</definedName>
    <definedName name="operating_leases_per_ASK_1988" localSheetId="5">[15]Global!#REF!</definedName>
    <definedName name="operating_leases_per_ASK_1988" localSheetId="9">[15]Global!#REF!</definedName>
    <definedName name="operating_leases_per_ASK_1988" localSheetId="2">[15]Global!#REF!</definedName>
    <definedName name="operating_leases_per_ASK_1988" localSheetId="26">[15]Global!#REF!</definedName>
    <definedName name="operating_leases_per_ASK_1988">[15]Global!#REF!</definedName>
    <definedName name="operating_leases_per_ASK_1989" localSheetId="4">[15]Global!#REF!</definedName>
    <definedName name="operating_leases_per_ASK_1989" localSheetId="15">[15]Global!#REF!</definedName>
    <definedName name="operating_leases_per_ASK_1989" localSheetId="22">[15]Global!#REF!</definedName>
    <definedName name="operating_leases_per_ASK_1989" localSheetId="5">[15]Global!#REF!</definedName>
    <definedName name="operating_leases_per_ASK_1989" localSheetId="9">[15]Global!#REF!</definedName>
    <definedName name="operating_leases_per_ASK_1989" localSheetId="2">[15]Global!#REF!</definedName>
    <definedName name="operating_leases_per_ASK_1989" localSheetId="26">[15]Global!#REF!</definedName>
    <definedName name="operating_leases_per_ASK_1989">[15]Global!#REF!</definedName>
    <definedName name="operating_leases_per_ASK_1990" localSheetId="4">[15]Global!#REF!</definedName>
    <definedName name="operating_leases_per_ASK_1990" localSheetId="15">[15]Global!#REF!</definedName>
    <definedName name="operating_leases_per_ASK_1990" localSheetId="22">[15]Global!#REF!</definedName>
    <definedName name="operating_leases_per_ASK_1990" localSheetId="5">[15]Global!#REF!</definedName>
    <definedName name="operating_leases_per_ASK_1990" localSheetId="9">[15]Global!#REF!</definedName>
    <definedName name="operating_leases_per_ASK_1990" localSheetId="2">[15]Global!#REF!</definedName>
    <definedName name="operating_leases_per_ASK_1990" localSheetId="26">[15]Global!#REF!</definedName>
    <definedName name="operating_leases_per_ASK_1990">[15]Global!#REF!</definedName>
    <definedName name="operating_leases_per_ASK_1991" localSheetId="4">[15]Global!#REF!</definedName>
    <definedName name="operating_leases_per_ASK_1991" localSheetId="15">[15]Global!#REF!</definedName>
    <definedName name="operating_leases_per_ASK_1991" localSheetId="22">[15]Global!#REF!</definedName>
    <definedName name="operating_leases_per_ASK_1991" localSheetId="5">[15]Global!#REF!</definedName>
    <definedName name="operating_leases_per_ASK_1991" localSheetId="9">[15]Global!#REF!</definedName>
    <definedName name="operating_leases_per_ASK_1991" localSheetId="2">[15]Global!#REF!</definedName>
    <definedName name="operating_leases_per_ASK_1991" localSheetId="26">[15]Global!#REF!</definedName>
    <definedName name="operating_leases_per_ASK_1991">[15]Global!#REF!</definedName>
    <definedName name="operating_leases_per_ASK_1992" localSheetId="4">[15]Global!#REF!</definedName>
    <definedName name="operating_leases_per_ASK_1992" localSheetId="15">[15]Global!#REF!</definedName>
    <definedName name="operating_leases_per_ASK_1992" localSheetId="22">[15]Global!#REF!</definedName>
    <definedName name="operating_leases_per_ASK_1992" localSheetId="5">[15]Global!#REF!</definedName>
    <definedName name="operating_leases_per_ASK_1992" localSheetId="9">[15]Global!#REF!</definedName>
    <definedName name="operating_leases_per_ASK_1992" localSheetId="2">[15]Global!#REF!</definedName>
    <definedName name="operating_leases_per_ASK_1992" localSheetId="26">[15]Global!#REF!</definedName>
    <definedName name="operating_leases_per_ASK_1992">[15]Global!#REF!</definedName>
    <definedName name="operating_leases_per_ASK_1993" localSheetId="4">[15]Global!#REF!</definedName>
    <definedName name="operating_leases_per_ASK_1993" localSheetId="15">[15]Global!#REF!</definedName>
    <definedName name="operating_leases_per_ASK_1993" localSheetId="22">[15]Global!#REF!</definedName>
    <definedName name="operating_leases_per_ASK_1993" localSheetId="5">[15]Global!#REF!</definedName>
    <definedName name="operating_leases_per_ASK_1993" localSheetId="9">[15]Global!#REF!</definedName>
    <definedName name="operating_leases_per_ASK_1993" localSheetId="2">[15]Global!#REF!</definedName>
    <definedName name="operating_leases_per_ASK_1993" localSheetId="26">[15]Global!#REF!</definedName>
    <definedName name="operating_leases_per_ASK_1993">[15]Global!#REF!</definedName>
    <definedName name="operating_leases_per_ASK_1994" localSheetId="4">[15]Global!#REF!</definedName>
    <definedName name="operating_leases_per_ASK_1994" localSheetId="15">[15]Global!#REF!</definedName>
    <definedName name="operating_leases_per_ASK_1994" localSheetId="22">[15]Global!#REF!</definedName>
    <definedName name="operating_leases_per_ASK_1994" localSheetId="5">[15]Global!#REF!</definedName>
    <definedName name="operating_leases_per_ASK_1994" localSheetId="9">[15]Global!#REF!</definedName>
    <definedName name="operating_leases_per_ASK_1994" localSheetId="2">[15]Global!#REF!</definedName>
    <definedName name="operating_leases_per_ASK_1994" localSheetId="26">[15]Global!#REF!</definedName>
    <definedName name="operating_leases_per_ASK_1994">[15]Global!#REF!</definedName>
    <definedName name="operating_leases_per_ASK_1995" localSheetId="4">[15]Global!#REF!</definedName>
    <definedName name="operating_leases_per_ASK_1995" localSheetId="15">[15]Global!#REF!</definedName>
    <definedName name="operating_leases_per_ASK_1995" localSheetId="22">[15]Global!#REF!</definedName>
    <definedName name="operating_leases_per_ASK_1995" localSheetId="5">[15]Global!#REF!</definedName>
    <definedName name="operating_leases_per_ASK_1995" localSheetId="9">[15]Global!#REF!</definedName>
    <definedName name="operating_leases_per_ASK_1995" localSheetId="2">[15]Global!#REF!</definedName>
    <definedName name="operating_leases_per_ASK_1995" localSheetId="26">[15]Global!#REF!</definedName>
    <definedName name="operating_leases_per_ASK_1995">[15]Global!#REF!</definedName>
    <definedName name="operating_leases_per_ASK_1996" localSheetId="4">[15]Global!#REF!</definedName>
    <definedName name="operating_leases_per_ASK_1996" localSheetId="15">[15]Global!#REF!</definedName>
    <definedName name="operating_leases_per_ASK_1996" localSheetId="22">[15]Global!#REF!</definedName>
    <definedName name="operating_leases_per_ASK_1996" localSheetId="5">[15]Global!#REF!</definedName>
    <definedName name="operating_leases_per_ASK_1996" localSheetId="9">[15]Global!#REF!</definedName>
    <definedName name="operating_leases_per_ASK_1996" localSheetId="2">[15]Global!#REF!</definedName>
    <definedName name="operating_leases_per_ASK_1996" localSheetId="26">[15]Global!#REF!</definedName>
    <definedName name="operating_leases_per_ASK_1996">[15]Global!#REF!</definedName>
    <definedName name="operating_leases_per_ASK_1997" localSheetId="4">[15]Global!#REF!</definedName>
    <definedName name="operating_leases_per_ASK_1997" localSheetId="15">[15]Global!#REF!</definedName>
    <definedName name="operating_leases_per_ASK_1997" localSheetId="22">[15]Global!#REF!</definedName>
    <definedName name="operating_leases_per_ASK_1997" localSheetId="5">[15]Global!#REF!</definedName>
    <definedName name="operating_leases_per_ASK_1997" localSheetId="9">[15]Global!#REF!</definedName>
    <definedName name="operating_leases_per_ASK_1997" localSheetId="2">[15]Global!#REF!</definedName>
    <definedName name="operating_leases_per_ASK_1997" localSheetId="26">[15]Global!#REF!</definedName>
    <definedName name="operating_leases_per_ASK_1997">[15]Global!#REF!</definedName>
    <definedName name="operating_leases_per_ASK_1998" localSheetId="4">[15]Global!#REF!</definedName>
    <definedName name="operating_leases_per_ASK_1998" localSheetId="15">[15]Global!#REF!</definedName>
    <definedName name="operating_leases_per_ASK_1998" localSheetId="22">[15]Global!#REF!</definedName>
    <definedName name="operating_leases_per_ASK_1998" localSheetId="5">[15]Global!#REF!</definedName>
    <definedName name="operating_leases_per_ASK_1998" localSheetId="9">[15]Global!#REF!</definedName>
    <definedName name="operating_leases_per_ASK_1998" localSheetId="2">[15]Global!#REF!</definedName>
    <definedName name="operating_leases_per_ASK_1998" localSheetId="26">[15]Global!#REF!</definedName>
    <definedName name="operating_leases_per_ASK_1998">[15]Global!#REF!</definedName>
    <definedName name="operating_leases_per_ASK_1999" localSheetId="4">[15]Global!#REF!</definedName>
    <definedName name="operating_leases_per_ASK_1999" localSheetId="15">[15]Global!#REF!</definedName>
    <definedName name="operating_leases_per_ASK_1999" localSheetId="22">[15]Global!#REF!</definedName>
    <definedName name="operating_leases_per_ASK_1999" localSheetId="5">[15]Global!#REF!</definedName>
    <definedName name="operating_leases_per_ASK_1999" localSheetId="9">[15]Global!#REF!</definedName>
    <definedName name="operating_leases_per_ASK_1999" localSheetId="2">[15]Global!#REF!</definedName>
    <definedName name="operating_leases_per_ASK_1999" localSheetId="26">[15]Global!#REF!</definedName>
    <definedName name="operating_leases_per_ASK_1999">[15]Global!#REF!</definedName>
    <definedName name="operating_leases_per_ASK_2000" localSheetId="4">[15]Global!#REF!</definedName>
    <definedName name="operating_leases_per_ASK_2000" localSheetId="15">[15]Global!#REF!</definedName>
    <definedName name="operating_leases_per_ASK_2000" localSheetId="22">[15]Global!#REF!</definedName>
    <definedName name="operating_leases_per_ASK_2000" localSheetId="5">[15]Global!#REF!</definedName>
    <definedName name="operating_leases_per_ASK_2000" localSheetId="9">[15]Global!#REF!</definedName>
    <definedName name="operating_leases_per_ASK_2000" localSheetId="2">[15]Global!#REF!</definedName>
    <definedName name="operating_leases_per_ASK_2000" localSheetId="26">[15]Global!#REF!</definedName>
    <definedName name="operating_leases_per_ASK_2000">[15]Global!#REF!</definedName>
    <definedName name="operating_leases_per_ASK_2001" localSheetId="4">[15]Global!#REF!</definedName>
    <definedName name="operating_leases_per_ASK_2001" localSheetId="15">[15]Global!#REF!</definedName>
    <definedName name="operating_leases_per_ASK_2001" localSheetId="22">[15]Global!#REF!</definedName>
    <definedName name="operating_leases_per_ASK_2001" localSheetId="5">[15]Global!#REF!</definedName>
    <definedName name="operating_leases_per_ASK_2001" localSheetId="9">[15]Global!#REF!</definedName>
    <definedName name="operating_leases_per_ASK_2001" localSheetId="2">[15]Global!#REF!</definedName>
    <definedName name="operating_leases_per_ASK_2001" localSheetId="26">[15]Global!#REF!</definedName>
    <definedName name="operating_leases_per_ASK_2001">[15]Global!#REF!</definedName>
    <definedName name="operating_leases_per_ASK_2002" localSheetId="4">[15]Global!#REF!</definedName>
    <definedName name="operating_leases_per_ASK_2002" localSheetId="15">[15]Global!#REF!</definedName>
    <definedName name="operating_leases_per_ASK_2002" localSheetId="22">[15]Global!#REF!</definedName>
    <definedName name="operating_leases_per_ASK_2002" localSheetId="5">[15]Global!#REF!</definedName>
    <definedName name="operating_leases_per_ASK_2002" localSheetId="9">[15]Global!#REF!</definedName>
    <definedName name="operating_leases_per_ASK_2002" localSheetId="2">[15]Global!#REF!</definedName>
    <definedName name="operating_leases_per_ASK_2002" localSheetId="26">[15]Global!#REF!</definedName>
    <definedName name="operating_leases_per_ASK_2002">[15]Global!#REF!</definedName>
    <definedName name="operating_leases_per_ASK_2003" localSheetId="4">[15]Global!#REF!</definedName>
    <definedName name="operating_leases_per_ASK_2003" localSheetId="15">[15]Global!#REF!</definedName>
    <definedName name="operating_leases_per_ASK_2003" localSheetId="22">[15]Global!#REF!</definedName>
    <definedName name="operating_leases_per_ASK_2003" localSheetId="5">[15]Global!#REF!</definedName>
    <definedName name="operating_leases_per_ASK_2003" localSheetId="9">[15]Global!#REF!</definedName>
    <definedName name="operating_leases_per_ASK_2003" localSheetId="2">[15]Global!#REF!</definedName>
    <definedName name="operating_leases_per_ASK_2003" localSheetId="26">[15]Global!#REF!</definedName>
    <definedName name="operating_leases_per_ASK_2003">[15]Global!#REF!</definedName>
    <definedName name="operating_leases_per_ASK_2004" localSheetId="4">[15]Global!#REF!</definedName>
    <definedName name="operating_leases_per_ASK_2004" localSheetId="15">[15]Global!#REF!</definedName>
    <definedName name="operating_leases_per_ASK_2004" localSheetId="22">[15]Global!#REF!</definedName>
    <definedName name="operating_leases_per_ASK_2004" localSheetId="5">[15]Global!#REF!</definedName>
    <definedName name="operating_leases_per_ASK_2004" localSheetId="9">[15]Global!#REF!</definedName>
    <definedName name="operating_leases_per_ASK_2004" localSheetId="2">[15]Global!#REF!</definedName>
    <definedName name="operating_leases_per_ASK_2004" localSheetId="26">[15]Global!#REF!</definedName>
    <definedName name="operating_leases_per_ASK_2004">[15]Global!#REF!</definedName>
    <definedName name="operating_leases_per_ASK_2005" localSheetId="4">[15]Global!#REF!</definedName>
    <definedName name="operating_leases_per_ASK_2005" localSheetId="15">[15]Global!#REF!</definedName>
    <definedName name="operating_leases_per_ASK_2005" localSheetId="22">[15]Global!#REF!</definedName>
    <definedName name="operating_leases_per_ASK_2005" localSheetId="5">[15]Global!#REF!</definedName>
    <definedName name="operating_leases_per_ASK_2005" localSheetId="9">[15]Global!#REF!</definedName>
    <definedName name="operating_leases_per_ASK_2005" localSheetId="2">[15]Global!#REF!</definedName>
    <definedName name="operating_leases_per_ASK_2005" localSheetId="26">[15]Global!#REF!</definedName>
    <definedName name="operating_leases_per_ASK_2005">[15]Global!#REF!</definedName>
    <definedName name="operating_leases_per_ASK_2006" localSheetId="4">[15]Global!#REF!</definedName>
    <definedName name="operating_leases_per_ASK_2006" localSheetId="15">[15]Global!#REF!</definedName>
    <definedName name="operating_leases_per_ASK_2006" localSheetId="22">[15]Global!#REF!</definedName>
    <definedName name="operating_leases_per_ASK_2006" localSheetId="5">[15]Global!#REF!</definedName>
    <definedName name="operating_leases_per_ASK_2006" localSheetId="9">[15]Global!#REF!</definedName>
    <definedName name="operating_leases_per_ASK_2006" localSheetId="2">[15]Global!#REF!</definedName>
    <definedName name="operating_leases_per_ASK_2006" localSheetId="26">[15]Global!#REF!</definedName>
    <definedName name="operating_leases_per_ASK_2006">[15]Global!#REF!</definedName>
    <definedName name="operating_leases_per_ASK_2007" localSheetId="4">[15]Global!#REF!</definedName>
    <definedName name="operating_leases_per_ASK_2007" localSheetId="15">[15]Global!#REF!</definedName>
    <definedName name="operating_leases_per_ASK_2007" localSheetId="22">[15]Global!#REF!</definedName>
    <definedName name="operating_leases_per_ASK_2007" localSheetId="5">[15]Global!#REF!</definedName>
    <definedName name="operating_leases_per_ASK_2007" localSheetId="9">[15]Global!#REF!</definedName>
    <definedName name="operating_leases_per_ASK_2007" localSheetId="2">[15]Global!#REF!</definedName>
    <definedName name="operating_leases_per_ASK_2007" localSheetId="26">[15]Global!#REF!</definedName>
    <definedName name="operating_leases_per_ASK_2007">[15]Global!#REF!</definedName>
    <definedName name="operating_leases_per_ASK_2008" localSheetId="4">[15]Global!#REF!</definedName>
    <definedName name="operating_leases_per_ASK_2008" localSheetId="15">[15]Global!#REF!</definedName>
    <definedName name="operating_leases_per_ASK_2008" localSheetId="22">[15]Global!#REF!</definedName>
    <definedName name="operating_leases_per_ASK_2008" localSheetId="5">[15]Global!#REF!</definedName>
    <definedName name="operating_leases_per_ASK_2008" localSheetId="9">[15]Global!#REF!</definedName>
    <definedName name="operating_leases_per_ASK_2008" localSheetId="2">[15]Global!#REF!</definedName>
    <definedName name="operating_leases_per_ASK_2008" localSheetId="26">[15]Global!#REF!</definedName>
    <definedName name="operating_leases_per_ASK_2008">[15]Global!#REF!</definedName>
    <definedName name="operating_leases_per_ASK_2009" localSheetId="4">[15]Global!#REF!</definedName>
    <definedName name="operating_leases_per_ASK_2009" localSheetId="15">[15]Global!#REF!</definedName>
    <definedName name="operating_leases_per_ASK_2009" localSheetId="22">[15]Global!#REF!</definedName>
    <definedName name="operating_leases_per_ASK_2009" localSheetId="5">[15]Global!#REF!</definedName>
    <definedName name="operating_leases_per_ASK_2009" localSheetId="9">[15]Global!#REF!</definedName>
    <definedName name="operating_leases_per_ASK_2009" localSheetId="2">[15]Global!#REF!</definedName>
    <definedName name="operating_leases_per_ASK_2009" localSheetId="26">[15]Global!#REF!</definedName>
    <definedName name="operating_leases_per_ASK_2009">[15]Global!#REF!</definedName>
    <definedName name="operating_leases_per_ASK_2010" localSheetId="4">[15]Global!#REF!</definedName>
    <definedName name="operating_leases_per_ASK_2010" localSheetId="15">[15]Global!#REF!</definedName>
    <definedName name="operating_leases_per_ASK_2010" localSheetId="22">[15]Global!#REF!</definedName>
    <definedName name="operating_leases_per_ASK_2010" localSheetId="5">[15]Global!#REF!</definedName>
    <definedName name="operating_leases_per_ASK_2010" localSheetId="9">[15]Global!#REF!</definedName>
    <definedName name="operating_leases_per_ASK_2010" localSheetId="2">[15]Global!#REF!</definedName>
    <definedName name="operating_leases_per_ASK_2010" localSheetId="26">[15]Global!#REF!</definedName>
    <definedName name="operating_leases_per_ASK_2010">[15]Global!#REF!</definedName>
    <definedName name="operating_leases_per_ASK_comm" localSheetId="4">[15]Global!#REF!</definedName>
    <definedName name="operating_leases_per_ASK_comm" localSheetId="15">[15]Global!#REF!</definedName>
    <definedName name="operating_leases_per_ASK_comm" localSheetId="22">[15]Global!#REF!</definedName>
    <definedName name="operating_leases_per_ASK_comm" localSheetId="5">[15]Global!#REF!</definedName>
    <definedName name="operating_leases_per_ASK_comm" localSheetId="9">[15]Global!#REF!</definedName>
    <definedName name="operating_leases_per_ASK_comm" localSheetId="2">[15]Global!#REF!</definedName>
    <definedName name="operating_leases_per_ASK_comm" localSheetId="26">[15]Global!#REF!</definedName>
    <definedName name="operating_leases_per_ASK_comm">[15]Global!#REF!</definedName>
    <definedName name="operating_leases_per_ASM_1985" localSheetId="4">[15]Global!#REF!</definedName>
    <definedName name="operating_leases_per_ASM_1985" localSheetId="15">[15]Global!#REF!</definedName>
    <definedName name="operating_leases_per_ASM_1985" localSheetId="22">[15]Global!#REF!</definedName>
    <definedName name="operating_leases_per_ASM_1985" localSheetId="5">[15]Global!#REF!</definedName>
    <definedName name="operating_leases_per_ASM_1985" localSheetId="9">[15]Global!#REF!</definedName>
    <definedName name="operating_leases_per_ASM_1985" localSheetId="2">[15]Global!#REF!</definedName>
    <definedName name="operating_leases_per_ASM_1985" localSheetId="26">[15]Global!#REF!</definedName>
    <definedName name="operating_leases_per_ASM_1985">[15]Global!#REF!</definedName>
    <definedName name="operating_leases_per_ASM_1986" localSheetId="4">[15]Global!#REF!</definedName>
    <definedName name="operating_leases_per_ASM_1986" localSheetId="15">[15]Global!#REF!</definedName>
    <definedName name="operating_leases_per_ASM_1986" localSheetId="22">[15]Global!#REF!</definedName>
    <definedName name="operating_leases_per_ASM_1986" localSheetId="5">[15]Global!#REF!</definedName>
    <definedName name="operating_leases_per_ASM_1986" localSheetId="9">[15]Global!#REF!</definedName>
    <definedName name="operating_leases_per_ASM_1986" localSheetId="2">[15]Global!#REF!</definedName>
    <definedName name="operating_leases_per_ASM_1986" localSheetId="26">[15]Global!#REF!</definedName>
    <definedName name="operating_leases_per_ASM_1986">[15]Global!#REF!</definedName>
    <definedName name="operating_leases_per_ASM_1987" localSheetId="4">[15]Global!#REF!</definedName>
    <definedName name="operating_leases_per_ASM_1987" localSheetId="15">[15]Global!#REF!</definedName>
    <definedName name="operating_leases_per_ASM_1987" localSheetId="22">[15]Global!#REF!</definedName>
    <definedName name="operating_leases_per_ASM_1987" localSheetId="5">[15]Global!#REF!</definedName>
    <definedName name="operating_leases_per_ASM_1987" localSheetId="9">[15]Global!#REF!</definedName>
    <definedName name="operating_leases_per_ASM_1987" localSheetId="2">[15]Global!#REF!</definedName>
    <definedName name="operating_leases_per_ASM_1987" localSheetId="26">[15]Global!#REF!</definedName>
    <definedName name="operating_leases_per_ASM_1987">[15]Global!#REF!</definedName>
    <definedName name="operating_leases_per_ASM_1988" localSheetId="4">[15]Global!#REF!</definedName>
    <definedName name="operating_leases_per_ASM_1988" localSheetId="15">[15]Global!#REF!</definedName>
    <definedName name="operating_leases_per_ASM_1988" localSheetId="22">[15]Global!#REF!</definedName>
    <definedName name="operating_leases_per_ASM_1988" localSheetId="5">[15]Global!#REF!</definedName>
    <definedName name="operating_leases_per_ASM_1988" localSheetId="9">[15]Global!#REF!</definedName>
    <definedName name="operating_leases_per_ASM_1988" localSheetId="2">[15]Global!#REF!</definedName>
    <definedName name="operating_leases_per_ASM_1988" localSheetId="26">[15]Global!#REF!</definedName>
    <definedName name="operating_leases_per_ASM_1988">[15]Global!#REF!</definedName>
    <definedName name="operating_leases_per_ASM_1989" localSheetId="4">[15]Global!#REF!</definedName>
    <definedName name="operating_leases_per_ASM_1989" localSheetId="15">[15]Global!#REF!</definedName>
    <definedName name="operating_leases_per_ASM_1989" localSheetId="22">[15]Global!#REF!</definedName>
    <definedName name="operating_leases_per_ASM_1989" localSheetId="5">[15]Global!#REF!</definedName>
    <definedName name="operating_leases_per_ASM_1989" localSheetId="9">[15]Global!#REF!</definedName>
    <definedName name="operating_leases_per_ASM_1989" localSheetId="2">[15]Global!#REF!</definedName>
    <definedName name="operating_leases_per_ASM_1989" localSheetId="26">[15]Global!#REF!</definedName>
    <definedName name="operating_leases_per_ASM_1989">[15]Global!#REF!</definedName>
    <definedName name="operating_leases_per_ASM_1990" localSheetId="4">[15]Global!#REF!</definedName>
    <definedName name="operating_leases_per_ASM_1990" localSheetId="15">[15]Global!#REF!</definedName>
    <definedName name="operating_leases_per_ASM_1990" localSheetId="22">[15]Global!#REF!</definedName>
    <definedName name="operating_leases_per_ASM_1990" localSheetId="5">[15]Global!#REF!</definedName>
    <definedName name="operating_leases_per_ASM_1990" localSheetId="9">[15]Global!#REF!</definedName>
    <definedName name="operating_leases_per_ASM_1990" localSheetId="2">[15]Global!#REF!</definedName>
    <definedName name="operating_leases_per_ASM_1990" localSheetId="26">[15]Global!#REF!</definedName>
    <definedName name="operating_leases_per_ASM_1990">[15]Global!#REF!</definedName>
    <definedName name="operating_leases_per_ASM_1991" localSheetId="4">[15]Global!#REF!</definedName>
    <definedName name="operating_leases_per_ASM_1991" localSheetId="15">[15]Global!#REF!</definedName>
    <definedName name="operating_leases_per_ASM_1991" localSheetId="22">[15]Global!#REF!</definedName>
    <definedName name="operating_leases_per_ASM_1991" localSheetId="5">[15]Global!#REF!</definedName>
    <definedName name="operating_leases_per_ASM_1991" localSheetId="9">[15]Global!#REF!</definedName>
    <definedName name="operating_leases_per_ASM_1991" localSheetId="2">[15]Global!#REF!</definedName>
    <definedName name="operating_leases_per_ASM_1991" localSheetId="26">[15]Global!#REF!</definedName>
    <definedName name="operating_leases_per_ASM_1991">[15]Global!#REF!</definedName>
    <definedName name="operating_leases_per_ASM_1992" localSheetId="4">[15]Global!#REF!</definedName>
    <definedName name="operating_leases_per_ASM_1992" localSheetId="15">[15]Global!#REF!</definedName>
    <definedName name="operating_leases_per_ASM_1992" localSheetId="22">[15]Global!#REF!</definedName>
    <definedName name="operating_leases_per_ASM_1992" localSheetId="5">[15]Global!#REF!</definedName>
    <definedName name="operating_leases_per_ASM_1992" localSheetId="9">[15]Global!#REF!</definedName>
    <definedName name="operating_leases_per_ASM_1992" localSheetId="2">[15]Global!#REF!</definedName>
    <definedName name="operating_leases_per_ASM_1992" localSheetId="26">[15]Global!#REF!</definedName>
    <definedName name="operating_leases_per_ASM_1992">[15]Global!#REF!</definedName>
    <definedName name="operating_leases_per_ASM_1993" localSheetId="4">[15]Global!#REF!</definedName>
    <definedName name="operating_leases_per_ASM_1993" localSheetId="15">[15]Global!#REF!</definedName>
    <definedName name="operating_leases_per_ASM_1993" localSheetId="22">[15]Global!#REF!</definedName>
    <definedName name="operating_leases_per_ASM_1993" localSheetId="5">[15]Global!#REF!</definedName>
    <definedName name="operating_leases_per_ASM_1993" localSheetId="9">[15]Global!#REF!</definedName>
    <definedName name="operating_leases_per_ASM_1993" localSheetId="2">[15]Global!#REF!</definedName>
    <definedName name="operating_leases_per_ASM_1993" localSheetId="26">[15]Global!#REF!</definedName>
    <definedName name="operating_leases_per_ASM_1993">[15]Global!#REF!</definedName>
    <definedName name="operating_leases_per_ASM_1994" localSheetId="4">[15]Global!#REF!</definedName>
    <definedName name="operating_leases_per_ASM_1994" localSheetId="15">[15]Global!#REF!</definedName>
    <definedName name="operating_leases_per_ASM_1994" localSheetId="22">[15]Global!#REF!</definedName>
    <definedName name="operating_leases_per_ASM_1994" localSheetId="5">[15]Global!#REF!</definedName>
    <definedName name="operating_leases_per_ASM_1994" localSheetId="9">[15]Global!#REF!</definedName>
    <definedName name="operating_leases_per_ASM_1994" localSheetId="2">[15]Global!#REF!</definedName>
    <definedName name="operating_leases_per_ASM_1994" localSheetId="26">[15]Global!#REF!</definedName>
    <definedName name="operating_leases_per_ASM_1994">[15]Global!#REF!</definedName>
    <definedName name="operating_leases_per_ASM_1995" localSheetId="4">[15]Global!#REF!</definedName>
    <definedName name="operating_leases_per_ASM_1995" localSheetId="15">[15]Global!#REF!</definedName>
    <definedName name="operating_leases_per_ASM_1995" localSheetId="22">[15]Global!#REF!</definedName>
    <definedName name="operating_leases_per_ASM_1995" localSheetId="5">[15]Global!#REF!</definedName>
    <definedName name="operating_leases_per_ASM_1995" localSheetId="9">[15]Global!#REF!</definedName>
    <definedName name="operating_leases_per_ASM_1995" localSheetId="2">[15]Global!#REF!</definedName>
    <definedName name="operating_leases_per_ASM_1995" localSheetId="26">[15]Global!#REF!</definedName>
    <definedName name="operating_leases_per_ASM_1995">[15]Global!#REF!</definedName>
    <definedName name="operating_leases_per_ASM_1996" localSheetId="4">[15]Global!#REF!</definedName>
    <definedName name="operating_leases_per_ASM_1996" localSheetId="15">[15]Global!#REF!</definedName>
    <definedName name="operating_leases_per_ASM_1996" localSheetId="22">[15]Global!#REF!</definedName>
    <definedName name="operating_leases_per_ASM_1996" localSheetId="5">[15]Global!#REF!</definedName>
    <definedName name="operating_leases_per_ASM_1996" localSheetId="9">[15]Global!#REF!</definedName>
    <definedName name="operating_leases_per_ASM_1996" localSheetId="2">[15]Global!#REF!</definedName>
    <definedName name="operating_leases_per_ASM_1996" localSheetId="26">[15]Global!#REF!</definedName>
    <definedName name="operating_leases_per_ASM_1996">[15]Global!#REF!</definedName>
    <definedName name="operating_leases_per_ASM_1997" localSheetId="4">[15]Global!#REF!</definedName>
    <definedName name="operating_leases_per_ASM_1997" localSheetId="15">[15]Global!#REF!</definedName>
    <definedName name="operating_leases_per_ASM_1997" localSheetId="22">[15]Global!#REF!</definedName>
    <definedName name="operating_leases_per_ASM_1997" localSheetId="5">[15]Global!#REF!</definedName>
    <definedName name="operating_leases_per_ASM_1997" localSheetId="9">[15]Global!#REF!</definedName>
    <definedName name="operating_leases_per_ASM_1997" localSheetId="2">[15]Global!#REF!</definedName>
    <definedName name="operating_leases_per_ASM_1997" localSheetId="26">[15]Global!#REF!</definedName>
    <definedName name="operating_leases_per_ASM_1997">[15]Global!#REF!</definedName>
    <definedName name="operating_leases_per_ASM_1998" localSheetId="4">[15]Global!#REF!</definedName>
    <definedName name="operating_leases_per_ASM_1998" localSheetId="15">[15]Global!#REF!</definedName>
    <definedName name="operating_leases_per_ASM_1998" localSheetId="22">[15]Global!#REF!</definedName>
    <definedName name="operating_leases_per_ASM_1998" localSheetId="5">[15]Global!#REF!</definedName>
    <definedName name="operating_leases_per_ASM_1998" localSheetId="9">[15]Global!#REF!</definedName>
    <definedName name="operating_leases_per_ASM_1998" localSheetId="2">[15]Global!#REF!</definedName>
    <definedName name="operating_leases_per_ASM_1998" localSheetId="26">[15]Global!#REF!</definedName>
    <definedName name="operating_leases_per_ASM_1998">[15]Global!#REF!</definedName>
    <definedName name="operating_leases_per_ASM_1999" localSheetId="4">[15]Global!#REF!</definedName>
    <definedName name="operating_leases_per_ASM_1999" localSheetId="15">[15]Global!#REF!</definedName>
    <definedName name="operating_leases_per_ASM_1999" localSheetId="22">[15]Global!#REF!</definedName>
    <definedName name="operating_leases_per_ASM_1999" localSheetId="5">[15]Global!#REF!</definedName>
    <definedName name="operating_leases_per_ASM_1999" localSheetId="9">[15]Global!#REF!</definedName>
    <definedName name="operating_leases_per_ASM_1999" localSheetId="2">[15]Global!#REF!</definedName>
    <definedName name="operating_leases_per_ASM_1999" localSheetId="26">[15]Global!#REF!</definedName>
    <definedName name="operating_leases_per_ASM_1999">[15]Global!#REF!</definedName>
    <definedName name="operating_leases_per_ASM_2000" localSheetId="4">[15]Global!#REF!</definedName>
    <definedName name="operating_leases_per_ASM_2000" localSheetId="15">[15]Global!#REF!</definedName>
    <definedName name="operating_leases_per_ASM_2000" localSheetId="22">[15]Global!#REF!</definedName>
    <definedName name="operating_leases_per_ASM_2000" localSheetId="5">[15]Global!#REF!</definedName>
    <definedName name="operating_leases_per_ASM_2000" localSheetId="9">[15]Global!#REF!</definedName>
    <definedName name="operating_leases_per_ASM_2000" localSheetId="2">[15]Global!#REF!</definedName>
    <definedName name="operating_leases_per_ASM_2000" localSheetId="26">[15]Global!#REF!</definedName>
    <definedName name="operating_leases_per_ASM_2000">[15]Global!#REF!</definedName>
    <definedName name="operating_leases_per_ASM_2001" localSheetId="4">[15]Global!#REF!</definedName>
    <definedName name="operating_leases_per_ASM_2001" localSheetId="15">[15]Global!#REF!</definedName>
    <definedName name="operating_leases_per_ASM_2001" localSheetId="22">[15]Global!#REF!</definedName>
    <definedName name="operating_leases_per_ASM_2001" localSheetId="5">[15]Global!#REF!</definedName>
    <definedName name="operating_leases_per_ASM_2001" localSheetId="9">[15]Global!#REF!</definedName>
    <definedName name="operating_leases_per_ASM_2001" localSheetId="2">[15]Global!#REF!</definedName>
    <definedName name="operating_leases_per_ASM_2001" localSheetId="26">[15]Global!#REF!</definedName>
    <definedName name="operating_leases_per_ASM_2001">[15]Global!#REF!</definedName>
    <definedName name="operating_leases_per_ASM_2002" localSheetId="4">[15]Global!#REF!</definedName>
    <definedName name="operating_leases_per_ASM_2002" localSheetId="15">[15]Global!#REF!</definedName>
    <definedName name="operating_leases_per_ASM_2002" localSheetId="22">[15]Global!#REF!</definedName>
    <definedName name="operating_leases_per_ASM_2002" localSheetId="5">[15]Global!#REF!</definedName>
    <definedName name="operating_leases_per_ASM_2002" localSheetId="9">[15]Global!#REF!</definedName>
    <definedName name="operating_leases_per_ASM_2002" localSheetId="2">[15]Global!#REF!</definedName>
    <definedName name="operating_leases_per_ASM_2002" localSheetId="26">[15]Global!#REF!</definedName>
    <definedName name="operating_leases_per_ASM_2002">[15]Global!#REF!</definedName>
    <definedName name="operating_leases_per_ASM_2003" localSheetId="4">[15]Global!#REF!</definedName>
    <definedName name="operating_leases_per_ASM_2003" localSheetId="15">[15]Global!#REF!</definedName>
    <definedName name="operating_leases_per_ASM_2003" localSheetId="22">[15]Global!#REF!</definedName>
    <definedName name="operating_leases_per_ASM_2003" localSheetId="5">[15]Global!#REF!</definedName>
    <definedName name="operating_leases_per_ASM_2003" localSheetId="9">[15]Global!#REF!</definedName>
    <definedName name="operating_leases_per_ASM_2003" localSheetId="2">[15]Global!#REF!</definedName>
    <definedName name="operating_leases_per_ASM_2003" localSheetId="26">[15]Global!#REF!</definedName>
    <definedName name="operating_leases_per_ASM_2003">[15]Global!#REF!</definedName>
    <definedName name="operating_leases_per_ASM_2004" localSheetId="4">[15]Global!#REF!</definedName>
    <definedName name="operating_leases_per_ASM_2004" localSheetId="15">[15]Global!#REF!</definedName>
    <definedName name="operating_leases_per_ASM_2004" localSheetId="22">[15]Global!#REF!</definedName>
    <definedName name="operating_leases_per_ASM_2004" localSheetId="5">[15]Global!#REF!</definedName>
    <definedName name="operating_leases_per_ASM_2004" localSheetId="9">[15]Global!#REF!</definedName>
    <definedName name="operating_leases_per_ASM_2004" localSheetId="2">[15]Global!#REF!</definedName>
    <definedName name="operating_leases_per_ASM_2004" localSheetId="26">[15]Global!#REF!</definedName>
    <definedName name="operating_leases_per_ASM_2004">[15]Global!#REF!</definedName>
    <definedName name="operating_leases_per_ASM_2005" localSheetId="4">[15]Global!#REF!</definedName>
    <definedName name="operating_leases_per_ASM_2005" localSheetId="15">[15]Global!#REF!</definedName>
    <definedName name="operating_leases_per_ASM_2005" localSheetId="22">[15]Global!#REF!</definedName>
    <definedName name="operating_leases_per_ASM_2005" localSheetId="5">[15]Global!#REF!</definedName>
    <definedName name="operating_leases_per_ASM_2005" localSheetId="9">[15]Global!#REF!</definedName>
    <definedName name="operating_leases_per_ASM_2005" localSheetId="2">[15]Global!#REF!</definedName>
    <definedName name="operating_leases_per_ASM_2005" localSheetId="26">[15]Global!#REF!</definedName>
    <definedName name="operating_leases_per_ASM_2005">[15]Global!#REF!</definedName>
    <definedName name="operating_leases_per_ASM_2006" localSheetId="4">[15]Global!#REF!</definedName>
    <definedName name="operating_leases_per_ASM_2006" localSheetId="15">[15]Global!#REF!</definedName>
    <definedName name="operating_leases_per_ASM_2006" localSheetId="22">[15]Global!#REF!</definedName>
    <definedName name="operating_leases_per_ASM_2006" localSheetId="5">[15]Global!#REF!</definedName>
    <definedName name="operating_leases_per_ASM_2006" localSheetId="9">[15]Global!#REF!</definedName>
    <definedName name="operating_leases_per_ASM_2006" localSheetId="2">[15]Global!#REF!</definedName>
    <definedName name="operating_leases_per_ASM_2006" localSheetId="26">[15]Global!#REF!</definedName>
    <definedName name="operating_leases_per_ASM_2006">[15]Global!#REF!</definedName>
    <definedName name="operating_leases_per_ASM_2007" localSheetId="4">[15]Global!#REF!</definedName>
    <definedName name="operating_leases_per_ASM_2007" localSheetId="15">[15]Global!#REF!</definedName>
    <definedName name="operating_leases_per_ASM_2007" localSheetId="22">[15]Global!#REF!</definedName>
    <definedName name="operating_leases_per_ASM_2007" localSheetId="5">[15]Global!#REF!</definedName>
    <definedName name="operating_leases_per_ASM_2007" localSheetId="9">[15]Global!#REF!</definedName>
    <definedName name="operating_leases_per_ASM_2007" localSheetId="2">[15]Global!#REF!</definedName>
    <definedName name="operating_leases_per_ASM_2007" localSheetId="26">[15]Global!#REF!</definedName>
    <definedName name="operating_leases_per_ASM_2007">[15]Global!#REF!</definedName>
    <definedName name="operating_leases_per_ASM_2008" localSheetId="4">[15]Global!#REF!</definedName>
    <definedName name="operating_leases_per_ASM_2008" localSheetId="15">[15]Global!#REF!</definedName>
    <definedName name="operating_leases_per_ASM_2008" localSheetId="22">[15]Global!#REF!</definedName>
    <definedName name="operating_leases_per_ASM_2008" localSheetId="5">[15]Global!#REF!</definedName>
    <definedName name="operating_leases_per_ASM_2008" localSheetId="9">[15]Global!#REF!</definedName>
    <definedName name="operating_leases_per_ASM_2008" localSheetId="2">[15]Global!#REF!</definedName>
    <definedName name="operating_leases_per_ASM_2008" localSheetId="26">[15]Global!#REF!</definedName>
    <definedName name="operating_leases_per_ASM_2008">[15]Global!#REF!</definedName>
    <definedName name="operating_leases_per_ASM_2009" localSheetId="4">[15]Global!#REF!</definedName>
    <definedName name="operating_leases_per_ASM_2009" localSheetId="15">[15]Global!#REF!</definedName>
    <definedName name="operating_leases_per_ASM_2009" localSheetId="22">[15]Global!#REF!</definedName>
    <definedName name="operating_leases_per_ASM_2009" localSheetId="5">[15]Global!#REF!</definedName>
    <definedName name="operating_leases_per_ASM_2009" localSheetId="9">[15]Global!#REF!</definedName>
    <definedName name="operating_leases_per_ASM_2009" localSheetId="2">[15]Global!#REF!</definedName>
    <definedName name="operating_leases_per_ASM_2009" localSheetId="26">[15]Global!#REF!</definedName>
    <definedName name="operating_leases_per_ASM_2009">[15]Global!#REF!</definedName>
    <definedName name="operating_leases_per_ASM_2010" localSheetId="4">[15]Global!#REF!</definedName>
    <definedName name="operating_leases_per_ASM_2010" localSheetId="15">[15]Global!#REF!</definedName>
    <definedName name="operating_leases_per_ASM_2010" localSheetId="22">[15]Global!#REF!</definedName>
    <definedName name="operating_leases_per_ASM_2010" localSheetId="5">[15]Global!#REF!</definedName>
    <definedName name="operating_leases_per_ASM_2010" localSheetId="9">[15]Global!#REF!</definedName>
    <definedName name="operating_leases_per_ASM_2010" localSheetId="2">[15]Global!#REF!</definedName>
    <definedName name="operating_leases_per_ASM_2010" localSheetId="26">[15]Global!#REF!</definedName>
    <definedName name="operating_leases_per_ASM_2010">[15]Global!#REF!</definedName>
    <definedName name="operating_leases_per_ASM_comm" localSheetId="4">[15]Global!#REF!</definedName>
    <definedName name="operating_leases_per_ASM_comm" localSheetId="15">[15]Global!#REF!</definedName>
    <definedName name="operating_leases_per_ASM_comm" localSheetId="22">[15]Global!#REF!</definedName>
    <definedName name="operating_leases_per_ASM_comm" localSheetId="5">[15]Global!#REF!</definedName>
    <definedName name="operating_leases_per_ASM_comm" localSheetId="9">[15]Global!#REF!</definedName>
    <definedName name="operating_leases_per_ASM_comm" localSheetId="2">[15]Global!#REF!</definedName>
    <definedName name="operating_leases_per_ASM_comm" localSheetId="26">[15]Global!#REF!</definedName>
    <definedName name="operating_leases_per_ASM_comm">[15]Global!#REF!</definedName>
    <definedName name="operating_leases_per_ATK_1985" localSheetId="4">[15]Global!#REF!</definedName>
    <definedName name="operating_leases_per_ATK_1985" localSheetId="15">[15]Global!#REF!</definedName>
    <definedName name="operating_leases_per_ATK_1985" localSheetId="22">[15]Global!#REF!</definedName>
    <definedName name="operating_leases_per_ATK_1985" localSheetId="5">[15]Global!#REF!</definedName>
    <definedName name="operating_leases_per_ATK_1985" localSheetId="9">[15]Global!#REF!</definedName>
    <definedName name="operating_leases_per_ATK_1985" localSheetId="2">[15]Global!#REF!</definedName>
    <definedName name="operating_leases_per_ATK_1985" localSheetId="26">[15]Global!#REF!</definedName>
    <definedName name="operating_leases_per_ATK_1985">[15]Global!#REF!</definedName>
    <definedName name="operating_leases_per_ATK_1986" localSheetId="4">[15]Global!#REF!</definedName>
    <definedName name="operating_leases_per_ATK_1986" localSheetId="15">[15]Global!#REF!</definedName>
    <definedName name="operating_leases_per_ATK_1986" localSheetId="22">[15]Global!#REF!</definedName>
    <definedName name="operating_leases_per_ATK_1986" localSheetId="5">[15]Global!#REF!</definedName>
    <definedName name="operating_leases_per_ATK_1986" localSheetId="9">[15]Global!#REF!</definedName>
    <definedName name="operating_leases_per_ATK_1986" localSheetId="2">[15]Global!#REF!</definedName>
    <definedName name="operating_leases_per_ATK_1986" localSheetId="26">[15]Global!#REF!</definedName>
    <definedName name="operating_leases_per_ATK_1986">[15]Global!#REF!</definedName>
    <definedName name="operating_leases_per_ATK_1987" localSheetId="4">[15]Global!#REF!</definedName>
    <definedName name="operating_leases_per_ATK_1987" localSheetId="15">[15]Global!#REF!</definedName>
    <definedName name="operating_leases_per_ATK_1987" localSheetId="22">[15]Global!#REF!</definedName>
    <definedName name="operating_leases_per_ATK_1987" localSheetId="5">[15]Global!#REF!</definedName>
    <definedName name="operating_leases_per_ATK_1987" localSheetId="9">[15]Global!#REF!</definedName>
    <definedName name="operating_leases_per_ATK_1987" localSheetId="2">[15]Global!#REF!</definedName>
    <definedName name="operating_leases_per_ATK_1987" localSheetId="26">[15]Global!#REF!</definedName>
    <definedName name="operating_leases_per_ATK_1987">[15]Global!#REF!</definedName>
    <definedName name="operating_leases_per_ATK_1988" localSheetId="4">[15]Global!#REF!</definedName>
    <definedName name="operating_leases_per_ATK_1988" localSheetId="15">[15]Global!#REF!</definedName>
    <definedName name="operating_leases_per_ATK_1988" localSheetId="22">[15]Global!#REF!</definedName>
    <definedName name="operating_leases_per_ATK_1988" localSheetId="5">[15]Global!#REF!</definedName>
    <definedName name="operating_leases_per_ATK_1988" localSheetId="9">[15]Global!#REF!</definedName>
    <definedName name="operating_leases_per_ATK_1988" localSheetId="2">[15]Global!#REF!</definedName>
    <definedName name="operating_leases_per_ATK_1988" localSheetId="26">[15]Global!#REF!</definedName>
    <definedName name="operating_leases_per_ATK_1988">[15]Global!#REF!</definedName>
    <definedName name="operating_leases_per_ATK_1989" localSheetId="4">[15]Global!#REF!</definedName>
    <definedName name="operating_leases_per_ATK_1989" localSheetId="15">[15]Global!#REF!</definedName>
    <definedName name="operating_leases_per_ATK_1989" localSheetId="22">[15]Global!#REF!</definedName>
    <definedName name="operating_leases_per_ATK_1989" localSheetId="5">[15]Global!#REF!</definedName>
    <definedName name="operating_leases_per_ATK_1989" localSheetId="9">[15]Global!#REF!</definedName>
    <definedName name="operating_leases_per_ATK_1989" localSheetId="2">[15]Global!#REF!</definedName>
    <definedName name="operating_leases_per_ATK_1989" localSheetId="26">[15]Global!#REF!</definedName>
    <definedName name="operating_leases_per_ATK_1989">[15]Global!#REF!</definedName>
    <definedName name="operating_leases_per_ATK_1990" localSheetId="4">[15]Global!#REF!</definedName>
    <definedName name="operating_leases_per_ATK_1990" localSheetId="15">[15]Global!#REF!</definedName>
    <definedName name="operating_leases_per_ATK_1990" localSheetId="22">[15]Global!#REF!</definedName>
    <definedName name="operating_leases_per_ATK_1990" localSheetId="5">[15]Global!#REF!</definedName>
    <definedName name="operating_leases_per_ATK_1990" localSheetId="9">[15]Global!#REF!</definedName>
    <definedName name="operating_leases_per_ATK_1990" localSheetId="2">[15]Global!#REF!</definedName>
    <definedName name="operating_leases_per_ATK_1990" localSheetId="26">[15]Global!#REF!</definedName>
    <definedName name="operating_leases_per_ATK_1990">[15]Global!#REF!</definedName>
    <definedName name="operating_leases_per_ATK_1991" localSheetId="4">[15]Global!#REF!</definedName>
    <definedName name="operating_leases_per_ATK_1991" localSheetId="15">[15]Global!#REF!</definedName>
    <definedName name="operating_leases_per_ATK_1991" localSheetId="22">[15]Global!#REF!</definedName>
    <definedName name="operating_leases_per_ATK_1991" localSheetId="5">[15]Global!#REF!</definedName>
    <definedName name="operating_leases_per_ATK_1991" localSheetId="9">[15]Global!#REF!</definedName>
    <definedName name="operating_leases_per_ATK_1991" localSheetId="2">[15]Global!#REF!</definedName>
    <definedName name="operating_leases_per_ATK_1991" localSheetId="26">[15]Global!#REF!</definedName>
    <definedName name="operating_leases_per_ATK_1991">[15]Global!#REF!</definedName>
    <definedName name="operating_leases_per_ATK_1992" localSheetId="4">[15]Global!#REF!</definedName>
    <definedName name="operating_leases_per_ATK_1992" localSheetId="15">[15]Global!#REF!</definedName>
    <definedName name="operating_leases_per_ATK_1992" localSheetId="22">[15]Global!#REF!</definedName>
    <definedName name="operating_leases_per_ATK_1992" localSheetId="5">[15]Global!#REF!</definedName>
    <definedName name="operating_leases_per_ATK_1992" localSheetId="9">[15]Global!#REF!</definedName>
    <definedName name="operating_leases_per_ATK_1992" localSheetId="2">[15]Global!#REF!</definedName>
    <definedName name="operating_leases_per_ATK_1992" localSheetId="26">[15]Global!#REF!</definedName>
    <definedName name="operating_leases_per_ATK_1992">[15]Global!#REF!</definedName>
    <definedName name="operating_leases_per_ATK_1993" localSheetId="4">[15]Global!#REF!</definedName>
    <definedName name="operating_leases_per_ATK_1993" localSheetId="15">[15]Global!#REF!</definedName>
    <definedName name="operating_leases_per_ATK_1993" localSheetId="22">[15]Global!#REF!</definedName>
    <definedName name="operating_leases_per_ATK_1993" localSheetId="5">[15]Global!#REF!</definedName>
    <definedName name="operating_leases_per_ATK_1993" localSheetId="9">[15]Global!#REF!</definedName>
    <definedName name="operating_leases_per_ATK_1993" localSheetId="2">[15]Global!#REF!</definedName>
    <definedName name="operating_leases_per_ATK_1993" localSheetId="26">[15]Global!#REF!</definedName>
    <definedName name="operating_leases_per_ATK_1993">[15]Global!#REF!</definedName>
    <definedName name="operating_leases_per_ATK_1994" localSheetId="4">[15]Global!#REF!</definedName>
    <definedName name="operating_leases_per_ATK_1994" localSheetId="15">[15]Global!#REF!</definedName>
    <definedName name="operating_leases_per_ATK_1994" localSheetId="22">[15]Global!#REF!</definedName>
    <definedName name="operating_leases_per_ATK_1994" localSheetId="5">[15]Global!#REF!</definedName>
    <definedName name="operating_leases_per_ATK_1994" localSheetId="9">[15]Global!#REF!</definedName>
    <definedName name="operating_leases_per_ATK_1994" localSheetId="2">[15]Global!#REF!</definedName>
    <definedName name="operating_leases_per_ATK_1994" localSheetId="26">[15]Global!#REF!</definedName>
    <definedName name="operating_leases_per_ATK_1994">[15]Global!#REF!</definedName>
    <definedName name="operating_leases_per_ATK_1995" localSheetId="4">[15]Global!#REF!</definedName>
    <definedName name="operating_leases_per_ATK_1995" localSheetId="15">[15]Global!#REF!</definedName>
    <definedName name="operating_leases_per_ATK_1995" localSheetId="22">[15]Global!#REF!</definedName>
    <definedName name="operating_leases_per_ATK_1995" localSheetId="5">[15]Global!#REF!</definedName>
    <definedName name="operating_leases_per_ATK_1995" localSheetId="9">[15]Global!#REF!</definedName>
    <definedName name="operating_leases_per_ATK_1995" localSheetId="2">[15]Global!#REF!</definedName>
    <definedName name="operating_leases_per_ATK_1995" localSheetId="26">[15]Global!#REF!</definedName>
    <definedName name="operating_leases_per_ATK_1995">[15]Global!#REF!</definedName>
    <definedName name="operating_leases_per_ATK_1996" localSheetId="4">[15]Global!#REF!</definedName>
    <definedName name="operating_leases_per_ATK_1996" localSheetId="15">[15]Global!#REF!</definedName>
    <definedName name="operating_leases_per_ATK_1996" localSheetId="22">[15]Global!#REF!</definedName>
    <definedName name="operating_leases_per_ATK_1996" localSheetId="5">[15]Global!#REF!</definedName>
    <definedName name="operating_leases_per_ATK_1996" localSheetId="9">[15]Global!#REF!</definedName>
    <definedName name="operating_leases_per_ATK_1996" localSheetId="2">[15]Global!#REF!</definedName>
    <definedName name="operating_leases_per_ATK_1996" localSheetId="26">[15]Global!#REF!</definedName>
    <definedName name="operating_leases_per_ATK_1996">[15]Global!#REF!</definedName>
    <definedName name="operating_leases_per_ATK_1997" localSheetId="4">[15]Global!#REF!</definedName>
    <definedName name="operating_leases_per_ATK_1997" localSheetId="15">[15]Global!#REF!</definedName>
    <definedName name="operating_leases_per_ATK_1997" localSheetId="22">[15]Global!#REF!</definedName>
    <definedName name="operating_leases_per_ATK_1997" localSheetId="5">[15]Global!#REF!</definedName>
    <definedName name="operating_leases_per_ATK_1997" localSheetId="9">[15]Global!#REF!</definedName>
    <definedName name="operating_leases_per_ATK_1997" localSheetId="2">[15]Global!#REF!</definedName>
    <definedName name="operating_leases_per_ATK_1997" localSheetId="26">[15]Global!#REF!</definedName>
    <definedName name="operating_leases_per_ATK_1997">[15]Global!#REF!</definedName>
    <definedName name="operating_leases_per_ATK_1998" localSheetId="4">[15]Global!#REF!</definedName>
    <definedName name="operating_leases_per_ATK_1998" localSheetId="15">[15]Global!#REF!</definedName>
    <definedName name="operating_leases_per_ATK_1998" localSheetId="22">[15]Global!#REF!</definedName>
    <definedName name="operating_leases_per_ATK_1998" localSheetId="5">[15]Global!#REF!</definedName>
    <definedName name="operating_leases_per_ATK_1998" localSheetId="9">[15]Global!#REF!</definedName>
    <definedName name="operating_leases_per_ATK_1998" localSheetId="2">[15]Global!#REF!</definedName>
    <definedName name="operating_leases_per_ATK_1998" localSheetId="26">[15]Global!#REF!</definedName>
    <definedName name="operating_leases_per_ATK_1998">[15]Global!#REF!</definedName>
    <definedName name="operating_leases_per_ATK_1999" localSheetId="4">[15]Global!#REF!</definedName>
    <definedName name="operating_leases_per_ATK_1999" localSheetId="15">[15]Global!#REF!</definedName>
    <definedName name="operating_leases_per_ATK_1999" localSheetId="22">[15]Global!#REF!</definedName>
    <definedName name="operating_leases_per_ATK_1999" localSheetId="5">[15]Global!#REF!</definedName>
    <definedName name="operating_leases_per_ATK_1999" localSheetId="9">[15]Global!#REF!</definedName>
    <definedName name="operating_leases_per_ATK_1999" localSheetId="2">[15]Global!#REF!</definedName>
    <definedName name="operating_leases_per_ATK_1999" localSheetId="26">[15]Global!#REF!</definedName>
    <definedName name="operating_leases_per_ATK_1999">[15]Global!#REF!</definedName>
    <definedName name="operating_leases_per_ATK_2000" localSheetId="4">[15]Global!#REF!</definedName>
    <definedName name="operating_leases_per_ATK_2000" localSheetId="15">[15]Global!#REF!</definedName>
    <definedName name="operating_leases_per_ATK_2000" localSheetId="22">[15]Global!#REF!</definedName>
    <definedName name="operating_leases_per_ATK_2000" localSheetId="5">[15]Global!#REF!</definedName>
    <definedName name="operating_leases_per_ATK_2000" localSheetId="9">[15]Global!#REF!</definedName>
    <definedName name="operating_leases_per_ATK_2000" localSheetId="2">[15]Global!#REF!</definedName>
    <definedName name="operating_leases_per_ATK_2000" localSheetId="26">[15]Global!#REF!</definedName>
    <definedName name="operating_leases_per_ATK_2000">[15]Global!#REF!</definedName>
    <definedName name="operating_leases_per_ATK_2001" localSheetId="4">[15]Global!#REF!</definedName>
    <definedName name="operating_leases_per_ATK_2001" localSheetId="15">[15]Global!#REF!</definedName>
    <definedName name="operating_leases_per_ATK_2001" localSheetId="22">[15]Global!#REF!</definedName>
    <definedName name="operating_leases_per_ATK_2001" localSheetId="5">[15]Global!#REF!</definedName>
    <definedName name="operating_leases_per_ATK_2001" localSheetId="9">[15]Global!#REF!</definedName>
    <definedName name="operating_leases_per_ATK_2001" localSheetId="2">[15]Global!#REF!</definedName>
    <definedName name="operating_leases_per_ATK_2001" localSheetId="26">[15]Global!#REF!</definedName>
    <definedName name="operating_leases_per_ATK_2001">[15]Global!#REF!</definedName>
    <definedName name="operating_leases_per_ATK_2002" localSheetId="4">[15]Global!#REF!</definedName>
    <definedName name="operating_leases_per_ATK_2002" localSheetId="15">[15]Global!#REF!</definedName>
    <definedName name="operating_leases_per_ATK_2002" localSheetId="22">[15]Global!#REF!</definedName>
    <definedName name="operating_leases_per_ATK_2002" localSheetId="5">[15]Global!#REF!</definedName>
    <definedName name="operating_leases_per_ATK_2002" localSheetId="9">[15]Global!#REF!</definedName>
    <definedName name="operating_leases_per_ATK_2002" localSheetId="2">[15]Global!#REF!</definedName>
    <definedName name="operating_leases_per_ATK_2002" localSheetId="26">[15]Global!#REF!</definedName>
    <definedName name="operating_leases_per_ATK_2002">[15]Global!#REF!</definedName>
    <definedName name="operating_leases_per_ATK_2003" localSheetId="4">[15]Global!#REF!</definedName>
    <definedName name="operating_leases_per_ATK_2003" localSheetId="15">[15]Global!#REF!</definedName>
    <definedName name="operating_leases_per_ATK_2003" localSheetId="22">[15]Global!#REF!</definedName>
    <definedName name="operating_leases_per_ATK_2003" localSheetId="5">[15]Global!#REF!</definedName>
    <definedName name="operating_leases_per_ATK_2003" localSheetId="9">[15]Global!#REF!</definedName>
    <definedName name="operating_leases_per_ATK_2003" localSheetId="2">[15]Global!#REF!</definedName>
    <definedName name="operating_leases_per_ATK_2003" localSheetId="26">[15]Global!#REF!</definedName>
    <definedName name="operating_leases_per_ATK_2003">[15]Global!#REF!</definedName>
    <definedName name="operating_leases_per_ATK_2004" localSheetId="4">[15]Global!#REF!</definedName>
    <definedName name="operating_leases_per_ATK_2004" localSheetId="15">[15]Global!#REF!</definedName>
    <definedName name="operating_leases_per_ATK_2004" localSheetId="22">[15]Global!#REF!</definedName>
    <definedName name="operating_leases_per_ATK_2004" localSheetId="5">[15]Global!#REF!</definedName>
    <definedName name="operating_leases_per_ATK_2004" localSheetId="9">[15]Global!#REF!</definedName>
    <definedName name="operating_leases_per_ATK_2004" localSheetId="2">[15]Global!#REF!</definedName>
    <definedName name="operating_leases_per_ATK_2004" localSheetId="26">[15]Global!#REF!</definedName>
    <definedName name="operating_leases_per_ATK_2004">[15]Global!#REF!</definedName>
    <definedName name="operating_leases_per_ATK_2005" localSheetId="4">[15]Global!#REF!</definedName>
    <definedName name="operating_leases_per_ATK_2005" localSheetId="15">[15]Global!#REF!</definedName>
    <definedName name="operating_leases_per_ATK_2005" localSheetId="22">[15]Global!#REF!</definedName>
    <definedName name="operating_leases_per_ATK_2005" localSheetId="5">[15]Global!#REF!</definedName>
    <definedName name="operating_leases_per_ATK_2005" localSheetId="9">[15]Global!#REF!</definedName>
    <definedName name="operating_leases_per_ATK_2005" localSheetId="2">[15]Global!#REF!</definedName>
    <definedName name="operating_leases_per_ATK_2005" localSheetId="26">[15]Global!#REF!</definedName>
    <definedName name="operating_leases_per_ATK_2005">[15]Global!#REF!</definedName>
    <definedName name="operating_leases_per_ATK_2006" localSheetId="4">[15]Global!#REF!</definedName>
    <definedName name="operating_leases_per_ATK_2006" localSheetId="15">[15]Global!#REF!</definedName>
    <definedName name="operating_leases_per_ATK_2006" localSheetId="22">[15]Global!#REF!</definedName>
    <definedName name="operating_leases_per_ATK_2006" localSheetId="5">[15]Global!#REF!</definedName>
    <definedName name="operating_leases_per_ATK_2006" localSheetId="9">[15]Global!#REF!</definedName>
    <definedName name="operating_leases_per_ATK_2006" localSheetId="2">[15]Global!#REF!</definedName>
    <definedName name="operating_leases_per_ATK_2006" localSheetId="26">[15]Global!#REF!</definedName>
    <definedName name="operating_leases_per_ATK_2006">[15]Global!#REF!</definedName>
    <definedName name="operating_leases_per_ATK_2007" localSheetId="4">[15]Global!#REF!</definedName>
    <definedName name="operating_leases_per_ATK_2007" localSheetId="15">[15]Global!#REF!</definedName>
    <definedName name="operating_leases_per_ATK_2007" localSheetId="22">[15]Global!#REF!</definedName>
    <definedName name="operating_leases_per_ATK_2007" localSheetId="5">[15]Global!#REF!</definedName>
    <definedName name="operating_leases_per_ATK_2007" localSheetId="9">[15]Global!#REF!</definedName>
    <definedName name="operating_leases_per_ATK_2007" localSheetId="2">[15]Global!#REF!</definedName>
    <definedName name="operating_leases_per_ATK_2007" localSheetId="26">[15]Global!#REF!</definedName>
    <definedName name="operating_leases_per_ATK_2007">[15]Global!#REF!</definedName>
    <definedName name="operating_leases_per_ATK_2008" localSheetId="4">[15]Global!#REF!</definedName>
    <definedName name="operating_leases_per_ATK_2008" localSheetId="15">[15]Global!#REF!</definedName>
    <definedName name="operating_leases_per_ATK_2008" localSheetId="22">[15]Global!#REF!</definedName>
    <definedName name="operating_leases_per_ATK_2008" localSheetId="5">[15]Global!#REF!</definedName>
    <definedName name="operating_leases_per_ATK_2008" localSheetId="9">[15]Global!#REF!</definedName>
    <definedName name="operating_leases_per_ATK_2008" localSheetId="2">[15]Global!#REF!</definedName>
    <definedName name="operating_leases_per_ATK_2008" localSheetId="26">[15]Global!#REF!</definedName>
    <definedName name="operating_leases_per_ATK_2008">[15]Global!#REF!</definedName>
    <definedName name="operating_leases_per_ATK_2009" localSheetId="4">[15]Global!#REF!</definedName>
    <definedName name="operating_leases_per_ATK_2009" localSheetId="15">[15]Global!#REF!</definedName>
    <definedName name="operating_leases_per_ATK_2009" localSheetId="22">[15]Global!#REF!</definedName>
    <definedName name="operating_leases_per_ATK_2009" localSheetId="5">[15]Global!#REF!</definedName>
    <definedName name="operating_leases_per_ATK_2009" localSheetId="9">[15]Global!#REF!</definedName>
    <definedName name="operating_leases_per_ATK_2009" localSheetId="2">[15]Global!#REF!</definedName>
    <definedName name="operating_leases_per_ATK_2009" localSheetId="26">[15]Global!#REF!</definedName>
    <definedName name="operating_leases_per_ATK_2009">[15]Global!#REF!</definedName>
    <definedName name="operating_leases_per_ATK_2010" localSheetId="4">[15]Global!#REF!</definedName>
    <definedName name="operating_leases_per_ATK_2010" localSheetId="15">[15]Global!#REF!</definedName>
    <definedName name="operating_leases_per_ATK_2010" localSheetId="22">[15]Global!#REF!</definedName>
    <definedName name="operating_leases_per_ATK_2010" localSheetId="5">[15]Global!#REF!</definedName>
    <definedName name="operating_leases_per_ATK_2010" localSheetId="9">[15]Global!#REF!</definedName>
    <definedName name="operating_leases_per_ATK_2010" localSheetId="2">[15]Global!#REF!</definedName>
    <definedName name="operating_leases_per_ATK_2010" localSheetId="26">[15]Global!#REF!</definedName>
    <definedName name="operating_leases_per_ATK_2010">[15]Global!#REF!</definedName>
    <definedName name="operating_leases_per_ATK_comm" localSheetId="4">[15]Global!#REF!</definedName>
    <definedName name="operating_leases_per_ATK_comm" localSheetId="15">[15]Global!#REF!</definedName>
    <definedName name="operating_leases_per_ATK_comm" localSheetId="22">[15]Global!#REF!</definedName>
    <definedName name="operating_leases_per_ATK_comm" localSheetId="5">[15]Global!#REF!</definedName>
    <definedName name="operating_leases_per_ATK_comm" localSheetId="9">[15]Global!#REF!</definedName>
    <definedName name="operating_leases_per_ATK_comm" localSheetId="2">[15]Global!#REF!</definedName>
    <definedName name="operating_leases_per_ATK_comm" localSheetId="26">[15]Global!#REF!</definedName>
    <definedName name="operating_leases_per_ATK_comm">[15]Global!#REF!</definedName>
    <definedName name="operating_leases_per_ATM_1985" localSheetId="4">[15]Global!#REF!</definedName>
    <definedName name="operating_leases_per_ATM_1985" localSheetId="15">[15]Global!#REF!</definedName>
    <definedName name="operating_leases_per_ATM_1985" localSheetId="22">[15]Global!#REF!</definedName>
    <definedName name="operating_leases_per_ATM_1985" localSheetId="5">[15]Global!#REF!</definedName>
    <definedName name="operating_leases_per_ATM_1985" localSheetId="9">[15]Global!#REF!</definedName>
    <definedName name="operating_leases_per_ATM_1985" localSheetId="2">[15]Global!#REF!</definedName>
    <definedName name="operating_leases_per_ATM_1985" localSheetId="26">[15]Global!#REF!</definedName>
    <definedName name="operating_leases_per_ATM_1985">[15]Global!#REF!</definedName>
    <definedName name="operating_leases_per_ATM_1986" localSheetId="4">[15]Global!#REF!</definedName>
    <definedName name="operating_leases_per_ATM_1986" localSheetId="15">[15]Global!#REF!</definedName>
    <definedName name="operating_leases_per_ATM_1986" localSheetId="22">[15]Global!#REF!</definedName>
    <definedName name="operating_leases_per_ATM_1986" localSheetId="5">[15]Global!#REF!</definedName>
    <definedName name="operating_leases_per_ATM_1986" localSheetId="9">[15]Global!#REF!</definedName>
    <definedName name="operating_leases_per_ATM_1986" localSheetId="2">[15]Global!#REF!</definedName>
    <definedName name="operating_leases_per_ATM_1986" localSheetId="26">[15]Global!#REF!</definedName>
    <definedName name="operating_leases_per_ATM_1986">[15]Global!#REF!</definedName>
    <definedName name="operating_leases_per_ATM_1987" localSheetId="4">[15]Global!#REF!</definedName>
    <definedName name="operating_leases_per_ATM_1987" localSheetId="15">[15]Global!#REF!</definedName>
    <definedName name="operating_leases_per_ATM_1987" localSheetId="22">[15]Global!#REF!</definedName>
    <definedName name="operating_leases_per_ATM_1987" localSheetId="5">[15]Global!#REF!</definedName>
    <definedName name="operating_leases_per_ATM_1987" localSheetId="9">[15]Global!#REF!</definedName>
    <definedName name="operating_leases_per_ATM_1987" localSheetId="2">[15]Global!#REF!</definedName>
    <definedName name="operating_leases_per_ATM_1987" localSheetId="26">[15]Global!#REF!</definedName>
    <definedName name="operating_leases_per_ATM_1987">[15]Global!#REF!</definedName>
    <definedName name="operating_leases_per_ATM_1988" localSheetId="4">[15]Global!#REF!</definedName>
    <definedName name="operating_leases_per_ATM_1988" localSheetId="15">[15]Global!#REF!</definedName>
    <definedName name="operating_leases_per_ATM_1988" localSheetId="22">[15]Global!#REF!</definedName>
    <definedName name="operating_leases_per_ATM_1988" localSheetId="5">[15]Global!#REF!</definedName>
    <definedName name="operating_leases_per_ATM_1988" localSheetId="9">[15]Global!#REF!</definedName>
    <definedName name="operating_leases_per_ATM_1988" localSheetId="2">[15]Global!#REF!</definedName>
    <definedName name="operating_leases_per_ATM_1988" localSheetId="26">[15]Global!#REF!</definedName>
    <definedName name="operating_leases_per_ATM_1988">[15]Global!#REF!</definedName>
    <definedName name="operating_leases_per_ATM_1989" localSheetId="4">[15]Global!#REF!</definedName>
    <definedName name="operating_leases_per_ATM_1989" localSheetId="15">[15]Global!#REF!</definedName>
    <definedName name="operating_leases_per_ATM_1989" localSheetId="22">[15]Global!#REF!</definedName>
    <definedName name="operating_leases_per_ATM_1989" localSheetId="5">[15]Global!#REF!</definedName>
    <definedName name="operating_leases_per_ATM_1989" localSheetId="9">[15]Global!#REF!</definedName>
    <definedName name="operating_leases_per_ATM_1989" localSheetId="2">[15]Global!#REF!</definedName>
    <definedName name="operating_leases_per_ATM_1989" localSheetId="26">[15]Global!#REF!</definedName>
    <definedName name="operating_leases_per_ATM_1989">[15]Global!#REF!</definedName>
    <definedName name="operating_leases_per_ATM_1990" localSheetId="4">[15]Global!#REF!</definedName>
    <definedName name="operating_leases_per_ATM_1990" localSheetId="15">[15]Global!#REF!</definedName>
    <definedName name="operating_leases_per_ATM_1990" localSheetId="22">[15]Global!#REF!</definedName>
    <definedName name="operating_leases_per_ATM_1990" localSheetId="5">[15]Global!#REF!</definedName>
    <definedName name="operating_leases_per_ATM_1990" localSheetId="9">[15]Global!#REF!</definedName>
    <definedName name="operating_leases_per_ATM_1990" localSheetId="2">[15]Global!#REF!</definedName>
    <definedName name="operating_leases_per_ATM_1990" localSheetId="26">[15]Global!#REF!</definedName>
    <definedName name="operating_leases_per_ATM_1990">[15]Global!#REF!</definedName>
    <definedName name="operating_leases_per_ATM_1991" localSheetId="4">[15]Global!#REF!</definedName>
    <definedName name="operating_leases_per_ATM_1991" localSheetId="15">[15]Global!#REF!</definedName>
    <definedName name="operating_leases_per_ATM_1991" localSheetId="22">[15]Global!#REF!</definedName>
    <definedName name="operating_leases_per_ATM_1991" localSheetId="5">[15]Global!#REF!</definedName>
    <definedName name="operating_leases_per_ATM_1991" localSheetId="9">[15]Global!#REF!</definedName>
    <definedName name="operating_leases_per_ATM_1991" localSheetId="2">[15]Global!#REF!</definedName>
    <definedName name="operating_leases_per_ATM_1991" localSheetId="26">[15]Global!#REF!</definedName>
    <definedName name="operating_leases_per_ATM_1991">[15]Global!#REF!</definedName>
    <definedName name="operating_leases_per_ATM_1992" localSheetId="4">[15]Global!#REF!</definedName>
    <definedName name="operating_leases_per_ATM_1992" localSheetId="15">[15]Global!#REF!</definedName>
    <definedName name="operating_leases_per_ATM_1992" localSheetId="22">[15]Global!#REF!</definedName>
    <definedName name="operating_leases_per_ATM_1992" localSheetId="5">[15]Global!#REF!</definedName>
    <definedName name="operating_leases_per_ATM_1992" localSheetId="9">[15]Global!#REF!</definedName>
    <definedName name="operating_leases_per_ATM_1992" localSheetId="2">[15]Global!#REF!</definedName>
    <definedName name="operating_leases_per_ATM_1992" localSheetId="26">[15]Global!#REF!</definedName>
    <definedName name="operating_leases_per_ATM_1992">[15]Global!#REF!</definedName>
    <definedName name="operating_leases_per_ATM_1993" localSheetId="4">[15]Global!#REF!</definedName>
    <definedName name="operating_leases_per_ATM_1993" localSheetId="15">[15]Global!#REF!</definedName>
    <definedName name="operating_leases_per_ATM_1993" localSheetId="22">[15]Global!#REF!</definedName>
    <definedName name="operating_leases_per_ATM_1993" localSheetId="5">[15]Global!#REF!</definedName>
    <definedName name="operating_leases_per_ATM_1993" localSheetId="9">[15]Global!#REF!</definedName>
    <definedName name="operating_leases_per_ATM_1993" localSheetId="2">[15]Global!#REF!</definedName>
    <definedName name="operating_leases_per_ATM_1993" localSheetId="26">[15]Global!#REF!</definedName>
    <definedName name="operating_leases_per_ATM_1993">[15]Global!#REF!</definedName>
    <definedName name="operating_leases_per_ATM_1994" localSheetId="4">[15]Global!#REF!</definedName>
    <definedName name="operating_leases_per_ATM_1994" localSheetId="15">[15]Global!#REF!</definedName>
    <definedName name="operating_leases_per_ATM_1994" localSheetId="22">[15]Global!#REF!</definedName>
    <definedName name="operating_leases_per_ATM_1994" localSheetId="5">[15]Global!#REF!</definedName>
    <definedName name="operating_leases_per_ATM_1994" localSheetId="9">[15]Global!#REF!</definedName>
    <definedName name="operating_leases_per_ATM_1994" localSheetId="2">[15]Global!#REF!</definedName>
    <definedName name="operating_leases_per_ATM_1994" localSheetId="26">[15]Global!#REF!</definedName>
    <definedName name="operating_leases_per_ATM_1994">[15]Global!#REF!</definedName>
    <definedName name="operating_leases_per_ATM_1995" localSheetId="4">[15]Global!#REF!</definedName>
    <definedName name="operating_leases_per_ATM_1995" localSheetId="15">[15]Global!#REF!</definedName>
    <definedName name="operating_leases_per_ATM_1995" localSheetId="22">[15]Global!#REF!</definedName>
    <definedName name="operating_leases_per_ATM_1995" localSheetId="5">[15]Global!#REF!</definedName>
    <definedName name="operating_leases_per_ATM_1995" localSheetId="9">[15]Global!#REF!</definedName>
    <definedName name="operating_leases_per_ATM_1995" localSheetId="2">[15]Global!#REF!</definedName>
    <definedName name="operating_leases_per_ATM_1995" localSheetId="26">[15]Global!#REF!</definedName>
    <definedName name="operating_leases_per_ATM_1995">[15]Global!#REF!</definedName>
    <definedName name="operating_leases_per_ATM_1996" localSheetId="4">[15]Global!#REF!</definedName>
    <definedName name="operating_leases_per_ATM_1996" localSheetId="15">[15]Global!#REF!</definedName>
    <definedName name="operating_leases_per_ATM_1996" localSheetId="22">[15]Global!#REF!</definedName>
    <definedName name="operating_leases_per_ATM_1996" localSheetId="5">[15]Global!#REF!</definedName>
    <definedName name="operating_leases_per_ATM_1996" localSheetId="9">[15]Global!#REF!</definedName>
    <definedName name="operating_leases_per_ATM_1996" localSheetId="2">[15]Global!#REF!</definedName>
    <definedName name="operating_leases_per_ATM_1996" localSheetId="26">[15]Global!#REF!</definedName>
    <definedName name="operating_leases_per_ATM_1996">[15]Global!#REF!</definedName>
    <definedName name="operating_leases_per_ATM_1997" localSheetId="4">[15]Global!#REF!</definedName>
    <definedName name="operating_leases_per_ATM_1997" localSheetId="15">[15]Global!#REF!</definedName>
    <definedName name="operating_leases_per_ATM_1997" localSheetId="22">[15]Global!#REF!</definedName>
    <definedName name="operating_leases_per_ATM_1997" localSheetId="5">[15]Global!#REF!</definedName>
    <definedName name="operating_leases_per_ATM_1997" localSheetId="9">[15]Global!#REF!</definedName>
    <definedName name="operating_leases_per_ATM_1997" localSheetId="2">[15]Global!#REF!</definedName>
    <definedName name="operating_leases_per_ATM_1997" localSheetId="26">[15]Global!#REF!</definedName>
    <definedName name="operating_leases_per_ATM_1997">[15]Global!#REF!</definedName>
    <definedName name="operating_leases_per_ATM_1998" localSheetId="4">[15]Global!#REF!</definedName>
    <definedName name="operating_leases_per_ATM_1998" localSheetId="15">[15]Global!#REF!</definedName>
    <definedName name="operating_leases_per_ATM_1998" localSheetId="22">[15]Global!#REF!</definedName>
    <definedName name="operating_leases_per_ATM_1998" localSheetId="5">[15]Global!#REF!</definedName>
    <definedName name="operating_leases_per_ATM_1998" localSheetId="9">[15]Global!#REF!</definedName>
    <definedName name="operating_leases_per_ATM_1998" localSheetId="2">[15]Global!#REF!</definedName>
    <definedName name="operating_leases_per_ATM_1998" localSheetId="26">[15]Global!#REF!</definedName>
    <definedName name="operating_leases_per_ATM_1998">[15]Global!#REF!</definedName>
    <definedName name="operating_leases_per_ATM_1999" localSheetId="4">[15]Global!#REF!</definedName>
    <definedName name="operating_leases_per_ATM_1999" localSheetId="15">[15]Global!#REF!</definedName>
    <definedName name="operating_leases_per_ATM_1999" localSheetId="22">[15]Global!#REF!</definedName>
    <definedName name="operating_leases_per_ATM_1999" localSheetId="5">[15]Global!#REF!</definedName>
    <definedName name="operating_leases_per_ATM_1999" localSheetId="9">[15]Global!#REF!</definedName>
    <definedName name="operating_leases_per_ATM_1999" localSheetId="2">[15]Global!#REF!</definedName>
    <definedName name="operating_leases_per_ATM_1999" localSheetId="26">[15]Global!#REF!</definedName>
    <definedName name="operating_leases_per_ATM_1999">[15]Global!#REF!</definedName>
    <definedName name="operating_leases_per_ATM_2000" localSheetId="4">[15]Global!#REF!</definedName>
    <definedName name="operating_leases_per_ATM_2000" localSheetId="15">[15]Global!#REF!</definedName>
    <definedName name="operating_leases_per_ATM_2000" localSheetId="22">[15]Global!#REF!</definedName>
    <definedName name="operating_leases_per_ATM_2000" localSheetId="5">[15]Global!#REF!</definedName>
    <definedName name="operating_leases_per_ATM_2000" localSheetId="9">[15]Global!#REF!</definedName>
    <definedName name="operating_leases_per_ATM_2000" localSheetId="2">[15]Global!#REF!</definedName>
    <definedName name="operating_leases_per_ATM_2000" localSheetId="26">[15]Global!#REF!</definedName>
    <definedName name="operating_leases_per_ATM_2000">[15]Global!#REF!</definedName>
    <definedName name="operating_leases_per_ATM_2001" localSheetId="4">[15]Global!#REF!</definedName>
    <definedName name="operating_leases_per_ATM_2001" localSheetId="15">[15]Global!#REF!</definedName>
    <definedName name="operating_leases_per_ATM_2001" localSheetId="22">[15]Global!#REF!</definedName>
    <definedName name="operating_leases_per_ATM_2001" localSheetId="5">[15]Global!#REF!</definedName>
    <definedName name="operating_leases_per_ATM_2001" localSheetId="9">[15]Global!#REF!</definedName>
    <definedName name="operating_leases_per_ATM_2001" localSheetId="2">[15]Global!#REF!</definedName>
    <definedName name="operating_leases_per_ATM_2001" localSheetId="26">[15]Global!#REF!</definedName>
    <definedName name="operating_leases_per_ATM_2001">[15]Global!#REF!</definedName>
    <definedName name="operating_leases_per_ATM_2002" localSheetId="4">[15]Global!#REF!</definedName>
    <definedName name="operating_leases_per_ATM_2002" localSheetId="15">[15]Global!#REF!</definedName>
    <definedName name="operating_leases_per_ATM_2002" localSheetId="22">[15]Global!#REF!</definedName>
    <definedName name="operating_leases_per_ATM_2002" localSheetId="5">[15]Global!#REF!</definedName>
    <definedName name="operating_leases_per_ATM_2002" localSheetId="9">[15]Global!#REF!</definedName>
    <definedName name="operating_leases_per_ATM_2002" localSheetId="2">[15]Global!#REF!</definedName>
    <definedName name="operating_leases_per_ATM_2002" localSheetId="26">[15]Global!#REF!</definedName>
    <definedName name="operating_leases_per_ATM_2002">[15]Global!#REF!</definedName>
    <definedName name="operating_leases_per_ATM_2003" localSheetId="4">[15]Global!#REF!</definedName>
    <definedName name="operating_leases_per_ATM_2003" localSheetId="15">[15]Global!#REF!</definedName>
    <definedName name="operating_leases_per_ATM_2003" localSheetId="22">[15]Global!#REF!</definedName>
    <definedName name="operating_leases_per_ATM_2003" localSheetId="5">[15]Global!#REF!</definedName>
    <definedName name="operating_leases_per_ATM_2003" localSheetId="9">[15]Global!#REF!</definedName>
    <definedName name="operating_leases_per_ATM_2003" localSheetId="2">[15]Global!#REF!</definedName>
    <definedName name="operating_leases_per_ATM_2003" localSheetId="26">[15]Global!#REF!</definedName>
    <definedName name="operating_leases_per_ATM_2003">[15]Global!#REF!</definedName>
    <definedName name="operating_leases_per_ATM_2004" localSheetId="4">[15]Global!#REF!</definedName>
    <definedName name="operating_leases_per_ATM_2004" localSheetId="15">[15]Global!#REF!</definedName>
    <definedName name="operating_leases_per_ATM_2004" localSheetId="22">[15]Global!#REF!</definedName>
    <definedName name="operating_leases_per_ATM_2004" localSheetId="5">[15]Global!#REF!</definedName>
    <definedName name="operating_leases_per_ATM_2004" localSheetId="9">[15]Global!#REF!</definedName>
    <definedName name="operating_leases_per_ATM_2004" localSheetId="2">[15]Global!#REF!</definedName>
    <definedName name="operating_leases_per_ATM_2004" localSheetId="26">[15]Global!#REF!</definedName>
    <definedName name="operating_leases_per_ATM_2004">[15]Global!#REF!</definedName>
    <definedName name="operating_leases_per_ATM_2005" localSheetId="4">[15]Global!#REF!</definedName>
    <definedName name="operating_leases_per_ATM_2005" localSheetId="15">[15]Global!#REF!</definedName>
    <definedName name="operating_leases_per_ATM_2005" localSheetId="22">[15]Global!#REF!</definedName>
    <definedName name="operating_leases_per_ATM_2005" localSheetId="5">[15]Global!#REF!</definedName>
    <definedName name="operating_leases_per_ATM_2005" localSheetId="9">[15]Global!#REF!</definedName>
    <definedName name="operating_leases_per_ATM_2005" localSheetId="2">[15]Global!#REF!</definedName>
    <definedName name="operating_leases_per_ATM_2005" localSheetId="26">[15]Global!#REF!</definedName>
    <definedName name="operating_leases_per_ATM_2005">[15]Global!#REF!</definedName>
    <definedName name="operating_leases_per_ATM_2006" localSheetId="4">[15]Global!#REF!</definedName>
    <definedName name="operating_leases_per_ATM_2006" localSheetId="15">[15]Global!#REF!</definedName>
    <definedName name="operating_leases_per_ATM_2006" localSheetId="22">[15]Global!#REF!</definedName>
    <definedName name="operating_leases_per_ATM_2006" localSheetId="5">[15]Global!#REF!</definedName>
    <definedName name="operating_leases_per_ATM_2006" localSheetId="9">[15]Global!#REF!</definedName>
    <definedName name="operating_leases_per_ATM_2006" localSheetId="2">[15]Global!#REF!</definedName>
    <definedName name="operating_leases_per_ATM_2006" localSheetId="26">[15]Global!#REF!</definedName>
    <definedName name="operating_leases_per_ATM_2006">[15]Global!#REF!</definedName>
    <definedName name="operating_leases_per_ATM_2007" localSheetId="4">[15]Global!#REF!</definedName>
    <definedName name="operating_leases_per_ATM_2007" localSheetId="15">[15]Global!#REF!</definedName>
    <definedName name="operating_leases_per_ATM_2007" localSheetId="22">[15]Global!#REF!</definedName>
    <definedName name="operating_leases_per_ATM_2007" localSheetId="5">[15]Global!#REF!</definedName>
    <definedName name="operating_leases_per_ATM_2007" localSheetId="9">[15]Global!#REF!</definedName>
    <definedName name="operating_leases_per_ATM_2007" localSheetId="2">[15]Global!#REF!</definedName>
    <definedName name="operating_leases_per_ATM_2007" localSheetId="26">[15]Global!#REF!</definedName>
    <definedName name="operating_leases_per_ATM_2007">[15]Global!#REF!</definedName>
    <definedName name="operating_leases_per_ATM_2008" localSheetId="4">[15]Global!#REF!</definedName>
    <definedName name="operating_leases_per_ATM_2008" localSheetId="15">[15]Global!#REF!</definedName>
    <definedName name="operating_leases_per_ATM_2008" localSheetId="22">[15]Global!#REF!</definedName>
    <definedName name="operating_leases_per_ATM_2008" localSheetId="5">[15]Global!#REF!</definedName>
    <definedName name="operating_leases_per_ATM_2008" localSheetId="9">[15]Global!#REF!</definedName>
    <definedName name="operating_leases_per_ATM_2008" localSheetId="2">[15]Global!#REF!</definedName>
    <definedName name="operating_leases_per_ATM_2008" localSheetId="26">[15]Global!#REF!</definedName>
    <definedName name="operating_leases_per_ATM_2008">[15]Global!#REF!</definedName>
    <definedName name="operating_leases_per_ATM_2009" localSheetId="4">[15]Global!#REF!</definedName>
    <definedName name="operating_leases_per_ATM_2009" localSheetId="15">[15]Global!#REF!</definedName>
    <definedName name="operating_leases_per_ATM_2009" localSheetId="22">[15]Global!#REF!</definedName>
    <definedName name="operating_leases_per_ATM_2009" localSheetId="5">[15]Global!#REF!</definedName>
    <definedName name="operating_leases_per_ATM_2009" localSheetId="9">[15]Global!#REF!</definedName>
    <definedName name="operating_leases_per_ATM_2009" localSheetId="2">[15]Global!#REF!</definedName>
    <definedName name="operating_leases_per_ATM_2009" localSheetId="26">[15]Global!#REF!</definedName>
    <definedName name="operating_leases_per_ATM_2009">[15]Global!#REF!</definedName>
    <definedName name="operating_leases_per_ATM_2010" localSheetId="4">[15]Global!#REF!</definedName>
    <definedName name="operating_leases_per_ATM_2010" localSheetId="15">[15]Global!#REF!</definedName>
    <definedName name="operating_leases_per_ATM_2010" localSheetId="22">[15]Global!#REF!</definedName>
    <definedName name="operating_leases_per_ATM_2010" localSheetId="5">[15]Global!#REF!</definedName>
    <definedName name="operating_leases_per_ATM_2010" localSheetId="9">[15]Global!#REF!</definedName>
    <definedName name="operating_leases_per_ATM_2010" localSheetId="2">[15]Global!#REF!</definedName>
    <definedName name="operating_leases_per_ATM_2010" localSheetId="26">[15]Global!#REF!</definedName>
    <definedName name="operating_leases_per_ATM_2010">[15]Global!#REF!</definedName>
    <definedName name="operating_leases_per_ATM_comm" localSheetId="4">[15]Global!#REF!</definedName>
    <definedName name="operating_leases_per_ATM_comm" localSheetId="15">[15]Global!#REF!</definedName>
    <definedName name="operating_leases_per_ATM_comm" localSheetId="22">[15]Global!#REF!</definedName>
    <definedName name="operating_leases_per_ATM_comm" localSheetId="5">[15]Global!#REF!</definedName>
    <definedName name="operating_leases_per_ATM_comm" localSheetId="9">[15]Global!#REF!</definedName>
    <definedName name="operating_leases_per_ATM_comm" localSheetId="2">[15]Global!#REF!</definedName>
    <definedName name="operating_leases_per_ATM_comm" localSheetId="26">[15]Global!#REF!</definedName>
    <definedName name="operating_leases_per_ATM_comm">[15]Global!#REF!</definedName>
    <definedName name="Operating_profit" localSheetId="4">#REF!</definedName>
    <definedName name="Operating_profit" localSheetId="15">#REF!</definedName>
    <definedName name="Operating_profit" localSheetId="22">#REF!</definedName>
    <definedName name="Operating_profit" localSheetId="5">#REF!</definedName>
    <definedName name="Operating_profit" localSheetId="9">#REF!</definedName>
    <definedName name="Operating_profit" localSheetId="2">#REF!</definedName>
    <definedName name="Operating_profit" localSheetId="26">#REF!</definedName>
    <definedName name="Operating_profit">#REF!</definedName>
    <definedName name="OpEx">[10]Sheet1!$A$12:$IV$12</definedName>
    <definedName name="opinion_body" localSheetId="4">'[3]DCF old'!#REF!</definedName>
    <definedName name="opinion_body" localSheetId="15">'[3]DCF old'!#REF!</definedName>
    <definedName name="opinion_body" localSheetId="22">'[3]DCF old'!#REF!</definedName>
    <definedName name="opinion_body" localSheetId="5">'[3]DCF old'!#REF!</definedName>
    <definedName name="opinion_body" localSheetId="9">'[3]DCF old'!#REF!</definedName>
    <definedName name="opinion_body" localSheetId="2">'[3]DCF old'!#REF!</definedName>
    <definedName name="opinion_body" localSheetId="26">'[3]DCF old'!#REF!</definedName>
    <definedName name="opinion_body">'[3]DCF old'!#REF!</definedName>
    <definedName name="opinion_header" localSheetId="4">#REF!</definedName>
    <definedName name="opinion_header" localSheetId="15">#REF!</definedName>
    <definedName name="opinion_header" localSheetId="22">#REF!</definedName>
    <definedName name="opinion_header" localSheetId="5">#REF!</definedName>
    <definedName name="opinion_header" localSheetId="9">#REF!</definedName>
    <definedName name="opinion_header" localSheetId="2">#REF!</definedName>
    <definedName name="opinion_header" localSheetId="26">#REF!</definedName>
    <definedName name="opinion_header">#REF!</definedName>
    <definedName name="opinion_subject" localSheetId="4">'[3]DCF old'!#REF!</definedName>
    <definedName name="opinion_subject" localSheetId="15">'[3]DCF old'!#REF!</definedName>
    <definedName name="opinion_subject" localSheetId="22">'[3]DCF old'!#REF!</definedName>
    <definedName name="opinion_subject" localSheetId="5">'[3]DCF old'!#REF!</definedName>
    <definedName name="opinion_subject" localSheetId="9">'[3]DCF old'!#REF!</definedName>
    <definedName name="opinion_subject" localSheetId="2">'[3]DCF old'!#REF!</definedName>
    <definedName name="opinion_subject" localSheetId="26">'[3]DCF old'!#REF!</definedName>
    <definedName name="opinion_subject">'[3]DCF old'!#REF!</definedName>
    <definedName name="Opinion_text" localSheetId="4">#REF!</definedName>
    <definedName name="Opinion_text" localSheetId="15">#REF!</definedName>
    <definedName name="Opinion_text" localSheetId="22">#REF!</definedName>
    <definedName name="Opinion_text" localSheetId="5">#REF!</definedName>
    <definedName name="Opinion_text" localSheetId="9">#REF!</definedName>
    <definedName name="Opinion_text" localSheetId="2">#REF!</definedName>
    <definedName name="Opinion_text" localSheetId="26">#REF!</definedName>
    <definedName name="Opinion_text">#REF!</definedName>
    <definedName name="opm_00" localSheetId="4">#REF!</definedName>
    <definedName name="opm_00" localSheetId="15">#REF!</definedName>
    <definedName name="opm_00" localSheetId="22">#REF!</definedName>
    <definedName name="opm_00" localSheetId="5">#REF!</definedName>
    <definedName name="opm_00" localSheetId="9">#REF!</definedName>
    <definedName name="opm_00" localSheetId="2">#REF!</definedName>
    <definedName name="opm_00" localSheetId="26">#REF!</definedName>
    <definedName name="opm_00">#REF!</definedName>
    <definedName name="opm_01" localSheetId="4">#REF!</definedName>
    <definedName name="opm_01" localSheetId="15">#REF!</definedName>
    <definedName name="opm_01" localSheetId="22">#REF!</definedName>
    <definedName name="opm_01" localSheetId="5">#REF!</definedName>
    <definedName name="opm_01" localSheetId="9">#REF!</definedName>
    <definedName name="opm_01" localSheetId="2">#REF!</definedName>
    <definedName name="opm_01" localSheetId="26">#REF!</definedName>
    <definedName name="opm_01">#REF!</definedName>
    <definedName name="opm_02" localSheetId="4">#REF!</definedName>
    <definedName name="opm_02" localSheetId="15">#REF!</definedName>
    <definedName name="opm_02" localSheetId="22">#REF!</definedName>
    <definedName name="opm_02" localSheetId="5">#REF!</definedName>
    <definedName name="opm_02" localSheetId="9">#REF!</definedName>
    <definedName name="opm_02" localSheetId="2">#REF!</definedName>
    <definedName name="opm_02" localSheetId="26">#REF!</definedName>
    <definedName name="opm_02">#REF!</definedName>
    <definedName name="opm_03">[1]CASINO2!$W$398</definedName>
    <definedName name="opm_90" localSheetId="4">#REF!</definedName>
    <definedName name="opm_90" localSheetId="15">#REF!</definedName>
    <definedName name="opm_90" localSheetId="22">#REF!</definedName>
    <definedName name="opm_90" localSheetId="5">#REF!</definedName>
    <definedName name="opm_90" localSheetId="9">#REF!</definedName>
    <definedName name="opm_90" localSheetId="2">#REF!</definedName>
    <definedName name="opm_90" localSheetId="26">#REF!</definedName>
    <definedName name="opm_90">#REF!</definedName>
    <definedName name="opm_91" localSheetId="4">#REF!</definedName>
    <definedName name="opm_91" localSheetId="15">#REF!</definedName>
    <definedName name="opm_91" localSheetId="22">#REF!</definedName>
    <definedName name="opm_91" localSheetId="5">#REF!</definedName>
    <definedName name="opm_91" localSheetId="9">#REF!</definedName>
    <definedName name="opm_91" localSheetId="2">#REF!</definedName>
    <definedName name="opm_91" localSheetId="26">#REF!</definedName>
    <definedName name="opm_91">#REF!</definedName>
    <definedName name="opm_92" localSheetId="4">#REF!</definedName>
    <definedName name="opm_92" localSheetId="15">#REF!</definedName>
    <definedName name="opm_92" localSheetId="22">#REF!</definedName>
    <definedName name="opm_92" localSheetId="5">#REF!</definedName>
    <definedName name="opm_92" localSheetId="9">#REF!</definedName>
    <definedName name="opm_92" localSheetId="2">#REF!</definedName>
    <definedName name="opm_92" localSheetId="26">#REF!</definedName>
    <definedName name="opm_92">#REF!</definedName>
    <definedName name="opm_93" localSheetId="4">#REF!</definedName>
    <definedName name="opm_93" localSheetId="15">#REF!</definedName>
    <definedName name="opm_93" localSheetId="22">#REF!</definedName>
    <definedName name="opm_93" localSheetId="5">#REF!</definedName>
    <definedName name="opm_93" localSheetId="9">#REF!</definedName>
    <definedName name="opm_93" localSheetId="2">#REF!</definedName>
    <definedName name="opm_93" localSheetId="26">#REF!</definedName>
    <definedName name="opm_93">#REF!</definedName>
    <definedName name="opm_94" localSheetId="4">#REF!</definedName>
    <definedName name="opm_94" localSheetId="15">#REF!</definedName>
    <definedName name="opm_94" localSheetId="22">#REF!</definedName>
    <definedName name="opm_94" localSheetId="5">#REF!</definedName>
    <definedName name="opm_94" localSheetId="9">#REF!</definedName>
    <definedName name="opm_94" localSheetId="2">#REF!</definedName>
    <definedName name="opm_94" localSheetId="26">#REF!</definedName>
    <definedName name="opm_94">#REF!</definedName>
    <definedName name="opm_95" localSheetId="4">#REF!</definedName>
    <definedName name="opm_95" localSheetId="15">#REF!</definedName>
    <definedName name="opm_95" localSheetId="22">#REF!</definedName>
    <definedName name="opm_95" localSheetId="5">#REF!</definedName>
    <definedName name="opm_95" localSheetId="9">#REF!</definedName>
    <definedName name="opm_95" localSheetId="2">#REF!</definedName>
    <definedName name="opm_95" localSheetId="26">#REF!</definedName>
    <definedName name="opm_95">#REF!</definedName>
    <definedName name="opm_96" localSheetId="4">#REF!</definedName>
    <definedName name="opm_96" localSheetId="15">#REF!</definedName>
    <definedName name="opm_96" localSheetId="22">#REF!</definedName>
    <definedName name="opm_96" localSheetId="5">#REF!</definedName>
    <definedName name="opm_96" localSheetId="9">#REF!</definedName>
    <definedName name="opm_96" localSheetId="2">#REF!</definedName>
    <definedName name="opm_96" localSheetId="26">#REF!</definedName>
    <definedName name="opm_96">#REF!</definedName>
    <definedName name="opm_97" localSheetId="4">#REF!</definedName>
    <definedName name="opm_97" localSheetId="15">#REF!</definedName>
    <definedName name="opm_97" localSheetId="22">#REF!</definedName>
    <definedName name="opm_97" localSheetId="5">#REF!</definedName>
    <definedName name="opm_97" localSheetId="9">#REF!</definedName>
    <definedName name="opm_97" localSheetId="2">#REF!</definedName>
    <definedName name="opm_97" localSheetId="26">#REF!</definedName>
    <definedName name="opm_97">#REF!</definedName>
    <definedName name="opm_98" localSheetId="4">#REF!</definedName>
    <definedName name="opm_98" localSheetId="15">#REF!</definedName>
    <definedName name="opm_98" localSheetId="22">#REF!</definedName>
    <definedName name="opm_98" localSheetId="5">#REF!</definedName>
    <definedName name="opm_98" localSheetId="9">#REF!</definedName>
    <definedName name="opm_98" localSheetId="2">#REF!</definedName>
    <definedName name="opm_98" localSheetId="26">#REF!</definedName>
    <definedName name="opm_98">#REF!</definedName>
    <definedName name="opm_99" localSheetId="4">#REF!</definedName>
    <definedName name="opm_99" localSheetId="15">#REF!</definedName>
    <definedName name="opm_99" localSheetId="22">#REF!</definedName>
    <definedName name="opm_99" localSheetId="5">#REF!</definedName>
    <definedName name="opm_99" localSheetId="9">#REF!</definedName>
    <definedName name="opm_99" localSheetId="2">#REF!</definedName>
    <definedName name="opm_99" localSheetId="26">#REF!</definedName>
    <definedName name="opm_99">#REF!</definedName>
    <definedName name="Order_backlog" localSheetId="4">#REF!</definedName>
    <definedName name="Order_backlog" localSheetId="15">#REF!</definedName>
    <definedName name="Order_backlog" localSheetId="22">#REF!</definedName>
    <definedName name="Order_backlog" localSheetId="5">#REF!</definedName>
    <definedName name="Order_backlog" localSheetId="9">#REF!</definedName>
    <definedName name="Order_backlog" localSheetId="2">#REF!</definedName>
    <definedName name="Order_backlog" localSheetId="26">#REF!</definedName>
    <definedName name="Order_backlog">#REF!</definedName>
    <definedName name="Order_intake" localSheetId="4">#REF!</definedName>
    <definedName name="Order_intake" localSheetId="15">#REF!</definedName>
    <definedName name="Order_intake" localSheetId="22">#REF!</definedName>
    <definedName name="Order_intake" localSheetId="5">#REF!</definedName>
    <definedName name="Order_intake" localSheetId="9">#REF!</definedName>
    <definedName name="Order_intake" localSheetId="2">#REF!</definedName>
    <definedName name="Order_intake" localSheetId="26">#REF!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5">#REF!</definedName>
    <definedName name="Other_Cash_Items" localSheetId="22">#REF!</definedName>
    <definedName name="Other_Cash_Items" localSheetId="5">#REF!</definedName>
    <definedName name="Other_Cash_Items" localSheetId="9">#REF!</definedName>
    <definedName name="Other_Cash_Items" localSheetId="2">#REF!</definedName>
    <definedName name="Other_Cash_Items" localSheetId="26">#REF!</definedName>
    <definedName name="Other_Cash_Items">#REF!</definedName>
    <definedName name="other_costs_per_ASK_1985" localSheetId="4">[15]Global!#REF!</definedName>
    <definedName name="other_costs_per_ASK_1985" localSheetId="15">[15]Global!#REF!</definedName>
    <definedName name="other_costs_per_ASK_1985" localSheetId="22">[15]Global!#REF!</definedName>
    <definedName name="other_costs_per_ASK_1985" localSheetId="5">[15]Global!#REF!</definedName>
    <definedName name="other_costs_per_ASK_1985" localSheetId="9">[15]Global!#REF!</definedName>
    <definedName name="other_costs_per_ASK_1985" localSheetId="2">[15]Global!#REF!</definedName>
    <definedName name="other_costs_per_ASK_1985" localSheetId="26">[15]Global!#REF!</definedName>
    <definedName name="other_costs_per_ASK_1985">[15]Global!#REF!</definedName>
    <definedName name="other_costs_per_ASK_1986" localSheetId="4">[15]Global!#REF!</definedName>
    <definedName name="other_costs_per_ASK_1986" localSheetId="15">[15]Global!#REF!</definedName>
    <definedName name="other_costs_per_ASK_1986" localSheetId="22">[15]Global!#REF!</definedName>
    <definedName name="other_costs_per_ASK_1986" localSheetId="5">[15]Global!#REF!</definedName>
    <definedName name="other_costs_per_ASK_1986" localSheetId="9">[15]Global!#REF!</definedName>
    <definedName name="other_costs_per_ASK_1986" localSheetId="2">[15]Global!#REF!</definedName>
    <definedName name="other_costs_per_ASK_1986" localSheetId="26">[15]Global!#REF!</definedName>
    <definedName name="other_costs_per_ASK_1986">[15]Global!#REF!</definedName>
    <definedName name="other_costs_per_ASK_1987" localSheetId="4">[15]Global!#REF!</definedName>
    <definedName name="other_costs_per_ASK_1987" localSheetId="15">[15]Global!#REF!</definedName>
    <definedName name="other_costs_per_ASK_1987" localSheetId="22">[15]Global!#REF!</definedName>
    <definedName name="other_costs_per_ASK_1987" localSheetId="5">[15]Global!#REF!</definedName>
    <definedName name="other_costs_per_ASK_1987" localSheetId="9">[15]Global!#REF!</definedName>
    <definedName name="other_costs_per_ASK_1987" localSheetId="2">[15]Global!#REF!</definedName>
    <definedName name="other_costs_per_ASK_1987" localSheetId="26">[15]Global!#REF!</definedName>
    <definedName name="other_costs_per_ASK_1987">[15]Global!#REF!</definedName>
    <definedName name="other_costs_per_ASK_1988" localSheetId="4">[15]Global!#REF!</definedName>
    <definedName name="other_costs_per_ASK_1988" localSheetId="15">[15]Global!#REF!</definedName>
    <definedName name="other_costs_per_ASK_1988" localSheetId="22">[15]Global!#REF!</definedName>
    <definedName name="other_costs_per_ASK_1988" localSheetId="5">[15]Global!#REF!</definedName>
    <definedName name="other_costs_per_ASK_1988" localSheetId="9">[15]Global!#REF!</definedName>
    <definedName name="other_costs_per_ASK_1988" localSheetId="2">[15]Global!#REF!</definedName>
    <definedName name="other_costs_per_ASK_1988" localSheetId="26">[15]Global!#REF!</definedName>
    <definedName name="other_costs_per_ASK_1988">[15]Global!#REF!</definedName>
    <definedName name="other_costs_per_ASK_1989" localSheetId="4">[15]Global!#REF!</definedName>
    <definedName name="other_costs_per_ASK_1989" localSheetId="15">[15]Global!#REF!</definedName>
    <definedName name="other_costs_per_ASK_1989" localSheetId="22">[15]Global!#REF!</definedName>
    <definedName name="other_costs_per_ASK_1989" localSheetId="5">[15]Global!#REF!</definedName>
    <definedName name="other_costs_per_ASK_1989" localSheetId="9">[15]Global!#REF!</definedName>
    <definedName name="other_costs_per_ASK_1989" localSheetId="2">[15]Global!#REF!</definedName>
    <definedName name="other_costs_per_ASK_1989" localSheetId="26">[15]Global!#REF!</definedName>
    <definedName name="other_costs_per_ASK_1989">[15]Global!#REF!</definedName>
    <definedName name="other_costs_per_ASK_1990" localSheetId="4">[15]Global!#REF!</definedName>
    <definedName name="other_costs_per_ASK_1990" localSheetId="15">[15]Global!#REF!</definedName>
    <definedName name="other_costs_per_ASK_1990" localSheetId="22">[15]Global!#REF!</definedName>
    <definedName name="other_costs_per_ASK_1990" localSheetId="5">[15]Global!#REF!</definedName>
    <definedName name="other_costs_per_ASK_1990" localSheetId="9">[15]Global!#REF!</definedName>
    <definedName name="other_costs_per_ASK_1990" localSheetId="2">[15]Global!#REF!</definedName>
    <definedName name="other_costs_per_ASK_1990" localSheetId="26">[15]Global!#REF!</definedName>
    <definedName name="other_costs_per_ASK_1990">[15]Global!#REF!</definedName>
    <definedName name="other_costs_per_ASK_1991" localSheetId="4">[15]Global!#REF!</definedName>
    <definedName name="other_costs_per_ASK_1991" localSheetId="15">[15]Global!#REF!</definedName>
    <definedName name="other_costs_per_ASK_1991" localSheetId="22">[15]Global!#REF!</definedName>
    <definedName name="other_costs_per_ASK_1991" localSheetId="5">[15]Global!#REF!</definedName>
    <definedName name="other_costs_per_ASK_1991" localSheetId="9">[15]Global!#REF!</definedName>
    <definedName name="other_costs_per_ASK_1991" localSheetId="2">[15]Global!#REF!</definedName>
    <definedName name="other_costs_per_ASK_1991" localSheetId="26">[15]Global!#REF!</definedName>
    <definedName name="other_costs_per_ASK_1991">[15]Global!#REF!</definedName>
    <definedName name="other_costs_per_ASK_1992" localSheetId="4">[15]Global!#REF!</definedName>
    <definedName name="other_costs_per_ASK_1992" localSheetId="15">[15]Global!#REF!</definedName>
    <definedName name="other_costs_per_ASK_1992" localSheetId="22">[15]Global!#REF!</definedName>
    <definedName name="other_costs_per_ASK_1992" localSheetId="5">[15]Global!#REF!</definedName>
    <definedName name="other_costs_per_ASK_1992" localSheetId="9">[15]Global!#REF!</definedName>
    <definedName name="other_costs_per_ASK_1992" localSheetId="2">[15]Global!#REF!</definedName>
    <definedName name="other_costs_per_ASK_1992" localSheetId="26">[15]Global!#REF!</definedName>
    <definedName name="other_costs_per_ASK_1992">[15]Global!#REF!</definedName>
    <definedName name="other_costs_per_ASK_1993" localSheetId="4">[15]Global!#REF!</definedName>
    <definedName name="other_costs_per_ASK_1993" localSheetId="15">[15]Global!#REF!</definedName>
    <definedName name="other_costs_per_ASK_1993" localSheetId="22">[15]Global!#REF!</definedName>
    <definedName name="other_costs_per_ASK_1993" localSheetId="5">[15]Global!#REF!</definedName>
    <definedName name="other_costs_per_ASK_1993" localSheetId="9">[15]Global!#REF!</definedName>
    <definedName name="other_costs_per_ASK_1993" localSheetId="2">[15]Global!#REF!</definedName>
    <definedName name="other_costs_per_ASK_1993" localSheetId="26">[15]Global!#REF!</definedName>
    <definedName name="other_costs_per_ASK_1993">[15]Global!#REF!</definedName>
    <definedName name="other_costs_per_ASK_1994" localSheetId="4">[15]Global!#REF!</definedName>
    <definedName name="other_costs_per_ASK_1994" localSheetId="15">[15]Global!#REF!</definedName>
    <definedName name="other_costs_per_ASK_1994" localSheetId="22">[15]Global!#REF!</definedName>
    <definedName name="other_costs_per_ASK_1994" localSheetId="5">[15]Global!#REF!</definedName>
    <definedName name="other_costs_per_ASK_1994" localSheetId="9">[15]Global!#REF!</definedName>
    <definedName name="other_costs_per_ASK_1994" localSheetId="2">[15]Global!#REF!</definedName>
    <definedName name="other_costs_per_ASK_1994" localSheetId="26">[15]Global!#REF!</definedName>
    <definedName name="other_costs_per_ASK_1994">[15]Global!#REF!</definedName>
    <definedName name="other_costs_per_ASK_1995" localSheetId="4">[15]Global!#REF!</definedName>
    <definedName name="other_costs_per_ASK_1995" localSheetId="15">[15]Global!#REF!</definedName>
    <definedName name="other_costs_per_ASK_1995" localSheetId="22">[15]Global!#REF!</definedName>
    <definedName name="other_costs_per_ASK_1995" localSheetId="5">[15]Global!#REF!</definedName>
    <definedName name="other_costs_per_ASK_1995" localSheetId="9">[15]Global!#REF!</definedName>
    <definedName name="other_costs_per_ASK_1995" localSheetId="2">[15]Global!#REF!</definedName>
    <definedName name="other_costs_per_ASK_1995" localSheetId="26">[15]Global!#REF!</definedName>
    <definedName name="other_costs_per_ASK_1995">[15]Global!#REF!</definedName>
    <definedName name="other_costs_per_ASK_1996" localSheetId="4">[15]Global!#REF!</definedName>
    <definedName name="other_costs_per_ASK_1996" localSheetId="15">[15]Global!#REF!</definedName>
    <definedName name="other_costs_per_ASK_1996" localSheetId="22">[15]Global!#REF!</definedName>
    <definedName name="other_costs_per_ASK_1996" localSheetId="5">[15]Global!#REF!</definedName>
    <definedName name="other_costs_per_ASK_1996" localSheetId="9">[15]Global!#REF!</definedName>
    <definedName name="other_costs_per_ASK_1996" localSheetId="2">[15]Global!#REF!</definedName>
    <definedName name="other_costs_per_ASK_1996" localSheetId="26">[15]Global!#REF!</definedName>
    <definedName name="other_costs_per_ASK_1996">[15]Global!#REF!</definedName>
    <definedName name="other_costs_per_ASK_1997" localSheetId="4">[15]Global!#REF!</definedName>
    <definedName name="other_costs_per_ASK_1997" localSheetId="15">[15]Global!#REF!</definedName>
    <definedName name="other_costs_per_ASK_1997" localSheetId="22">[15]Global!#REF!</definedName>
    <definedName name="other_costs_per_ASK_1997" localSheetId="5">[15]Global!#REF!</definedName>
    <definedName name="other_costs_per_ASK_1997" localSheetId="9">[15]Global!#REF!</definedName>
    <definedName name="other_costs_per_ASK_1997" localSheetId="2">[15]Global!#REF!</definedName>
    <definedName name="other_costs_per_ASK_1997" localSheetId="26">[15]Global!#REF!</definedName>
    <definedName name="other_costs_per_ASK_1997">[15]Global!#REF!</definedName>
    <definedName name="other_costs_per_ASK_1998" localSheetId="4">[15]Global!#REF!</definedName>
    <definedName name="other_costs_per_ASK_1998" localSheetId="15">[15]Global!#REF!</definedName>
    <definedName name="other_costs_per_ASK_1998" localSheetId="22">[15]Global!#REF!</definedName>
    <definedName name="other_costs_per_ASK_1998" localSheetId="5">[15]Global!#REF!</definedName>
    <definedName name="other_costs_per_ASK_1998" localSheetId="9">[15]Global!#REF!</definedName>
    <definedName name="other_costs_per_ASK_1998" localSheetId="2">[15]Global!#REF!</definedName>
    <definedName name="other_costs_per_ASK_1998" localSheetId="26">[15]Global!#REF!</definedName>
    <definedName name="other_costs_per_ASK_1998">[15]Global!#REF!</definedName>
    <definedName name="other_costs_per_ASK_1999" localSheetId="4">[15]Global!#REF!</definedName>
    <definedName name="other_costs_per_ASK_1999" localSheetId="15">[15]Global!#REF!</definedName>
    <definedName name="other_costs_per_ASK_1999" localSheetId="22">[15]Global!#REF!</definedName>
    <definedName name="other_costs_per_ASK_1999" localSheetId="5">[15]Global!#REF!</definedName>
    <definedName name="other_costs_per_ASK_1999" localSheetId="9">[15]Global!#REF!</definedName>
    <definedName name="other_costs_per_ASK_1999" localSheetId="2">[15]Global!#REF!</definedName>
    <definedName name="other_costs_per_ASK_1999" localSheetId="26">[15]Global!#REF!</definedName>
    <definedName name="other_costs_per_ASK_1999">[15]Global!#REF!</definedName>
    <definedName name="other_costs_per_ASK_2000" localSheetId="4">[15]Global!#REF!</definedName>
    <definedName name="other_costs_per_ASK_2000" localSheetId="15">[15]Global!#REF!</definedName>
    <definedName name="other_costs_per_ASK_2000" localSheetId="22">[15]Global!#REF!</definedName>
    <definedName name="other_costs_per_ASK_2000" localSheetId="5">[15]Global!#REF!</definedName>
    <definedName name="other_costs_per_ASK_2000" localSheetId="9">[15]Global!#REF!</definedName>
    <definedName name="other_costs_per_ASK_2000" localSheetId="2">[15]Global!#REF!</definedName>
    <definedName name="other_costs_per_ASK_2000" localSheetId="26">[15]Global!#REF!</definedName>
    <definedName name="other_costs_per_ASK_2000">[15]Global!#REF!</definedName>
    <definedName name="other_costs_per_ASK_2001" localSheetId="4">[15]Global!#REF!</definedName>
    <definedName name="other_costs_per_ASK_2001" localSheetId="15">[15]Global!#REF!</definedName>
    <definedName name="other_costs_per_ASK_2001" localSheetId="22">[15]Global!#REF!</definedName>
    <definedName name="other_costs_per_ASK_2001" localSheetId="5">[15]Global!#REF!</definedName>
    <definedName name="other_costs_per_ASK_2001" localSheetId="9">[15]Global!#REF!</definedName>
    <definedName name="other_costs_per_ASK_2001" localSheetId="2">[15]Global!#REF!</definedName>
    <definedName name="other_costs_per_ASK_2001" localSheetId="26">[15]Global!#REF!</definedName>
    <definedName name="other_costs_per_ASK_2001">[15]Global!#REF!</definedName>
    <definedName name="other_costs_per_ASK_2002" localSheetId="4">[15]Global!#REF!</definedName>
    <definedName name="other_costs_per_ASK_2002" localSheetId="15">[15]Global!#REF!</definedName>
    <definedName name="other_costs_per_ASK_2002" localSheetId="22">[15]Global!#REF!</definedName>
    <definedName name="other_costs_per_ASK_2002" localSheetId="5">[15]Global!#REF!</definedName>
    <definedName name="other_costs_per_ASK_2002" localSheetId="9">[15]Global!#REF!</definedName>
    <definedName name="other_costs_per_ASK_2002" localSheetId="2">[15]Global!#REF!</definedName>
    <definedName name="other_costs_per_ASK_2002" localSheetId="26">[15]Global!#REF!</definedName>
    <definedName name="other_costs_per_ASK_2002">[15]Global!#REF!</definedName>
    <definedName name="other_costs_per_ASK_2003" localSheetId="4">[15]Global!#REF!</definedName>
    <definedName name="other_costs_per_ASK_2003" localSheetId="15">[15]Global!#REF!</definedName>
    <definedName name="other_costs_per_ASK_2003" localSheetId="22">[15]Global!#REF!</definedName>
    <definedName name="other_costs_per_ASK_2003" localSheetId="5">[15]Global!#REF!</definedName>
    <definedName name="other_costs_per_ASK_2003" localSheetId="9">[15]Global!#REF!</definedName>
    <definedName name="other_costs_per_ASK_2003" localSheetId="2">[15]Global!#REF!</definedName>
    <definedName name="other_costs_per_ASK_2003" localSheetId="26">[15]Global!#REF!</definedName>
    <definedName name="other_costs_per_ASK_2003">[15]Global!#REF!</definedName>
    <definedName name="other_costs_per_ASK_2004" localSheetId="4">[15]Global!#REF!</definedName>
    <definedName name="other_costs_per_ASK_2004" localSheetId="15">[15]Global!#REF!</definedName>
    <definedName name="other_costs_per_ASK_2004" localSheetId="22">[15]Global!#REF!</definedName>
    <definedName name="other_costs_per_ASK_2004" localSheetId="5">[15]Global!#REF!</definedName>
    <definedName name="other_costs_per_ASK_2004" localSheetId="9">[15]Global!#REF!</definedName>
    <definedName name="other_costs_per_ASK_2004" localSheetId="2">[15]Global!#REF!</definedName>
    <definedName name="other_costs_per_ASK_2004" localSheetId="26">[15]Global!#REF!</definedName>
    <definedName name="other_costs_per_ASK_2004">[15]Global!#REF!</definedName>
    <definedName name="other_costs_per_ASK_2005" localSheetId="4">[15]Global!#REF!</definedName>
    <definedName name="other_costs_per_ASK_2005" localSheetId="15">[15]Global!#REF!</definedName>
    <definedName name="other_costs_per_ASK_2005" localSheetId="22">[15]Global!#REF!</definedName>
    <definedName name="other_costs_per_ASK_2005" localSheetId="5">[15]Global!#REF!</definedName>
    <definedName name="other_costs_per_ASK_2005" localSheetId="9">[15]Global!#REF!</definedName>
    <definedName name="other_costs_per_ASK_2005" localSheetId="2">[15]Global!#REF!</definedName>
    <definedName name="other_costs_per_ASK_2005" localSheetId="26">[15]Global!#REF!</definedName>
    <definedName name="other_costs_per_ASK_2005">[15]Global!#REF!</definedName>
    <definedName name="other_costs_per_ASK_2006" localSheetId="4">[15]Global!#REF!</definedName>
    <definedName name="other_costs_per_ASK_2006" localSheetId="15">[15]Global!#REF!</definedName>
    <definedName name="other_costs_per_ASK_2006" localSheetId="22">[15]Global!#REF!</definedName>
    <definedName name="other_costs_per_ASK_2006" localSheetId="5">[15]Global!#REF!</definedName>
    <definedName name="other_costs_per_ASK_2006" localSheetId="9">[15]Global!#REF!</definedName>
    <definedName name="other_costs_per_ASK_2006" localSheetId="2">[15]Global!#REF!</definedName>
    <definedName name="other_costs_per_ASK_2006" localSheetId="26">[15]Global!#REF!</definedName>
    <definedName name="other_costs_per_ASK_2006">[15]Global!#REF!</definedName>
    <definedName name="other_costs_per_ASK_2007" localSheetId="4">[15]Global!#REF!</definedName>
    <definedName name="other_costs_per_ASK_2007" localSheetId="15">[15]Global!#REF!</definedName>
    <definedName name="other_costs_per_ASK_2007" localSheetId="22">[15]Global!#REF!</definedName>
    <definedName name="other_costs_per_ASK_2007" localSheetId="5">[15]Global!#REF!</definedName>
    <definedName name="other_costs_per_ASK_2007" localSheetId="9">[15]Global!#REF!</definedName>
    <definedName name="other_costs_per_ASK_2007" localSheetId="2">[15]Global!#REF!</definedName>
    <definedName name="other_costs_per_ASK_2007" localSheetId="26">[15]Global!#REF!</definedName>
    <definedName name="other_costs_per_ASK_2007">[15]Global!#REF!</definedName>
    <definedName name="other_costs_per_ASK_2008" localSheetId="4">[15]Global!#REF!</definedName>
    <definedName name="other_costs_per_ASK_2008" localSheetId="15">[15]Global!#REF!</definedName>
    <definedName name="other_costs_per_ASK_2008" localSheetId="22">[15]Global!#REF!</definedName>
    <definedName name="other_costs_per_ASK_2008" localSheetId="5">[15]Global!#REF!</definedName>
    <definedName name="other_costs_per_ASK_2008" localSheetId="9">[15]Global!#REF!</definedName>
    <definedName name="other_costs_per_ASK_2008" localSheetId="2">[15]Global!#REF!</definedName>
    <definedName name="other_costs_per_ASK_2008" localSheetId="26">[15]Global!#REF!</definedName>
    <definedName name="other_costs_per_ASK_2008">[15]Global!#REF!</definedName>
    <definedName name="other_costs_per_ASK_2009" localSheetId="4">[15]Global!#REF!</definedName>
    <definedName name="other_costs_per_ASK_2009" localSheetId="15">[15]Global!#REF!</definedName>
    <definedName name="other_costs_per_ASK_2009" localSheetId="22">[15]Global!#REF!</definedName>
    <definedName name="other_costs_per_ASK_2009" localSheetId="5">[15]Global!#REF!</definedName>
    <definedName name="other_costs_per_ASK_2009" localSheetId="9">[15]Global!#REF!</definedName>
    <definedName name="other_costs_per_ASK_2009" localSheetId="2">[15]Global!#REF!</definedName>
    <definedName name="other_costs_per_ASK_2009" localSheetId="26">[15]Global!#REF!</definedName>
    <definedName name="other_costs_per_ASK_2009">[15]Global!#REF!</definedName>
    <definedName name="other_costs_per_ASK_2010" localSheetId="4">[15]Global!#REF!</definedName>
    <definedName name="other_costs_per_ASK_2010" localSheetId="15">[15]Global!#REF!</definedName>
    <definedName name="other_costs_per_ASK_2010" localSheetId="22">[15]Global!#REF!</definedName>
    <definedName name="other_costs_per_ASK_2010" localSheetId="5">[15]Global!#REF!</definedName>
    <definedName name="other_costs_per_ASK_2010" localSheetId="9">[15]Global!#REF!</definedName>
    <definedName name="other_costs_per_ASK_2010" localSheetId="2">[15]Global!#REF!</definedName>
    <definedName name="other_costs_per_ASK_2010" localSheetId="26">[15]Global!#REF!</definedName>
    <definedName name="other_costs_per_ASK_2010">[15]Global!#REF!</definedName>
    <definedName name="other_costs_per_ASK_comm" localSheetId="4">[15]Global!#REF!</definedName>
    <definedName name="other_costs_per_ASK_comm" localSheetId="15">[15]Global!#REF!</definedName>
    <definedName name="other_costs_per_ASK_comm" localSheetId="22">[15]Global!#REF!</definedName>
    <definedName name="other_costs_per_ASK_comm" localSheetId="5">[15]Global!#REF!</definedName>
    <definedName name="other_costs_per_ASK_comm" localSheetId="9">[15]Global!#REF!</definedName>
    <definedName name="other_costs_per_ASK_comm" localSheetId="2">[15]Global!#REF!</definedName>
    <definedName name="other_costs_per_ASK_comm" localSheetId="26">[15]Global!#REF!</definedName>
    <definedName name="other_costs_per_ASK_comm">[15]Global!#REF!</definedName>
    <definedName name="other_costs_per_ASM_1985" localSheetId="4">[15]Global!#REF!</definedName>
    <definedName name="other_costs_per_ASM_1985" localSheetId="15">[15]Global!#REF!</definedName>
    <definedName name="other_costs_per_ASM_1985" localSheetId="22">[15]Global!#REF!</definedName>
    <definedName name="other_costs_per_ASM_1985" localSheetId="5">[15]Global!#REF!</definedName>
    <definedName name="other_costs_per_ASM_1985" localSheetId="9">[15]Global!#REF!</definedName>
    <definedName name="other_costs_per_ASM_1985" localSheetId="2">[15]Global!#REF!</definedName>
    <definedName name="other_costs_per_ASM_1985" localSheetId="26">[15]Global!#REF!</definedName>
    <definedName name="other_costs_per_ASM_1985">[15]Global!#REF!</definedName>
    <definedName name="other_costs_per_ASM_1986" localSheetId="4">[15]Global!#REF!</definedName>
    <definedName name="other_costs_per_ASM_1986" localSheetId="15">[15]Global!#REF!</definedName>
    <definedName name="other_costs_per_ASM_1986" localSheetId="22">[15]Global!#REF!</definedName>
    <definedName name="other_costs_per_ASM_1986" localSheetId="5">[15]Global!#REF!</definedName>
    <definedName name="other_costs_per_ASM_1986" localSheetId="9">[15]Global!#REF!</definedName>
    <definedName name="other_costs_per_ASM_1986" localSheetId="2">[15]Global!#REF!</definedName>
    <definedName name="other_costs_per_ASM_1986" localSheetId="26">[15]Global!#REF!</definedName>
    <definedName name="other_costs_per_ASM_1986">[15]Global!#REF!</definedName>
    <definedName name="other_costs_per_ASM_1987" localSheetId="4">[15]Global!#REF!</definedName>
    <definedName name="other_costs_per_ASM_1987" localSheetId="15">[15]Global!#REF!</definedName>
    <definedName name="other_costs_per_ASM_1987" localSheetId="22">[15]Global!#REF!</definedName>
    <definedName name="other_costs_per_ASM_1987" localSheetId="5">[15]Global!#REF!</definedName>
    <definedName name="other_costs_per_ASM_1987" localSheetId="9">[15]Global!#REF!</definedName>
    <definedName name="other_costs_per_ASM_1987" localSheetId="2">[15]Global!#REF!</definedName>
    <definedName name="other_costs_per_ASM_1987" localSheetId="26">[15]Global!#REF!</definedName>
    <definedName name="other_costs_per_ASM_1987">[15]Global!#REF!</definedName>
    <definedName name="other_costs_per_ASM_1988" localSheetId="4">[15]Global!#REF!</definedName>
    <definedName name="other_costs_per_ASM_1988" localSheetId="15">[15]Global!#REF!</definedName>
    <definedName name="other_costs_per_ASM_1988" localSheetId="22">[15]Global!#REF!</definedName>
    <definedName name="other_costs_per_ASM_1988" localSheetId="5">[15]Global!#REF!</definedName>
    <definedName name="other_costs_per_ASM_1988" localSheetId="9">[15]Global!#REF!</definedName>
    <definedName name="other_costs_per_ASM_1988" localSheetId="2">[15]Global!#REF!</definedName>
    <definedName name="other_costs_per_ASM_1988" localSheetId="26">[15]Global!#REF!</definedName>
    <definedName name="other_costs_per_ASM_1988">[15]Global!#REF!</definedName>
    <definedName name="other_costs_per_ASM_1989" localSheetId="4">[15]Global!#REF!</definedName>
    <definedName name="other_costs_per_ASM_1989" localSheetId="15">[15]Global!#REF!</definedName>
    <definedName name="other_costs_per_ASM_1989" localSheetId="22">[15]Global!#REF!</definedName>
    <definedName name="other_costs_per_ASM_1989" localSheetId="5">[15]Global!#REF!</definedName>
    <definedName name="other_costs_per_ASM_1989" localSheetId="9">[15]Global!#REF!</definedName>
    <definedName name="other_costs_per_ASM_1989" localSheetId="2">[15]Global!#REF!</definedName>
    <definedName name="other_costs_per_ASM_1989" localSheetId="26">[15]Global!#REF!</definedName>
    <definedName name="other_costs_per_ASM_1989">[15]Global!#REF!</definedName>
    <definedName name="other_costs_per_ASM_1990" localSheetId="4">[15]Global!#REF!</definedName>
    <definedName name="other_costs_per_ASM_1990" localSheetId="15">[15]Global!#REF!</definedName>
    <definedName name="other_costs_per_ASM_1990" localSheetId="22">[15]Global!#REF!</definedName>
    <definedName name="other_costs_per_ASM_1990" localSheetId="5">[15]Global!#REF!</definedName>
    <definedName name="other_costs_per_ASM_1990" localSheetId="9">[15]Global!#REF!</definedName>
    <definedName name="other_costs_per_ASM_1990" localSheetId="2">[15]Global!#REF!</definedName>
    <definedName name="other_costs_per_ASM_1990" localSheetId="26">[15]Global!#REF!</definedName>
    <definedName name="other_costs_per_ASM_1990">[15]Global!#REF!</definedName>
    <definedName name="other_costs_per_ASM_1991" localSheetId="4">[15]Global!#REF!</definedName>
    <definedName name="other_costs_per_ASM_1991" localSheetId="15">[15]Global!#REF!</definedName>
    <definedName name="other_costs_per_ASM_1991" localSheetId="22">[15]Global!#REF!</definedName>
    <definedName name="other_costs_per_ASM_1991" localSheetId="5">[15]Global!#REF!</definedName>
    <definedName name="other_costs_per_ASM_1991" localSheetId="9">[15]Global!#REF!</definedName>
    <definedName name="other_costs_per_ASM_1991" localSheetId="2">[15]Global!#REF!</definedName>
    <definedName name="other_costs_per_ASM_1991" localSheetId="26">[15]Global!#REF!</definedName>
    <definedName name="other_costs_per_ASM_1991">[15]Global!#REF!</definedName>
    <definedName name="other_costs_per_ASM_1992" localSheetId="4">[15]Global!#REF!</definedName>
    <definedName name="other_costs_per_ASM_1992" localSheetId="15">[15]Global!#REF!</definedName>
    <definedName name="other_costs_per_ASM_1992" localSheetId="22">[15]Global!#REF!</definedName>
    <definedName name="other_costs_per_ASM_1992" localSheetId="5">[15]Global!#REF!</definedName>
    <definedName name="other_costs_per_ASM_1992" localSheetId="9">[15]Global!#REF!</definedName>
    <definedName name="other_costs_per_ASM_1992" localSheetId="2">[15]Global!#REF!</definedName>
    <definedName name="other_costs_per_ASM_1992" localSheetId="26">[15]Global!#REF!</definedName>
    <definedName name="other_costs_per_ASM_1992">[15]Global!#REF!</definedName>
    <definedName name="other_costs_per_ASM_1993" localSheetId="4">[15]Global!#REF!</definedName>
    <definedName name="other_costs_per_ASM_1993" localSheetId="15">[15]Global!#REF!</definedName>
    <definedName name="other_costs_per_ASM_1993" localSheetId="22">[15]Global!#REF!</definedName>
    <definedName name="other_costs_per_ASM_1993" localSheetId="5">[15]Global!#REF!</definedName>
    <definedName name="other_costs_per_ASM_1993" localSheetId="9">[15]Global!#REF!</definedName>
    <definedName name="other_costs_per_ASM_1993" localSheetId="2">[15]Global!#REF!</definedName>
    <definedName name="other_costs_per_ASM_1993" localSheetId="26">[15]Global!#REF!</definedName>
    <definedName name="other_costs_per_ASM_1993">[15]Global!#REF!</definedName>
    <definedName name="other_costs_per_ASM_1994" localSheetId="4">[15]Global!#REF!</definedName>
    <definedName name="other_costs_per_ASM_1994" localSheetId="15">[15]Global!#REF!</definedName>
    <definedName name="other_costs_per_ASM_1994" localSheetId="22">[15]Global!#REF!</definedName>
    <definedName name="other_costs_per_ASM_1994" localSheetId="5">[15]Global!#REF!</definedName>
    <definedName name="other_costs_per_ASM_1994" localSheetId="9">[15]Global!#REF!</definedName>
    <definedName name="other_costs_per_ASM_1994" localSheetId="2">[15]Global!#REF!</definedName>
    <definedName name="other_costs_per_ASM_1994" localSheetId="26">[15]Global!#REF!</definedName>
    <definedName name="other_costs_per_ASM_1994">[15]Global!#REF!</definedName>
    <definedName name="other_costs_per_ASM_1995" localSheetId="4">[15]Global!#REF!</definedName>
    <definedName name="other_costs_per_ASM_1995" localSheetId="15">[15]Global!#REF!</definedName>
    <definedName name="other_costs_per_ASM_1995" localSheetId="22">[15]Global!#REF!</definedName>
    <definedName name="other_costs_per_ASM_1995" localSheetId="5">[15]Global!#REF!</definedName>
    <definedName name="other_costs_per_ASM_1995" localSheetId="9">[15]Global!#REF!</definedName>
    <definedName name="other_costs_per_ASM_1995" localSheetId="2">[15]Global!#REF!</definedName>
    <definedName name="other_costs_per_ASM_1995" localSheetId="26">[15]Global!#REF!</definedName>
    <definedName name="other_costs_per_ASM_1995">[15]Global!#REF!</definedName>
    <definedName name="other_costs_per_ASM_1996" localSheetId="4">[15]Global!#REF!</definedName>
    <definedName name="other_costs_per_ASM_1996" localSheetId="15">[15]Global!#REF!</definedName>
    <definedName name="other_costs_per_ASM_1996" localSheetId="22">[15]Global!#REF!</definedName>
    <definedName name="other_costs_per_ASM_1996" localSheetId="5">[15]Global!#REF!</definedName>
    <definedName name="other_costs_per_ASM_1996" localSheetId="9">[15]Global!#REF!</definedName>
    <definedName name="other_costs_per_ASM_1996" localSheetId="2">[15]Global!#REF!</definedName>
    <definedName name="other_costs_per_ASM_1996" localSheetId="26">[15]Global!#REF!</definedName>
    <definedName name="other_costs_per_ASM_1996">[15]Global!#REF!</definedName>
    <definedName name="other_costs_per_ASM_1997" localSheetId="4">[15]Global!#REF!</definedName>
    <definedName name="other_costs_per_ASM_1997" localSheetId="15">[15]Global!#REF!</definedName>
    <definedName name="other_costs_per_ASM_1997" localSheetId="22">[15]Global!#REF!</definedName>
    <definedName name="other_costs_per_ASM_1997" localSheetId="5">[15]Global!#REF!</definedName>
    <definedName name="other_costs_per_ASM_1997" localSheetId="9">[15]Global!#REF!</definedName>
    <definedName name="other_costs_per_ASM_1997" localSheetId="2">[15]Global!#REF!</definedName>
    <definedName name="other_costs_per_ASM_1997" localSheetId="26">[15]Global!#REF!</definedName>
    <definedName name="other_costs_per_ASM_1997">[15]Global!#REF!</definedName>
    <definedName name="other_costs_per_ASM_1998" localSheetId="4">[15]Global!#REF!</definedName>
    <definedName name="other_costs_per_ASM_1998" localSheetId="15">[15]Global!#REF!</definedName>
    <definedName name="other_costs_per_ASM_1998" localSheetId="22">[15]Global!#REF!</definedName>
    <definedName name="other_costs_per_ASM_1998" localSheetId="5">[15]Global!#REF!</definedName>
    <definedName name="other_costs_per_ASM_1998" localSheetId="9">[15]Global!#REF!</definedName>
    <definedName name="other_costs_per_ASM_1998" localSheetId="2">[15]Global!#REF!</definedName>
    <definedName name="other_costs_per_ASM_1998" localSheetId="26">[15]Global!#REF!</definedName>
    <definedName name="other_costs_per_ASM_1998">[15]Global!#REF!</definedName>
    <definedName name="other_costs_per_ASM_1999" localSheetId="4">[15]Global!#REF!</definedName>
    <definedName name="other_costs_per_ASM_1999" localSheetId="15">[15]Global!#REF!</definedName>
    <definedName name="other_costs_per_ASM_1999" localSheetId="22">[15]Global!#REF!</definedName>
    <definedName name="other_costs_per_ASM_1999" localSheetId="5">[15]Global!#REF!</definedName>
    <definedName name="other_costs_per_ASM_1999" localSheetId="9">[15]Global!#REF!</definedName>
    <definedName name="other_costs_per_ASM_1999" localSheetId="2">[15]Global!#REF!</definedName>
    <definedName name="other_costs_per_ASM_1999" localSheetId="26">[15]Global!#REF!</definedName>
    <definedName name="other_costs_per_ASM_1999">[15]Global!#REF!</definedName>
    <definedName name="other_costs_per_ASM_2000" localSheetId="4">[15]Global!#REF!</definedName>
    <definedName name="other_costs_per_ASM_2000" localSheetId="15">[15]Global!#REF!</definedName>
    <definedName name="other_costs_per_ASM_2000" localSheetId="22">[15]Global!#REF!</definedName>
    <definedName name="other_costs_per_ASM_2000" localSheetId="5">[15]Global!#REF!</definedName>
    <definedName name="other_costs_per_ASM_2000" localSheetId="9">[15]Global!#REF!</definedName>
    <definedName name="other_costs_per_ASM_2000" localSheetId="2">[15]Global!#REF!</definedName>
    <definedName name="other_costs_per_ASM_2000" localSheetId="26">[15]Global!#REF!</definedName>
    <definedName name="other_costs_per_ASM_2000">[15]Global!#REF!</definedName>
    <definedName name="other_costs_per_ASM_2001" localSheetId="4">[15]Global!#REF!</definedName>
    <definedName name="other_costs_per_ASM_2001" localSheetId="15">[15]Global!#REF!</definedName>
    <definedName name="other_costs_per_ASM_2001" localSheetId="22">[15]Global!#REF!</definedName>
    <definedName name="other_costs_per_ASM_2001" localSheetId="5">[15]Global!#REF!</definedName>
    <definedName name="other_costs_per_ASM_2001" localSheetId="9">[15]Global!#REF!</definedName>
    <definedName name="other_costs_per_ASM_2001" localSheetId="2">[15]Global!#REF!</definedName>
    <definedName name="other_costs_per_ASM_2001" localSheetId="26">[15]Global!#REF!</definedName>
    <definedName name="other_costs_per_ASM_2001">[15]Global!#REF!</definedName>
    <definedName name="other_costs_per_ASM_2002" localSheetId="4">[15]Global!#REF!</definedName>
    <definedName name="other_costs_per_ASM_2002" localSheetId="15">[15]Global!#REF!</definedName>
    <definedName name="other_costs_per_ASM_2002" localSheetId="22">[15]Global!#REF!</definedName>
    <definedName name="other_costs_per_ASM_2002" localSheetId="5">[15]Global!#REF!</definedName>
    <definedName name="other_costs_per_ASM_2002" localSheetId="9">[15]Global!#REF!</definedName>
    <definedName name="other_costs_per_ASM_2002" localSheetId="2">[15]Global!#REF!</definedName>
    <definedName name="other_costs_per_ASM_2002" localSheetId="26">[15]Global!#REF!</definedName>
    <definedName name="other_costs_per_ASM_2002">[15]Global!#REF!</definedName>
    <definedName name="other_costs_per_ASM_2003" localSheetId="4">[15]Global!#REF!</definedName>
    <definedName name="other_costs_per_ASM_2003" localSheetId="15">[15]Global!#REF!</definedName>
    <definedName name="other_costs_per_ASM_2003" localSheetId="22">[15]Global!#REF!</definedName>
    <definedName name="other_costs_per_ASM_2003" localSheetId="5">[15]Global!#REF!</definedName>
    <definedName name="other_costs_per_ASM_2003" localSheetId="9">[15]Global!#REF!</definedName>
    <definedName name="other_costs_per_ASM_2003" localSheetId="2">[15]Global!#REF!</definedName>
    <definedName name="other_costs_per_ASM_2003" localSheetId="26">[15]Global!#REF!</definedName>
    <definedName name="other_costs_per_ASM_2003">[15]Global!#REF!</definedName>
    <definedName name="other_costs_per_ASM_2004" localSheetId="4">[15]Global!#REF!</definedName>
    <definedName name="other_costs_per_ASM_2004" localSheetId="15">[15]Global!#REF!</definedName>
    <definedName name="other_costs_per_ASM_2004" localSheetId="22">[15]Global!#REF!</definedName>
    <definedName name="other_costs_per_ASM_2004" localSheetId="5">[15]Global!#REF!</definedName>
    <definedName name="other_costs_per_ASM_2004" localSheetId="9">[15]Global!#REF!</definedName>
    <definedName name="other_costs_per_ASM_2004" localSheetId="2">[15]Global!#REF!</definedName>
    <definedName name="other_costs_per_ASM_2004" localSheetId="26">[15]Global!#REF!</definedName>
    <definedName name="other_costs_per_ASM_2004">[15]Global!#REF!</definedName>
    <definedName name="other_costs_per_ASM_2005" localSheetId="4">[15]Global!#REF!</definedName>
    <definedName name="other_costs_per_ASM_2005" localSheetId="15">[15]Global!#REF!</definedName>
    <definedName name="other_costs_per_ASM_2005" localSheetId="22">[15]Global!#REF!</definedName>
    <definedName name="other_costs_per_ASM_2005" localSheetId="5">[15]Global!#REF!</definedName>
    <definedName name="other_costs_per_ASM_2005" localSheetId="9">[15]Global!#REF!</definedName>
    <definedName name="other_costs_per_ASM_2005" localSheetId="2">[15]Global!#REF!</definedName>
    <definedName name="other_costs_per_ASM_2005" localSheetId="26">[15]Global!#REF!</definedName>
    <definedName name="other_costs_per_ASM_2005">[15]Global!#REF!</definedName>
    <definedName name="other_costs_per_ASM_2006" localSheetId="4">[15]Global!#REF!</definedName>
    <definedName name="other_costs_per_ASM_2006" localSheetId="15">[15]Global!#REF!</definedName>
    <definedName name="other_costs_per_ASM_2006" localSheetId="22">[15]Global!#REF!</definedName>
    <definedName name="other_costs_per_ASM_2006" localSheetId="5">[15]Global!#REF!</definedName>
    <definedName name="other_costs_per_ASM_2006" localSheetId="9">[15]Global!#REF!</definedName>
    <definedName name="other_costs_per_ASM_2006" localSheetId="2">[15]Global!#REF!</definedName>
    <definedName name="other_costs_per_ASM_2006" localSheetId="26">[15]Global!#REF!</definedName>
    <definedName name="other_costs_per_ASM_2006">[15]Global!#REF!</definedName>
    <definedName name="other_costs_per_ASM_2007" localSheetId="4">[15]Global!#REF!</definedName>
    <definedName name="other_costs_per_ASM_2007" localSheetId="15">[15]Global!#REF!</definedName>
    <definedName name="other_costs_per_ASM_2007" localSheetId="22">[15]Global!#REF!</definedName>
    <definedName name="other_costs_per_ASM_2007" localSheetId="5">[15]Global!#REF!</definedName>
    <definedName name="other_costs_per_ASM_2007" localSheetId="9">[15]Global!#REF!</definedName>
    <definedName name="other_costs_per_ASM_2007" localSheetId="2">[15]Global!#REF!</definedName>
    <definedName name="other_costs_per_ASM_2007" localSheetId="26">[15]Global!#REF!</definedName>
    <definedName name="other_costs_per_ASM_2007">[15]Global!#REF!</definedName>
    <definedName name="other_costs_per_ASM_2008" localSheetId="4">[15]Global!#REF!</definedName>
    <definedName name="other_costs_per_ASM_2008" localSheetId="15">[15]Global!#REF!</definedName>
    <definedName name="other_costs_per_ASM_2008" localSheetId="22">[15]Global!#REF!</definedName>
    <definedName name="other_costs_per_ASM_2008" localSheetId="5">[15]Global!#REF!</definedName>
    <definedName name="other_costs_per_ASM_2008" localSheetId="9">[15]Global!#REF!</definedName>
    <definedName name="other_costs_per_ASM_2008" localSheetId="2">[15]Global!#REF!</definedName>
    <definedName name="other_costs_per_ASM_2008" localSheetId="26">[15]Global!#REF!</definedName>
    <definedName name="other_costs_per_ASM_2008">[15]Global!#REF!</definedName>
    <definedName name="other_costs_per_ASM_2009" localSheetId="4">[15]Global!#REF!</definedName>
    <definedName name="other_costs_per_ASM_2009" localSheetId="15">[15]Global!#REF!</definedName>
    <definedName name="other_costs_per_ASM_2009" localSheetId="22">[15]Global!#REF!</definedName>
    <definedName name="other_costs_per_ASM_2009" localSheetId="5">[15]Global!#REF!</definedName>
    <definedName name="other_costs_per_ASM_2009" localSheetId="9">[15]Global!#REF!</definedName>
    <definedName name="other_costs_per_ASM_2009" localSheetId="2">[15]Global!#REF!</definedName>
    <definedName name="other_costs_per_ASM_2009" localSheetId="26">[15]Global!#REF!</definedName>
    <definedName name="other_costs_per_ASM_2009">[15]Global!#REF!</definedName>
    <definedName name="other_costs_per_ASM_2010" localSheetId="4">[15]Global!#REF!</definedName>
    <definedName name="other_costs_per_ASM_2010" localSheetId="15">[15]Global!#REF!</definedName>
    <definedName name="other_costs_per_ASM_2010" localSheetId="22">[15]Global!#REF!</definedName>
    <definedName name="other_costs_per_ASM_2010" localSheetId="5">[15]Global!#REF!</definedName>
    <definedName name="other_costs_per_ASM_2010" localSheetId="9">[15]Global!#REF!</definedName>
    <definedName name="other_costs_per_ASM_2010" localSheetId="2">[15]Global!#REF!</definedName>
    <definedName name="other_costs_per_ASM_2010" localSheetId="26">[15]Global!#REF!</definedName>
    <definedName name="other_costs_per_ASM_2010">[15]Global!#REF!</definedName>
    <definedName name="other_costs_per_ASM_comm" localSheetId="4">[15]Global!#REF!</definedName>
    <definedName name="other_costs_per_ASM_comm" localSheetId="15">[15]Global!#REF!</definedName>
    <definedName name="other_costs_per_ASM_comm" localSheetId="22">[15]Global!#REF!</definedName>
    <definedName name="other_costs_per_ASM_comm" localSheetId="5">[15]Global!#REF!</definedName>
    <definedName name="other_costs_per_ASM_comm" localSheetId="9">[15]Global!#REF!</definedName>
    <definedName name="other_costs_per_ASM_comm" localSheetId="2">[15]Global!#REF!</definedName>
    <definedName name="other_costs_per_ASM_comm" localSheetId="26">[15]Global!#REF!</definedName>
    <definedName name="other_costs_per_ASM_comm">[15]Global!#REF!</definedName>
    <definedName name="other_costs_per_ATK_1985" localSheetId="4">[15]Global!#REF!</definedName>
    <definedName name="other_costs_per_ATK_1985" localSheetId="15">[15]Global!#REF!</definedName>
    <definedName name="other_costs_per_ATK_1985" localSheetId="22">[15]Global!#REF!</definedName>
    <definedName name="other_costs_per_ATK_1985" localSheetId="5">[15]Global!#REF!</definedName>
    <definedName name="other_costs_per_ATK_1985" localSheetId="9">[15]Global!#REF!</definedName>
    <definedName name="other_costs_per_ATK_1985" localSheetId="2">[15]Global!#REF!</definedName>
    <definedName name="other_costs_per_ATK_1985" localSheetId="26">[15]Global!#REF!</definedName>
    <definedName name="other_costs_per_ATK_1985">[15]Global!#REF!</definedName>
    <definedName name="other_costs_per_ATK_1986" localSheetId="4">[15]Global!#REF!</definedName>
    <definedName name="other_costs_per_ATK_1986" localSheetId="15">[15]Global!#REF!</definedName>
    <definedName name="other_costs_per_ATK_1986" localSheetId="22">[15]Global!#REF!</definedName>
    <definedName name="other_costs_per_ATK_1986" localSheetId="5">[15]Global!#REF!</definedName>
    <definedName name="other_costs_per_ATK_1986" localSheetId="9">[15]Global!#REF!</definedName>
    <definedName name="other_costs_per_ATK_1986" localSheetId="2">[15]Global!#REF!</definedName>
    <definedName name="other_costs_per_ATK_1986" localSheetId="26">[15]Global!#REF!</definedName>
    <definedName name="other_costs_per_ATK_1986">[15]Global!#REF!</definedName>
    <definedName name="other_costs_per_ATK_1987" localSheetId="4">[15]Global!#REF!</definedName>
    <definedName name="other_costs_per_ATK_1987" localSheetId="15">[15]Global!#REF!</definedName>
    <definedName name="other_costs_per_ATK_1987" localSheetId="22">[15]Global!#REF!</definedName>
    <definedName name="other_costs_per_ATK_1987" localSheetId="5">[15]Global!#REF!</definedName>
    <definedName name="other_costs_per_ATK_1987" localSheetId="9">[15]Global!#REF!</definedName>
    <definedName name="other_costs_per_ATK_1987" localSheetId="2">[15]Global!#REF!</definedName>
    <definedName name="other_costs_per_ATK_1987" localSheetId="26">[15]Global!#REF!</definedName>
    <definedName name="other_costs_per_ATK_1987">[15]Global!#REF!</definedName>
    <definedName name="other_costs_per_ATK_1988" localSheetId="4">[15]Global!#REF!</definedName>
    <definedName name="other_costs_per_ATK_1988" localSheetId="15">[15]Global!#REF!</definedName>
    <definedName name="other_costs_per_ATK_1988" localSheetId="22">[15]Global!#REF!</definedName>
    <definedName name="other_costs_per_ATK_1988" localSheetId="5">[15]Global!#REF!</definedName>
    <definedName name="other_costs_per_ATK_1988" localSheetId="9">[15]Global!#REF!</definedName>
    <definedName name="other_costs_per_ATK_1988" localSheetId="2">[15]Global!#REF!</definedName>
    <definedName name="other_costs_per_ATK_1988" localSheetId="26">[15]Global!#REF!</definedName>
    <definedName name="other_costs_per_ATK_1988">[15]Global!#REF!</definedName>
    <definedName name="other_costs_per_ATK_1989" localSheetId="4">[15]Global!#REF!</definedName>
    <definedName name="other_costs_per_ATK_1989" localSheetId="15">[15]Global!#REF!</definedName>
    <definedName name="other_costs_per_ATK_1989" localSheetId="22">[15]Global!#REF!</definedName>
    <definedName name="other_costs_per_ATK_1989" localSheetId="5">[15]Global!#REF!</definedName>
    <definedName name="other_costs_per_ATK_1989" localSheetId="9">[15]Global!#REF!</definedName>
    <definedName name="other_costs_per_ATK_1989" localSheetId="2">[15]Global!#REF!</definedName>
    <definedName name="other_costs_per_ATK_1989" localSheetId="26">[15]Global!#REF!</definedName>
    <definedName name="other_costs_per_ATK_1989">[15]Global!#REF!</definedName>
    <definedName name="other_costs_per_ATK_1990" localSheetId="4">[15]Global!#REF!</definedName>
    <definedName name="other_costs_per_ATK_1990" localSheetId="15">[15]Global!#REF!</definedName>
    <definedName name="other_costs_per_ATK_1990" localSheetId="22">[15]Global!#REF!</definedName>
    <definedName name="other_costs_per_ATK_1990" localSheetId="5">[15]Global!#REF!</definedName>
    <definedName name="other_costs_per_ATK_1990" localSheetId="9">[15]Global!#REF!</definedName>
    <definedName name="other_costs_per_ATK_1990" localSheetId="2">[15]Global!#REF!</definedName>
    <definedName name="other_costs_per_ATK_1990" localSheetId="26">[15]Global!#REF!</definedName>
    <definedName name="other_costs_per_ATK_1990">[15]Global!#REF!</definedName>
    <definedName name="other_costs_per_ATK_1991" localSheetId="4">[15]Global!#REF!</definedName>
    <definedName name="other_costs_per_ATK_1991" localSheetId="15">[15]Global!#REF!</definedName>
    <definedName name="other_costs_per_ATK_1991" localSheetId="22">[15]Global!#REF!</definedName>
    <definedName name="other_costs_per_ATK_1991" localSheetId="5">[15]Global!#REF!</definedName>
    <definedName name="other_costs_per_ATK_1991" localSheetId="9">[15]Global!#REF!</definedName>
    <definedName name="other_costs_per_ATK_1991" localSheetId="2">[15]Global!#REF!</definedName>
    <definedName name="other_costs_per_ATK_1991" localSheetId="26">[15]Global!#REF!</definedName>
    <definedName name="other_costs_per_ATK_1991">[15]Global!#REF!</definedName>
    <definedName name="other_costs_per_ATK_1992" localSheetId="4">[15]Global!#REF!</definedName>
    <definedName name="other_costs_per_ATK_1992" localSheetId="15">[15]Global!#REF!</definedName>
    <definedName name="other_costs_per_ATK_1992" localSheetId="22">[15]Global!#REF!</definedName>
    <definedName name="other_costs_per_ATK_1992" localSheetId="5">[15]Global!#REF!</definedName>
    <definedName name="other_costs_per_ATK_1992" localSheetId="9">[15]Global!#REF!</definedName>
    <definedName name="other_costs_per_ATK_1992" localSheetId="2">[15]Global!#REF!</definedName>
    <definedName name="other_costs_per_ATK_1992" localSheetId="26">[15]Global!#REF!</definedName>
    <definedName name="other_costs_per_ATK_1992">[15]Global!#REF!</definedName>
    <definedName name="other_costs_per_ATK_1993" localSheetId="4">[15]Global!#REF!</definedName>
    <definedName name="other_costs_per_ATK_1993" localSheetId="15">[15]Global!#REF!</definedName>
    <definedName name="other_costs_per_ATK_1993" localSheetId="22">[15]Global!#REF!</definedName>
    <definedName name="other_costs_per_ATK_1993" localSheetId="5">[15]Global!#REF!</definedName>
    <definedName name="other_costs_per_ATK_1993" localSheetId="9">[15]Global!#REF!</definedName>
    <definedName name="other_costs_per_ATK_1993" localSheetId="2">[15]Global!#REF!</definedName>
    <definedName name="other_costs_per_ATK_1993" localSheetId="26">[15]Global!#REF!</definedName>
    <definedName name="other_costs_per_ATK_1993">[15]Global!#REF!</definedName>
    <definedName name="other_costs_per_ATK_1994" localSheetId="4">[15]Global!#REF!</definedName>
    <definedName name="other_costs_per_ATK_1994" localSheetId="15">[15]Global!#REF!</definedName>
    <definedName name="other_costs_per_ATK_1994" localSheetId="22">[15]Global!#REF!</definedName>
    <definedName name="other_costs_per_ATK_1994" localSheetId="5">[15]Global!#REF!</definedName>
    <definedName name="other_costs_per_ATK_1994" localSheetId="9">[15]Global!#REF!</definedName>
    <definedName name="other_costs_per_ATK_1994" localSheetId="2">[15]Global!#REF!</definedName>
    <definedName name="other_costs_per_ATK_1994" localSheetId="26">[15]Global!#REF!</definedName>
    <definedName name="other_costs_per_ATK_1994">[15]Global!#REF!</definedName>
    <definedName name="other_costs_per_ATK_1995" localSheetId="4">[15]Global!#REF!</definedName>
    <definedName name="other_costs_per_ATK_1995" localSheetId="15">[15]Global!#REF!</definedName>
    <definedName name="other_costs_per_ATK_1995" localSheetId="22">[15]Global!#REF!</definedName>
    <definedName name="other_costs_per_ATK_1995" localSheetId="5">[15]Global!#REF!</definedName>
    <definedName name="other_costs_per_ATK_1995" localSheetId="9">[15]Global!#REF!</definedName>
    <definedName name="other_costs_per_ATK_1995" localSheetId="2">[15]Global!#REF!</definedName>
    <definedName name="other_costs_per_ATK_1995" localSheetId="26">[15]Global!#REF!</definedName>
    <definedName name="other_costs_per_ATK_1995">[15]Global!#REF!</definedName>
    <definedName name="other_costs_per_ATK_1996" localSheetId="4">[15]Global!#REF!</definedName>
    <definedName name="other_costs_per_ATK_1996" localSheetId="15">[15]Global!#REF!</definedName>
    <definedName name="other_costs_per_ATK_1996" localSheetId="22">[15]Global!#REF!</definedName>
    <definedName name="other_costs_per_ATK_1996" localSheetId="5">[15]Global!#REF!</definedName>
    <definedName name="other_costs_per_ATK_1996" localSheetId="9">[15]Global!#REF!</definedName>
    <definedName name="other_costs_per_ATK_1996" localSheetId="2">[15]Global!#REF!</definedName>
    <definedName name="other_costs_per_ATK_1996" localSheetId="26">[15]Global!#REF!</definedName>
    <definedName name="other_costs_per_ATK_1996">[15]Global!#REF!</definedName>
    <definedName name="other_costs_per_ATK_1997" localSheetId="4">[15]Global!#REF!</definedName>
    <definedName name="other_costs_per_ATK_1997" localSheetId="15">[15]Global!#REF!</definedName>
    <definedName name="other_costs_per_ATK_1997" localSheetId="22">[15]Global!#REF!</definedName>
    <definedName name="other_costs_per_ATK_1997" localSheetId="5">[15]Global!#REF!</definedName>
    <definedName name="other_costs_per_ATK_1997" localSheetId="9">[15]Global!#REF!</definedName>
    <definedName name="other_costs_per_ATK_1997" localSheetId="2">[15]Global!#REF!</definedName>
    <definedName name="other_costs_per_ATK_1997" localSheetId="26">[15]Global!#REF!</definedName>
    <definedName name="other_costs_per_ATK_1997">[15]Global!#REF!</definedName>
    <definedName name="other_costs_per_ATK_1998" localSheetId="4">[15]Global!#REF!</definedName>
    <definedName name="other_costs_per_ATK_1998" localSheetId="15">[15]Global!#REF!</definedName>
    <definedName name="other_costs_per_ATK_1998" localSheetId="22">[15]Global!#REF!</definedName>
    <definedName name="other_costs_per_ATK_1998" localSheetId="5">[15]Global!#REF!</definedName>
    <definedName name="other_costs_per_ATK_1998" localSheetId="9">[15]Global!#REF!</definedName>
    <definedName name="other_costs_per_ATK_1998" localSheetId="2">[15]Global!#REF!</definedName>
    <definedName name="other_costs_per_ATK_1998" localSheetId="26">[15]Global!#REF!</definedName>
    <definedName name="other_costs_per_ATK_1998">[15]Global!#REF!</definedName>
    <definedName name="other_costs_per_ATK_1999" localSheetId="4">[15]Global!#REF!</definedName>
    <definedName name="other_costs_per_ATK_1999" localSheetId="15">[15]Global!#REF!</definedName>
    <definedName name="other_costs_per_ATK_1999" localSheetId="22">[15]Global!#REF!</definedName>
    <definedName name="other_costs_per_ATK_1999" localSheetId="5">[15]Global!#REF!</definedName>
    <definedName name="other_costs_per_ATK_1999" localSheetId="9">[15]Global!#REF!</definedName>
    <definedName name="other_costs_per_ATK_1999" localSheetId="2">[15]Global!#REF!</definedName>
    <definedName name="other_costs_per_ATK_1999" localSheetId="26">[15]Global!#REF!</definedName>
    <definedName name="other_costs_per_ATK_1999">[15]Global!#REF!</definedName>
    <definedName name="other_costs_per_ATK_2000" localSheetId="4">[15]Global!#REF!</definedName>
    <definedName name="other_costs_per_ATK_2000" localSheetId="15">[15]Global!#REF!</definedName>
    <definedName name="other_costs_per_ATK_2000" localSheetId="22">[15]Global!#REF!</definedName>
    <definedName name="other_costs_per_ATK_2000" localSheetId="5">[15]Global!#REF!</definedName>
    <definedName name="other_costs_per_ATK_2000" localSheetId="9">[15]Global!#REF!</definedName>
    <definedName name="other_costs_per_ATK_2000" localSheetId="2">[15]Global!#REF!</definedName>
    <definedName name="other_costs_per_ATK_2000" localSheetId="26">[15]Global!#REF!</definedName>
    <definedName name="other_costs_per_ATK_2000">[15]Global!#REF!</definedName>
    <definedName name="other_costs_per_ATK_2001" localSheetId="4">[15]Global!#REF!</definedName>
    <definedName name="other_costs_per_ATK_2001" localSheetId="15">[15]Global!#REF!</definedName>
    <definedName name="other_costs_per_ATK_2001" localSheetId="22">[15]Global!#REF!</definedName>
    <definedName name="other_costs_per_ATK_2001" localSheetId="5">[15]Global!#REF!</definedName>
    <definedName name="other_costs_per_ATK_2001" localSheetId="9">[15]Global!#REF!</definedName>
    <definedName name="other_costs_per_ATK_2001" localSheetId="2">[15]Global!#REF!</definedName>
    <definedName name="other_costs_per_ATK_2001" localSheetId="26">[15]Global!#REF!</definedName>
    <definedName name="other_costs_per_ATK_2001">[15]Global!#REF!</definedName>
    <definedName name="other_costs_per_ATK_2002" localSheetId="4">[15]Global!#REF!</definedName>
    <definedName name="other_costs_per_ATK_2002" localSheetId="15">[15]Global!#REF!</definedName>
    <definedName name="other_costs_per_ATK_2002" localSheetId="22">[15]Global!#REF!</definedName>
    <definedName name="other_costs_per_ATK_2002" localSheetId="5">[15]Global!#REF!</definedName>
    <definedName name="other_costs_per_ATK_2002" localSheetId="9">[15]Global!#REF!</definedName>
    <definedName name="other_costs_per_ATK_2002" localSheetId="2">[15]Global!#REF!</definedName>
    <definedName name="other_costs_per_ATK_2002" localSheetId="26">[15]Global!#REF!</definedName>
    <definedName name="other_costs_per_ATK_2002">[15]Global!#REF!</definedName>
    <definedName name="other_costs_per_ATK_2003" localSheetId="4">[15]Global!#REF!</definedName>
    <definedName name="other_costs_per_ATK_2003" localSheetId="15">[15]Global!#REF!</definedName>
    <definedName name="other_costs_per_ATK_2003" localSheetId="22">[15]Global!#REF!</definedName>
    <definedName name="other_costs_per_ATK_2003" localSheetId="5">[15]Global!#REF!</definedName>
    <definedName name="other_costs_per_ATK_2003" localSheetId="9">[15]Global!#REF!</definedName>
    <definedName name="other_costs_per_ATK_2003" localSheetId="2">[15]Global!#REF!</definedName>
    <definedName name="other_costs_per_ATK_2003" localSheetId="26">[15]Global!#REF!</definedName>
    <definedName name="other_costs_per_ATK_2003">[15]Global!#REF!</definedName>
    <definedName name="other_costs_per_ATK_2004" localSheetId="4">[15]Global!#REF!</definedName>
    <definedName name="other_costs_per_ATK_2004" localSheetId="15">[15]Global!#REF!</definedName>
    <definedName name="other_costs_per_ATK_2004" localSheetId="22">[15]Global!#REF!</definedName>
    <definedName name="other_costs_per_ATK_2004" localSheetId="5">[15]Global!#REF!</definedName>
    <definedName name="other_costs_per_ATK_2004" localSheetId="9">[15]Global!#REF!</definedName>
    <definedName name="other_costs_per_ATK_2004" localSheetId="2">[15]Global!#REF!</definedName>
    <definedName name="other_costs_per_ATK_2004" localSheetId="26">[15]Global!#REF!</definedName>
    <definedName name="other_costs_per_ATK_2004">[15]Global!#REF!</definedName>
    <definedName name="other_costs_per_ATK_2005" localSheetId="4">[15]Global!#REF!</definedName>
    <definedName name="other_costs_per_ATK_2005" localSheetId="15">[15]Global!#REF!</definedName>
    <definedName name="other_costs_per_ATK_2005" localSheetId="22">[15]Global!#REF!</definedName>
    <definedName name="other_costs_per_ATK_2005" localSheetId="5">[15]Global!#REF!</definedName>
    <definedName name="other_costs_per_ATK_2005" localSheetId="9">[15]Global!#REF!</definedName>
    <definedName name="other_costs_per_ATK_2005" localSheetId="2">[15]Global!#REF!</definedName>
    <definedName name="other_costs_per_ATK_2005" localSheetId="26">[15]Global!#REF!</definedName>
    <definedName name="other_costs_per_ATK_2005">[15]Global!#REF!</definedName>
    <definedName name="other_costs_per_ATK_2006" localSheetId="4">[15]Global!#REF!</definedName>
    <definedName name="other_costs_per_ATK_2006" localSheetId="15">[15]Global!#REF!</definedName>
    <definedName name="other_costs_per_ATK_2006" localSheetId="22">[15]Global!#REF!</definedName>
    <definedName name="other_costs_per_ATK_2006" localSheetId="5">[15]Global!#REF!</definedName>
    <definedName name="other_costs_per_ATK_2006" localSheetId="9">[15]Global!#REF!</definedName>
    <definedName name="other_costs_per_ATK_2006" localSheetId="2">[15]Global!#REF!</definedName>
    <definedName name="other_costs_per_ATK_2006" localSheetId="26">[15]Global!#REF!</definedName>
    <definedName name="other_costs_per_ATK_2006">[15]Global!#REF!</definedName>
    <definedName name="other_costs_per_ATK_2007" localSheetId="4">[15]Global!#REF!</definedName>
    <definedName name="other_costs_per_ATK_2007" localSheetId="15">[15]Global!#REF!</definedName>
    <definedName name="other_costs_per_ATK_2007" localSheetId="22">[15]Global!#REF!</definedName>
    <definedName name="other_costs_per_ATK_2007" localSheetId="5">[15]Global!#REF!</definedName>
    <definedName name="other_costs_per_ATK_2007" localSheetId="9">[15]Global!#REF!</definedName>
    <definedName name="other_costs_per_ATK_2007" localSheetId="2">[15]Global!#REF!</definedName>
    <definedName name="other_costs_per_ATK_2007" localSheetId="26">[15]Global!#REF!</definedName>
    <definedName name="other_costs_per_ATK_2007">[15]Global!#REF!</definedName>
    <definedName name="other_costs_per_ATK_2008" localSheetId="4">[15]Global!#REF!</definedName>
    <definedName name="other_costs_per_ATK_2008" localSheetId="15">[15]Global!#REF!</definedName>
    <definedName name="other_costs_per_ATK_2008" localSheetId="22">[15]Global!#REF!</definedName>
    <definedName name="other_costs_per_ATK_2008" localSheetId="5">[15]Global!#REF!</definedName>
    <definedName name="other_costs_per_ATK_2008" localSheetId="9">[15]Global!#REF!</definedName>
    <definedName name="other_costs_per_ATK_2008" localSheetId="2">[15]Global!#REF!</definedName>
    <definedName name="other_costs_per_ATK_2008" localSheetId="26">[15]Global!#REF!</definedName>
    <definedName name="other_costs_per_ATK_2008">[15]Global!#REF!</definedName>
    <definedName name="other_costs_per_ATK_2009" localSheetId="4">[15]Global!#REF!</definedName>
    <definedName name="other_costs_per_ATK_2009" localSheetId="15">[15]Global!#REF!</definedName>
    <definedName name="other_costs_per_ATK_2009" localSheetId="22">[15]Global!#REF!</definedName>
    <definedName name="other_costs_per_ATK_2009" localSheetId="5">[15]Global!#REF!</definedName>
    <definedName name="other_costs_per_ATK_2009" localSheetId="9">[15]Global!#REF!</definedName>
    <definedName name="other_costs_per_ATK_2009" localSheetId="2">[15]Global!#REF!</definedName>
    <definedName name="other_costs_per_ATK_2009" localSheetId="26">[15]Global!#REF!</definedName>
    <definedName name="other_costs_per_ATK_2009">[15]Global!#REF!</definedName>
    <definedName name="other_costs_per_ATK_2010" localSheetId="4">[15]Global!#REF!</definedName>
    <definedName name="other_costs_per_ATK_2010" localSheetId="15">[15]Global!#REF!</definedName>
    <definedName name="other_costs_per_ATK_2010" localSheetId="22">[15]Global!#REF!</definedName>
    <definedName name="other_costs_per_ATK_2010" localSheetId="5">[15]Global!#REF!</definedName>
    <definedName name="other_costs_per_ATK_2010" localSheetId="9">[15]Global!#REF!</definedName>
    <definedName name="other_costs_per_ATK_2010" localSheetId="2">[15]Global!#REF!</definedName>
    <definedName name="other_costs_per_ATK_2010" localSheetId="26">[15]Global!#REF!</definedName>
    <definedName name="other_costs_per_ATK_2010">[15]Global!#REF!</definedName>
    <definedName name="other_costs_per_ATK_comm" localSheetId="4">[15]Global!#REF!</definedName>
    <definedName name="other_costs_per_ATK_comm" localSheetId="15">[15]Global!#REF!</definedName>
    <definedName name="other_costs_per_ATK_comm" localSheetId="22">[15]Global!#REF!</definedName>
    <definedName name="other_costs_per_ATK_comm" localSheetId="5">[15]Global!#REF!</definedName>
    <definedName name="other_costs_per_ATK_comm" localSheetId="9">[15]Global!#REF!</definedName>
    <definedName name="other_costs_per_ATK_comm" localSheetId="2">[15]Global!#REF!</definedName>
    <definedName name="other_costs_per_ATK_comm" localSheetId="26">[15]Global!#REF!</definedName>
    <definedName name="other_costs_per_ATK_comm">[15]Global!#REF!</definedName>
    <definedName name="other_costs_per_ATM_1985" localSheetId="4">[15]Global!#REF!</definedName>
    <definedName name="other_costs_per_ATM_1985" localSheetId="15">[15]Global!#REF!</definedName>
    <definedName name="other_costs_per_ATM_1985" localSheetId="22">[15]Global!#REF!</definedName>
    <definedName name="other_costs_per_ATM_1985" localSheetId="5">[15]Global!#REF!</definedName>
    <definedName name="other_costs_per_ATM_1985" localSheetId="9">[15]Global!#REF!</definedName>
    <definedName name="other_costs_per_ATM_1985" localSheetId="2">[15]Global!#REF!</definedName>
    <definedName name="other_costs_per_ATM_1985" localSheetId="26">[15]Global!#REF!</definedName>
    <definedName name="other_costs_per_ATM_1985">[15]Global!#REF!</definedName>
    <definedName name="other_costs_per_ATM_1986" localSheetId="4">[15]Global!#REF!</definedName>
    <definedName name="other_costs_per_ATM_1986" localSheetId="15">[15]Global!#REF!</definedName>
    <definedName name="other_costs_per_ATM_1986" localSheetId="22">[15]Global!#REF!</definedName>
    <definedName name="other_costs_per_ATM_1986" localSheetId="5">[15]Global!#REF!</definedName>
    <definedName name="other_costs_per_ATM_1986" localSheetId="9">[15]Global!#REF!</definedName>
    <definedName name="other_costs_per_ATM_1986" localSheetId="2">[15]Global!#REF!</definedName>
    <definedName name="other_costs_per_ATM_1986" localSheetId="26">[15]Global!#REF!</definedName>
    <definedName name="other_costs_per_ATM_1986">[15]Global!#REF!</definedName>
    <definedName name="other_costs_per_ATM_1987" localSheetId="4">[15]Global!#REF!</definedName>
    <definedName name="other_costs_per_ATM_1987" localSheetId="15">[15]Global!#REF!</definedName>
    <definedName name="other_costs_per_ATM_1987" localSheetId="22">[15]Global!#REF!</definedName>
    <definedName name="other_costs_per_ATM_1987" localSheetId="5">[15]Global!#REF!</definedName>
    <definedName name="other_costs_per_ATM_1987" localSheetId="9">[15]Global!#REF!</definedName>
    <definedName name="other_costs_per_ATM_1987" localSheetId="2">[15]Global!#REF!</definedName>
    <definedName name="other_costs_per_ATM_1987" localSheetId="26">[15]Global!#REF!</definedName>
    <definedName name="other_costs_per_ATM_1987">[15]Global!#REF!</definedName>
    <definedName name="other_costs_per_ATM_1988" localSheetId="4">[15]Global!#REF!</definedName>
    <definedName name="other_costs_per_ATM_1988" localSheetId="15">[15]Global!#REF!</definedName>
    <definedName name="other_costs_per_ATM_1988" localSheetId="22">[15]Global!#REF!</definedName>
    <definedName name="other_costs_per_ATM_1988" localSheetId="5">[15]Global!#REF!</definedName>
    <definedName name="other_costs_per_ATM_1988" localSheetId="9">[15]Global!#REF!</definedName>
    <definedName name="other_costs_per_ATM_1988" localSheetId="2">[15]Global!#REF!</definedName>
    <definedName name="other_costs_per_ATM_1988" localSheetId="26">[15]Global!#REF!</definedName>
    <definedName name="other_costs_per_ATM_1988">[15]Global!#REF!</definedName>
    <definedName name="other_costs_per_ATM_1989" localSheetId="4">[15]Global!#REF!</definedName>
    <definedName name="other_costs_per_ATM_1989" localSheetId="15">[15]Global!#REF!</definedName>
    <definedName name="other_costs_per_ATM_1989" localSheetId="22">[15]Global!#REF!</definedName>
    <definedName name="other_costs_per_ATM_1989" localSheetId="5">[15]Global!#REF!</definedName>
    <definedName name="other_costs_per_ATM_1989" localSheetId="9">[15]Global!#REF!</definedName>
    <definedName name="other_costs_per_ATM_1989" localSheetId="2">[15]Global!#REF!</definedName>
    <definedName name="other_costs_per_ATM_1989" localSheetId="26">[15]Global!#REF!</definedName>
    <definedName name="other_costs_per_ATM_1989">[15]Global!#REF!</definedName>
    <definedName name="other_costs_per_ATM_1990" localSheetId="4">[15]Global!#REF!</definedName>
    <definedName name="other_costs_per_ATM_1990" localSheetId="15">[15]Global!#REF!</definedName>
    <definedName name="other_costs_per_ATM_1990" localSheetId="22">[15]Global!#REF!</definedName>
    <definedName name="other_costs_per_ATM_1990" localSheetId="5">[15]Global!#REF!</definedName>
    <definedName name="other_costs_per_ATM_1990" localSheetId="9">[15]Global!#REF!</definedName>
    <definedName name="other_costs_per_ATM_1990" localSheetId="2">[15]Global!#REF!</definedName>
    <definedName name="other_costs_per_ATM_1990" localSheetId="26">[15]Global!#REF!</definedName>
    <definedName name="other_costs_per_ATM_1990">[15]Global!#REF!</definedName>
    <definedName name="other_costs_per_ATM_1991" localSheetId="4">[15]Global!#REF!</definedName>
    <definedName name="other_costs_per_ATM_1991" localSheetId="15">[15]Global!#REF!</definedName>
    <definedName name="other_costs_per_ATM_1991" localSheetId="22">[15]Global!#REF!</definedName>
    <definedName name="other_costs_per_ATM_1991" localSheetId="5">[15]Global!#REF!</definedName>
    <definedName name="other_costs_per_ATM_1991" localSheetId="9">[15]Global!#REF!</definedName>
    <definedName name="other_costs_per_ATM_1991" localSheetId="2">[15]Global!#REF!</definedName>
    <definedName name="other_costs_per_ATM_1991" localSheetId="26">[15]Global!#REF!</definedName>
    <definedName name="other_costs_per_ATM_1991">[15]Global!#REF!</definedName>
    <definedName name="other_costs_per_ATM_1992" localSheetId="4">[15]Global!#REF!</definedName>
    <definedName name="other_costs_per_ATM_1992" localSheetId="15">[15]Global!#REF!</definedName>
    <definedName name="other_costs_per_ATM_1992" localSheetId="22">[15]Global!#REF!</definedName>
    <definedName name="other_costs_per_ATM_1992" localSheetId="5">[15]Global!#REF!</definedName>
    <definedName name="other_costs_per_ATM_1992" localSheetId="9">[15]Global!#REF!</definedName>
    <definedName name="other_costs_per_ATM_1992" localSheetId="2">[15]Global!#REF!</definedName>
    <definedName name="other_costs_per_ATM_1992" localSheetId="26">[15]Global!#REF!</definedName>
    <definedName name="other_costs_per_ATM_1992">[15]Global!#REF!</definedName>
    <definedName name="other_costs_per_ATM_1993" localSheetId="4">[15]Global!#REF!</definedName>
    <definedName name="other_costs_per_ATM_1993" localSheetId="15">[15]Global!#REF!</definedName>
    <definedName name="other_costs_per_ATM_1993" localSheetId="22">[15]Global!#REF!</definedName>
    <definedName name="other_costs_per_ATM_1993" localSheetId="5">[15]Global!#REF!</definedName>
    <definedName name="other_costs_per_ATM_1993" localSheetId="9">[15]Global!#REF!</definedName>
    <definedName name="other_costs_per_ATM_1993" localSheetId="2">[15]Global!#REF!</definedName>
    <definedName name="other_costs_per_ATM_1993" localSheetId="26">[15]Global!#REF!</definedName>
    <definedName name="other_costs_per_ATM_1993">[15]Global!#REF!</definedName>
    <definedName name="other_costs_per_ATM_1994" localSheetId="4">[15]Global!#REF!</definedName>
    <definedName name="other_costs_per_ATM_1994" localSheetId="15">[15]Global!#REF!</definedName>
    <definedName name="other_costs_per_ATM_1994" localSheetId="22">[15]Global!#REF!</definedName>
    <definedName name="other_costs_per_ATM_1994" localSheetId="5">[15]Global!#REF!</definedName>
    <definedName name="other_costs_per_ATM_1994" localSheetId="9">[15]Global!#REF!</definedName>
    <definedName name="other_costs_per_ATM_1994" localSheetId="2">[15]Global!#REF!</definedName>
    <definedName name="other_costs_per_ATM_1994" localSheetId="26">[15]Global!#REF!</definedName>
    <definedName name="other_costs_per_ATM_1994">[15]Global!#REF!</definedName>
    <definedName name="other_costs_per_ATM_1995" localSheetId="4">[15]Global!#REF!</definedName>
    <definedName name="other_costs_per_ATM_1995" localSheetId="15">[15]Global!#REF!</definedName>
    <definedName name="other_costs_per_ATM_1995" localSheetId="22">[15]Global!#REF!</definedName>
    <definedName name="other_costs_per_ATM_1995" localSheetId="5">[15]Global!#REF!</definedName>
    <definedName name="other_costs_per_ATM_1995" localSheetId="9">[15]Global!#REF!</definedName>
    <definedName name="other_costs_per_ATM_1995" localSheetId="2">[15]Global!#REF!</definedName>
    <definedName name="other_costs_per_ATM_1995" localSheetId="26">[15]Global!#REF!</definedName>
    <definedName name="other_costs_per_ATM_1995">[15]Global!#REF!</definedName>
    <definedName name="other_costs_per_ATM_1996" localSheetId="4">[15]Global!#REF!</definedName>
    <definedName name="other_costs_per_ATM_1996" localSheetId="15">[15]Global!#REF!</definedName>
    <definedName name="other_costs_per_ATM_1996" localSheetId="22">[15]Global!#REF!</definedName>
    <definedName name="other_costs_per_ATM_1996" localSheetId="5">[15]Global!#REF!</definedName>
    <definedName name="other_costs_per_ATM_1996" localSheetId="9">[15]Global!#REF!</definedName>
    <definedName name="other_costs_per_ATM_1996" localSheetId="2">[15]Global!#REF!</definedName>
    <definedName name="other_costs_per_ATM_1996" localSheetId="26">[15]Global!#REF!</definedName>
    <definedName name="other_costs_per_ATM_1996">[15]Global!#REF!</definedName>
    <definedName name="other_costs_per_ATM_1997" localSheetId="4">[15]Global!#REF!</definedName>
    <definedName name="other_costs_per_ATM_1997" localSheetId="15">[15]Global!#REF!</definedName>
    <definedName name="other_costs_per_ATM_1997" localSheetId="22">[15]Global!#REF!</definedName>
    <definedName name="other_costs_per_ATM_1997" localSheetId="5">[15]Global!#REF!</definedName>
    <definedName name="other_costs_per_ATM_1997" localSheetId="9">[15]Global!#REF!</definedName>
    <definedName name="other_costs_per_ATM_1997" localSheetId="2">[15]Global!#REF!</definedName>
    <definedName name="other_costs_per_ATM_1997" localSheetId="26">[15]Global!#REF!</definedName>
    <definedName name="other_costs_per_ATM_1997">[15]Global!#REF!</definedName>
    <definedName name="other_costs_per_ATM_1998" localSheetId="4">[15]Global!#REF!</definedName>
    <definedName name="other_costs_per_ATM_1998" localSheetId="15">[15]Global!#REF!</definedName>
    <definedName name="other_costs_per_ATM_1998" localSheetId="22">[15]Global!#REF!</definedName>
    <definedName name="other_costs_per_ATM_1998" localSheetId="5">[15]Global!#REF!</definedName>
    <definedName name="other_costs_per_ATM_1998" localSheetId="9">[15]Global!#REF!</definedName>
    <definedName name="other_costs_per_ATM_1998" localSheetId="2">[15]Global!#REF!</definedName>
    <definedName name="other_costs_per_ATM_1998" localSheetId="26">[15]Global!#REF!</definedName>
    <definedName name="other_costs_per_ATM_1998">[15]Global!#REF!</definedName>
    <definedName name="other_costs_per_ATM_1999" localSheetId="4">[15]Global!#REF!</definedName>
    <definedName name="other_costs_per_ATM_1999" localSheetId="15">[15]Global!#REF!</definedName>
    <definedName name="other_costs_per_ATM_1999" localSheetId="22">[15]Global!#REF!</definedName>
    <definedName name="other_costs_per_ATM_1999" localSheetId="5">[15]Global!#REF!</definedName>
    <definedName name="other_costs_per_ATM_1999" localSheetId="9">[15]Global!#REF!</definedName>
    <definedName name="other_costs_per_ATM_1999" localSheetId="2">[15]Global!#REF!</definedName>
    <definedName name="other_costs_per_ATM_1999" localSheetId="26">[15]Global!#REF!</definedName>
    <definedName name="other_costs_per_ATM_1999">[15]Global!#REF!</definedName>
    <definedName name="other_costs_per_ATM_2000" localSheetId="4">[15]Global!#REF!</definedName>
    <definedName name="other_costs_per_ATM_2000" localSheetId="15">[15]Global!#REF!</definedName>
    <definedName name="other_costs_per_ATM_2000" localSheetId="22">[15]Global!#REF!</definedName>
    <definedName name="other_costs_per_ATM_2000" localSheetId="5">[15]Global!#REF!</definedName>
    <definedName name="other_costs_per_ATM_2000" localSheetId="9">[15]Global!#REF!</definedName>
    <definedName name="other_costs_per_ATM_2000" localSheetId="2">[15]Global!#REF!</definedName>
    <definedName name="other_costs_per_ATM_2000" localSheetId="26">[15]Global!#REF!</definedName>
    <definedName name="other_costs_per_ATM_2000">[15]Global!#REF!</definedName>
    <definedName name="other_costs_per_ATM_2001" localSheetId="4">[15]Global!#REF!</definedName>
    <definedName name="other_costs_per_ATM_2001" localSheetId="15">[15]Global!#REF!</definedName>
    <definedName name="other_costs_per_ATM_2001" localSheetId="22">[15]Global!#REF!</definedName>
    <definedName name="other_costs_per_ATM_2001" localSheetId="5">[15]Global!#REF!</definedName>
    <definedName name="other_costs_per_ATM_2001" localSheetId="9">[15]Global!#REF!</definedName>
    <definedName name="other_costs_per_ATM_2001" localSheetId="2">[15]Global!#REF!</definedName>
    <definedName name="other_costs_per_ATM_2001" localSheetId="26">[15]Global!#REF!</definedName>
    <definedName name="other_costs_per_ATM_2001">[15]Global!#REF!</definedName>
    <definedName name="other_costs_per_ATM_2002" localSheetId="4">[15]Global!#REF!</definedName>
    <definedName name="other_costs_per_ATM_2002" localSheetId="15">[15]Global!#REF!</definedName>
    <definedName name="other_costs_per_ATM_2002" localSheetId="22">[15]Global!#REF!</definedName>
    <definedName name="other_costs_per_ATM_2002" localSheetId="5">[15]Global!#REF!</definedName>
    <definedName name="other_costs_per_ATM_2002" localSheetId="9">[15]Global!#REF!</definedName>
    <definedName name="other_costs_per_ATM_2002" localSheetId="2">[15]Global!#REF!</definedName>
    <definedName name="other_costs_per_ATM_2002" localSheetId="26">[15]Global!#REF!</definedName>
    <definedName name="other_costs_per_ATM_2002">[15]Global!#REF!</definedName>
    <definedName name="other_costs_per_ATM_2003" localSheetId="4">[15]Global!#REF!</definedName>
    <definedName name="other_costs_per_ATM_2003" localSheetId="15">[15]Global!#REF!</definedName>
    <definedName name="other_costs_per_ATM_2003" localSheetId="22">[15]Global!#REF!</definedName>
    <definedName name="other_costs_per_ATM_2003" localSheetId="5">[15]Global!#REF!</definedName>
    <definedName name="other_costs_per_ATM_2003" localSheetId="9">[15]Global!#REF!</definedName>
    <definedName name="other_costs_per_ATM_2003" localSheetId="2">[15]Global!#REF!</definedName>
    <definedName name="other_costs_per_ATM_2003" localSheetId="26">[15]Global!#REF!</definedName>
    <definedName name="other_costs_per_ATM_2003">[15]Global!#REF!</definedName>
    <definedName name="other_costs_per_ATM_2004" localSheetId="4">[15]Global!#REF!</definedName>
    <definedName name="other_costs_per_ATM_2004" localSheetId="15">[15]Global!#REF!</definedName>
    <definedName name="other_costs_per_ATM_2004" localSheetId="22">[15]Global!#REF!</definedName>
    <definedName name="other_costs_per_ATM_2004" localSheetId="5">[15]Global!#REF!</definedName>
    <definedName name="other_costs_per_ATM_2004" localSheetId="9">[15]Global!#REF!</definedName>
    <definedName name="other_costs_per_ATM_2004" localSheetId="2">[15]Global!#REF!</definedName>
    <definedName name="other_costs_per_ATM_2004" localSheetId="26">[15]Global!#REF!</definedName>
    <definedName name="other_costs_per_ATM_2004">[15]Global!#REF!</definedName>
    <definedName name="other_costs_per_ATM_2005" localSheetId="4">[15]Global!#REF!</definedName>
    <definedName name="other_costs_per_ATM_2005" localSheetId="15">[15]Global!#REF!</definedName>
    <definedName name="other_costs_per_ATM_2005" localSheetId="22">[15]Global!#REF!</definedName>
    <definedName name="other_costs_per_ATM_2005" localSheetId="5">[15]Global!#REF!</definedName>
    <definedName name="other_costs_per_ATM_2005" localSheetId="9">[15]Global!#REF!</definedName>
    <definedName name="other_costs_per_ATM_2005" localSheetId="2">[15]Global!#REF!</definedName>
    <definedName name="other_costs_per_ATM_2005" localSheetId="26">[15]Global!#REF!</definedName>
    <definedName name="other_costs_per_ATM_2005">[15]Global!#REF!</definedName>
    <definedName name="other_costs_per_ATM_2006" localSheetId="4">[15]Global!#REF!</definedName>
    <definedName name="other_costs_per_ATM_2006" localSheetId="15">[15]Global!#REF!</definedName>
    <definedName name="other_costs_per_ATM_2006" localSheetId="22">[15]Global!#REF!</definedName>
    <definedName name="other_costs_per_ATM_2006" localSheetId="5">[15]Global!#REF!</definedName>
    <definedName name="other_costs_per_ATM_2006" localSheetId="9">[15]Global!#REF!</definedName>
    <definedName name="other_costs_per_ATM_2006" localSheetId="2">[15]Global!#REF!</definedName>
    <definedName name="other_costs_per_ATM_2006" localSheetId="26">[15]Global!#REF!</definedName>
    <definedName name="other_costs_per_ATM_2006">[15]Global!#REF!</definedName>
    <definedName name="other_costs_per_ATM_2007" localSheetId="4">[15]Global!#REF!</definedName>
    <definedName name="other_costs_per_ATM_2007" localSheetId="15">[15]Global!#REF!</definedName>
    <definedName name="other_costs_per_ATM_2007" localSheetId="22">[15]Global!#REF!</definedName>
    <definedName name="other_costs_per_ATM_2007" localSheetId="5">[15]Global!#REF!</definedName>
    <definedName name="other_costs_per_ATM_2007" localSheetId="9">[15]Global!#REF!</definedName>
    <definedName name="other_costs_per_ATM_2007" localSheetId="2">[15]Global!#REF!</definedName>
    <definedName name="other_costs_per_ATM_2007" localSheetId="26">[15]Global!#REF!</definedName>
    <definedName name="other_costs_per_ATM_2007">[15]Global!#REF!</definedName>
    <definedName name="other_costs_per_ATM_2008" localSheetId="4">[15]Global!#REF!</definedName>
    <definedName name="other_costs_per_ATM_2008" localSheetId="15">[15]Global!#REF!</definedName>
    <definedName name="other_costs_per_ATM_2008" localSheetId="22">[15]Global!#REF!</definedName>
    <definedName name="other_costs_per_ATM_2008" localSheetId="5">[15]Global!#REF!</definedName>
    <definedName name="other_costs_per_ATM_2008" localSheetId="9">[15]Global!#REF!</definedName>
    <definedName name="other_costs_per_ATM_2008" localSheetId="2">[15]Global!#REF!</definedName>
    <definedName name="other_costs_per_ATM_2008" localSheetId="26">[15]Global!#REF!</definedName>
    <definedName name="other_costs_per_ATM_2008">[15]Global!#REF!</definedName>
    <definedName name="other_costs_per_ATM_2009" localSheetId="4">[15]Global!#REF!</definedName>
    <definedName name="other_costs_per_ATM_2009" localSheetId="15">[15]Global!#REF!</definedName>
    <definedName name="other_costs_per_ATM_2009" localSheetId="22">[15]Global!#REF!</definedName>
    <definedName name="other_costs_per_ATM_2009" localSheetId="5">[15]Global!#REF!</definedName>
    <definedName name="other_costs_per_ATM_2009" localSheetId="9">[15]Global!#REF!</definedName>
    <definedName name="other_costs_per_ATM_2009" localSheetId="2">[15]Global!#REF!</definedName>
    <definedName name="other_costs_per_ATM_2009" localSheetId="26">[15]Global!#REF!</definedName>
    <definedName name="other_costs_per_ATM_2009">[15]Global!#REF!</definedName>
    <definedName name="other_costs_per_ATM_2010" localSheetId="4">[15]Global!#REF!</definedName>
    <definedName name="other_costs_per_ATM_2010" localSheetId="15">[15]Global!#REF!</definedName>
    <definedName name="other_costs_per_ATM_2010" localSheetId="22">[15]Global!#REF!</definedName>
    <definedName name="other_costs_per_ATM_2010" localSheetId="5">[15]Global!#REF!</definedName>
    <definedName name="other_costs_per_ATM_2010" localSheetId="9">[15]Global!#REF!</definedName>
    <definedName name="other_costs_per_ATM_2010" localSheetId="2">[15]Global!#REF!</definedName>
    <definedName name="other_costs_per_ATM_2010" localSheetId="26">[15]Global!#REF!</definedName>
    <definedName name="other_costs_per_ATM_2010">[15]Global!#REF!</definedName>
    <definedName name="other_costs_per_ATM_comm" localSheetId="4">[15]Global!#REF!</definedName>
    <definedName name="other_costs_per_ATM_comm" localSheetId="15">[15]Global!#REF!</definedName>
    <definedName name="other_costs_per_ATM_comm" localSheetId="22">[15]Global!#REF!</definedName>
    <definedName name="other_costs_per_ATM_comm" localSheetId="5">[15]Global!#REF!</definedName>
    <definedName name="other_costs_per_ATM_comm" localSheetId="9">[15]Global!#REF!</definedName>
    <definedName name="other_costs_per_ATM_comm" localSheetId="2">[15]Global!#REF!</definedName>
    <definedName name="other_costs_per_ATM_comm" localSheetId="26">[15]Global!#REF!</definedName>
    <definedName name="other_costs_per_ATM_comm">[15]Global!#REF!</definedName>
    <definedName name="Other_Creditors" localSheetId="4">#REF!</definedName>
    <definedName name="Other_Creditors" localSheetId="15">#REF!</definedName>
    <definedName name="Other_Creditors" localSheetId="22">#REF!</definedName>
    <definedName name="Other_Creditors" localSheetId="5">#REF!</definedName>
    <definedName name="Other_Creditors" localSheetId="9">#REF!</definedName>
    <definedName name="Other_Creditors" localSheetId="2">#REF!</definedName>
    <definedName name="Other_Creditors" localSheetId="26">#REF!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5">'[8]Invested capital_VDF'!#REF!</definedName>
    <definedName name="Other_dividends" localSheetId="22">'[8]Invested capital_VDF'!#REF!</definedName>
    <definedName name="Other_dividends" localSheetId="5">'[8]Invested capital_VDF'!#REF!</definedName>
    <definedName name="Other_dividends" localSheetId="9">'[8]Invested capital_VDF'!#REF!</definedName>
    <definedName name="Other_dividends" localSheetId="2">'[8]Invested capital_VDF'!#REF!</definedName>
    <definedName name="Other_dividends" localSheetId="26">'[8]Invested capital_VDF'!#REF!</definedName>
    <definedName name="Other_dividends">'[8]Invested capital_VDF'!#REF!</definedName>
    <definedName name="Other_Europe" localSheetId="4">#REF!</definedName>
    <definedName name="Other_Europe" localSheetId="15">#REF!</definedName>
    <definedName name="Other_Europe" localSheetId="22">#REF!</definedName>
    <definedName name="Other_Europe" localSheetId="5">#REF!</definedName>
    <definedName name="Other_Europe" localSheetId="9">#REF!</definedName>
    <definedName name="Other_Europe" localSheetId="2">#REF!</definedName>
    <definedName name="Other_Europe" localSheetId="26">#REF!</definedName>
    <definedName name="Other_Europe">#REF!</definedName>
    <definedName name="Other_Europe_Sales" localSheetId="4">#REF!</definedName>
    <definedName name="Other_Europe_Sales" localSheetId="15">#REF!</definedName>
    <definedName name="Other_Europe_Sales" localSheetId="22">#REF!</definedName>
    <definedName name="Other_Europe_Sales" localSheetId="5">#REF!</definedName>
    <definedName name="Other_Europe_Sales" localSheetId="9">#REF!</definedName>
    <definedName name="Other_Europe_Sales" localSheetId="2">#REF!</definedName>
    <definedName name="Other_Europe_Sales" localSheetId="26">#REF!</definedName>
    <definedName name="Other_Europe_Sales">#REF!</definedName>
    <definedName name="Other_Europe_w" localSheetId="4">#REF!</definedName>
    <definedName name="Other_Europe_w" localSheetId="15">#REF!</definedName>
    <definedName name="Other_Europe_w" localSheetId="22">#REF!</definedName>
    <definedName name="Other_Europe_w" localSheetId="5">#REF!</definedName>
    <definedName name="Other_Europe_w" localSheetId="9">#REF!</definedName>
    <definedName name="Other_Europe_w" localSheetId="2">#REF!</definedName>
    <definedName name="Other_Europe_w" localSheetId="26">#REF!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5">#REF!</definedName>
    <definedName name="Other_Financial_Assets" localSheetId="22">#REF!</definedName>
    <definedName name="Other_Financial_Assets" localSheetId="5">#REF!</definedName>
    <definedName name="Other_Financial_Assets" localSheetId="9">#REF!</definedName>
    <definedName name="Other_Financial_Assets" localSheetId="2">#REF!</definedName>
    <definedName name="Other_Financial_Assets" localSheetId="26">#REF!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5">#REF!</definedName>
    <definedName name="Other_Intangibles" localSheetId="22">#REF!</definedName>
    <definedName name="Other_Intangibles" localSheetId="5">#REF!</definedName>
    <definedName name="Other_Intangibles" localSheetId="9">#REF!</definedName>
    <definedName name="Other_Intangibles" localSheetId="2">#REF!</definedName>
    <definedName name="Other_Intangibles" localSheetId="26">#REF!</definedName>
    <definedName name="Other_Intangibles">#REF!</definedName>
    <definedName name="Other_investments" localSheetId="4">#REF!</definedName>
    <definedName name="Other_investments" localSheetId="15">#REF!</definedName>
    <definedName name="Other_investments" localSheetId="22">#REF!</definedName>
    <definedName name="Other_investments" localSheetId="5">#REF!</definedName>
    <definedName name="Other_investments" localSheetId="9">#REF!</definedName>
    <definedName name="Other_investments" localSheetId="2">#REF!</definedName>
    <definedName name="Other_investments" localSheetId="26">#REF!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5">#REF!</definedName>
    <definedName name="Other_long_term_liabilities" localSheetId="22">#REF!</definedName>
    <definedName name="Other_long_term_liabilities" localSheetId="5">#REF!</definedName>
    <definedName name="Other_long_term_liabilities" localSheetId="9">#REF!</definedName>
    <definedName name="Other_long_term_liabilities" localSheetId="2">#REF!</definedName>
    <definedName name="Other_long_term_liabilities" localSheetId="26">#REF!</definedName>
    <definedName name="Other_long_term_liabilities">#REF!</definedName>
    <definedName name="Other_LT_assets" localSheetId="4">#REF!</definedName>
    <definedName name="Other_LT_assets" localSheetId="15">#REF!</definedName>
    <definedName name="Other_LT_assets" localSheetId="22">#REF!</definedName>
    <definedName name="Other_LT_assets" localSheetId="5">#REF!</definedName>
    <definedName name="Other_LT_assets" localSheetId="9">#REF!</definedName>
    <definedName name="Other_LT_assets" localSheetId="2">#REF!</definedName>
    <definedName name="Other_LT_assets" localSheetId="26">#REF!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5">#REF!</definedName>
    <definedName name="Other_Provisions" localSheetId="22">#REF!</definedName>
    <definedName name="Other_Provisions" localSheetId="5">#REF!</definedName>
    <definedName name="Other_Provisions" localSheetId="9">#REF!</definedName>
    <definedName name="Other_Provisions" localSheetId="2">#REF!</definedName>
    <definedName name="Other_Provisions" localSheetId="26">#REF!</definedName>
    <definedName name="Other_Provisions">#REF!</definedName>
    <definedName name="Other_reserves">'[8]Invested capital_VDF'!$C$11:$AZ$11</definedName>
    <definedName name="Other_Segment_Revenues" localSheetId="4">[8]NOPAT_VDF!#REF!</definedName>
    <definedName name="Other_Segment_Revenues" localSheetId="15">[8]NOPAT_VDF!#REF!</definedName>
    <definedName name="Other_Segment_Revenues" localSheetId="22">[8]NOPAT_VDF!#REF!</definedName>
    <definedName name="Other_Segment_Revenues" localSheetId="5">[8]NOPAT_VDF!#REF!</definedName>
    <definedName name="Other_Segment_Revenues" localSheetId="9">[8]NOPAT_VDF!#REF!</definedName>
    <definedName name="Other_Segment_Revenues" localSheetId="2">[8]NOPAT_VDF!#REF!</definedName>
    <definedName name="Other_Segment_Revenues" localSheetId="26">[8]NOPAT_VDF!#REF!</definedName>
    <definedName name="Other_Segment_Revenues">[8]NOPAT_VDF!#REF!</definedName>
    <definedName name="Other_ST_Debt">'[8]Invested capital_VDF'!$C$56:$AZ$56</definedName>
    <definedName name="Other_Taxes" localSheetId="4">#REF!</definedName>
    <definedName name="Other_Taxes" localSheetId="15">#REF!</definedName>
    <definedName name="Other_Taxes" localSheetId="22">#REF!</definedName>
    <definedName name="Other_Taxes" localSheetId="5">#REF!</definedName>
    <definedName name="Other_Taxes" localSheetId="9">#REF!</definedName>
    <definedName name="Other_Taxes" localSheetId="2">#REF!</definedName>
    <definedName name="Other_Taxes" localSheetId="26">#REF!</definedName>
    <definedName name="Other_Taxes">#REF!</definedName>
    <definedName name="OthFinInc" localSheetId="4">#REF!</definedName>
    <definedName name="OthFinInc" localSheetId="15">#REF!</definedName>
    <definedName name="OthFinInc" localSheetId="22">#REF!</definedName>
    <definedName name="OthFinInc" localSheetId="5">#REF!</definedName>
    <definedName name="OthFinInc" localSheetId="9">#REF!</definedName>
    <definedName name="OthFinInc" localSheetId="2">#REF!</definedName>
    <definedName name="OthFinInc" localSheetId="26">#REF!</definedName>
    <definedName name="OthFinInc">#REF!</definedName>
    <definedName name="output">#N/A</definedName>
    <definedName name="p_00" localSheetId="4">#REF!</definedName>
    <definedName name="p_00" localSheetId="15">#REF!</definedName>
    <definedName name="p_00" localSheetId="22">#REF!</definedName>
    <definedName name="p_00" localSheetId="5">#REF!</definedName>
    <definedName name="p_00" localSheetId="9">#REF!</definedName>
    <definedName name="p_00" localSheetId="2">#REF!</definedName>
    <definedName name="p_00" localSheetId="26">#REF!</definedName>
    <definedName name="p_00">#REF!</definedName>
    <definedName name="p_01" localSheetId="4">#REF!</definedName>
    <definedName name="p_01" localSheetId="15">#REF!</definedName>
    <definedName name="p_01" localSheetId="22">#REF!</definedName>
    <definedName name="p_01" localSheetId="5">#REF!</definedName>
    <definedName name="p_01" localSheetId="9">#REF!</definedName>
    <definedName name="p_01" localSheetId="2">#REF!</definedName>
    <definedName name="p_01" localSheetId="26">#REF!</definedName>
    <definedName name="p_01">#REF!</definedName>
    <definedName name="p_02" localSheetId="4">#REF!</definedName>
    <definedName name="p_02" localSheetId="15">#REF!</definedName>
    <definedName name="p_02" localSheetId="22">#REF!</definedName>
    <definedName name="p_02" localSheetId="5">#REF!</definedName>
    <definedName name="p_02" localSheetId="9">#REF!</definedName>
    <definedName name="p_02" localSheetId="2">#REF!</definedName>
    <definedName name="p_02" localSheetId="26">#REF!</definedName>
    <definedName name="p_02">#REF!</definedName>
    <definedName name="p_03">[1]CASINO2!$W$642</definedName>
    <definedName name="p_99" localSheetId="4">#REF!</definedName>
    <definedName name="p_99" localSheetId="15">#REF!</definedName>
    <definedName name="p_99" localSheetId="22">#REF!</definedName>
    <definedName name="p_99" localSheetId="5">#REF!</definedName>
    <definedName name="p_99" localSheetId="9">#REF!</definedName>
    <definedName name="p_99" localSheetId="2">#REF!</definedName>
    <definedName name="p_99" localSheetId="26">#REF!</definedName>
    <definedName name="p_99">#REF!</definedName>
    <definedName name="P_A" localSheetId="4">[27]FREUDSTD!#REF!</definedName>
    <definedName name="P_A" localSheetId="15">[27]FREUDSTD!#REF!</definedName>
    <definedName name="P_A" localSheetId="22">[27]FREUDSTD!#REF!</definedName>
    <definedName name="P_A" localSheetId="5">[27]FREUDSTD!#REF!</definedName>
    <definedName name="P_A" localSheetId="9">[27]FREUDSTD!#REF!</definedName>
    <definedName name="P_A" localSheetId="2">[27]FREUDSTD!#REF!</definedName>
    <definedName name="P_A" localSheetId="26">[27]FREUDSTD!#REF!</definedName>
    <definedName name="P_A">[27]FREUDSTD!#REF!</definedName>
    <definedName name="p_ceps" localSheetId="4">'[3]DCF old'!#REF!</definedName>
    <definedName name="p_ceps" localSheetId="15">'[3]DCF old'!#REF!</definedName>
    <definedName name="p_ceps" localSheetId="22">'[3]DCF old'!#REF!</definedName>
    <definedName name="p_ceps" localSheetId="5">'[3]DCF old'!#REF!</definedName>
    <definedName name="p_ceps" localSheetId="9">'[3]DCF old'!#REF!</definedName>
    <definedName name="p_ceps" localSheetId="2">'[3]DCF old'!#REF!</definedName>
    <definedName name="p_ceps" localSheetId="26">'[3]DCF old'!#REF!</definedName>
    <definedName name="p_ceps">'[3]DCF old'!#REF!</definedName>
    <definedName name="p_ebit" localSheetId="4">'[3]DCF old'!#REF!</definedName>
    <definedName name="p_ebit" localSheetId="15">'[3]DCF old'!#REF!</definedName>
    <definedName name="p_ebit" localSheetId="22">'[3]DCF old'!#REF!</definedName>
    <definedName name="p_ebit" localSheetId="5">'[3]DCF old'!#REF!</definedName>
    <definedName name="p_ebit" localSheetId="9">'[3]DCF old'!#REF!</definedName>
    <definedName name="p_ebit" localSheetId="2">'[3]DCF old'!#REF!</definedName>
    <definedName name="p_ebit" localSheetId="26">'[3]DCF old'!#REF!</definedName>
    <definedName name="p_ebit">'[3]DCF old'!#REF!</definedName>
    <definedName name="p_fcf" localSheetId="4">'[3]DCF old'!#REF!</definedName>
    <definedName name="p_fcf" localSheetId="15">'[3]DCF old'!#REF!</definedName>
    <definedName name="p_fcf" localSheetId="22">'[3]DCF old'!#REF!</definedName>
    <definedName name="p_fcf" localSheetId="5">'[3]DCF old'!#REF!</definedName>
    <definedName name="p_fcf" localSheetId="9">'[3]DCF old'!#REF!</definedName>
    <definedName name="p_fcf" localSheetId="2">'[3]DCF old'!#REF!</definedName>
    <definedName name="p_fcf" localSheetId="26">'[3]DCF old'!#REF!</definedName>
    <definedName name="p_fcf">'[3]DCF old'!#REF!</definedName>
    <definedName name="P_L">'[28]P&amp;L'!$A$1:$P$45</definedName>
    <definedName name="p_latest">'[3]DCF old'!$C$23</definedName>
    <definedName name="p_sale" localSheetId="4">'[3]DCF old'!#REF!</definedName>
    <definedName name="p_sale" localSheetId="15">'[3]DCF old'!#REF!</definedName>
    <definedName name="p_sale" localSheetId="22">'[3]DCF old'!#REF!</definedName>
    <definedName name="p_sale" localSheetId="5">'[3]DCF old'!#REF!</definedName>
    <definedName name="p_sale" localSheetId="9">'[3]DCF old'!#REF!</definedName>
    <definedName name="p_sale" localSheetId="2">'[3]DCF old'!#REF!</definedName>
    <definedName name="p_sale" localSheetId="26">'[3]DCF old'!#REF!</definedName>
    <definedName name="p_sale">'[3]DCF old'!#REF!</definedName>
    <definedName name="p_yearend" localSheetId="4">'[3]DCF old'!#REF!</definedName>
    <definedName name="p_yearend" localSheetId="15">'[3]DCF old'!#REF!</definedName>
    <definedName name="p_yearend" localSheetId="22">'[3]DCF old'!#REF!</definedName>
    <definedName name="p_yearend" localSheetId="5">'[3]DCF old'!#REF!</definedName>
    <definedName name="p_yearend" localSheetId="9">'[3]DCF old'!#REF!</definedName>
    <definedName name="p_yearend" localSheetId="2">'[3]DCF old'!#REF!</definedName>
    <definedName name="p_yearend" localSheetId="26">'[3]DCF old'!#REF!</definedName>
    <definedName name="p_yearend">'[3]DCF old'!#REF!</definedName>
    <definedName name="P1_PARA" localSheetId="4">#REF!</definedName>
    <definedName name="P1_PARA" localSheetId="15">#REF!</definedName>
    <definedName name="P1_PARA" localSheetId="22">#REF!</definedName>
    <definedName name="P1_PARA" localSheetId="5">#REF!</definedName>
    <definedName name="P1_PARA" localSheetId="9">#REF!</definedName>
    <definedName name="P1_PARA" localSheetId="2">#REF!</definedName>
    <definedName name="P1_PARA" localSheetId="26">#REF!</definedName>
    <definedName name="P1_PARA">#REF!</definedName>
    <definedName name="p12h" localSheetId="4">'[3]DCF old'!#REF!</definedName>
    <definedName name="p12h" localSheetId="15">'[3]DCF old'!#REF!</definedName>
    <definedName name="p12h" localSheetId="22">'[3]DCF old'!#REF!</definedName>
    <definedName name="p12h" localSheetId="5">'[3]DCF old'!#REF!</definedName>
    <definedName name="p12h" localSheetId="9">'[3]DCF old'!#REF!</definedName>
    <definedName name="p12h" localSheetId="2">'[3]DCF old'!#REF!</definedName>
    <definedName name="p12h" localSheetId="26">'[3]DCF old'!#REF!</definedName>
    <definedName name="p12h">'[3]DCF old'!#REF!</definedName>
    <definedName name="p12l" localSheetId="4">'[3]DCF old'!#REF!</definedName>
    <definedName name="p12l" localSheetId="15">'[3]DCF old'!#REF!</definedName>
    <definedName name="p12l" localSheetId="22">'[3]DCF old'!#REF!</definedName>
    <definedName name="p12l" localSheetId="5">'[3]DCF old'!#REF!</definedName>
    <definedName name="p12l" localSheetId="9">'[3]DCF old'!#REF!</definedName>
    <definedName name="p12l" localSheetId="2">'[3]DCF old'!#REF!</definedName>
    <definedName name="p12l" localSheetId="26">'[3]DCF old'!#REF!</definedName>
    <definedName name="p12l">'[3]DCF old'!#REF!</definedName>
    <definedName name="P1LABEL" localSheetId="4">#REF!</definedName>
    <definedName name="P1LABEL" localSheetId="15">#REF!</definedName>
    <definedName name="P1LABEL" localSheetId="22">#REF!</definedName>
    <definedName name="P1LABEL" localSheetId="5">#REF!</definedName>
    <definedName name="P1LABEL" localSheetId="9">#REF!</definedName>
    <definedName name="P1LABEL" localSheetId="2">#REF!</definedName>
    <definedName name="P1LABEL" localSheetId="26">#REF!</definedName>
    <definedName name="P1LABEL">#REF!</definedName>
    <definedName name="PAGE1" localSheetId="4">#REF!</definedName>
    <definedName name="PAGE1" localSheetId="15">#REF!</definedName>
    <definedName name="PAGE1" localSheetId="22">#REF!</definedName>
    <definedName name="PAGE1" localSheetId="5">#REF!</definedName>
    <definedName name="PAGE1" localSheetId="9">#REF!</definedName>
    <definedName name="PAGE1" localSheetId="2">#REF!</definedName>
    <definedName name="PAGE1" localSheetId="26">#REF!</definedName>
    <definedName name="PAGE1">#REF!</definedName>
    <definedName name="Page3" localSheetId="4">#REF!</definedName>
    <definedName name="Page3" localSheetId="15">#REF!</definedName>
    <definedName name="Page3" localSheetId="22">#REF!</definedName>
    <definedName name="Page3" localSheetId="5">#REF!</definedName>
    <definedName name="Page3" localSheetId="9">#REF!</definedName>
    <definedName name="Page3" localSheetId="2">#REF!</definedName>
    <definedName name="Page3" localSheetId="26">#REF!</definedName>
    <definedName name="Page3">#REF!</definedName>
    <definedName name="Paid_tax" localSheetId="4">#REF!</definedName>
    <definedName name="Paid_tax" localSheetId="15">#REF!</definedName>
    <definedName name="Paid_tax" localSheetId="22">#REF!</definedName>
    <definedName name="Paid_tax" localSheetId="5">#REF!</definedName>
    <definedName name="Paid_tax" localSheetId="9">#REF!</definedName>
    <definedName name="Paid_tax" localSheetId="2">#REF!</definedName>
    <definedName name="Paid_tax" localSheetId="26">#REF!</definedName>
    <definedName name="Paid_tax">#REF!</definedName>
    <definedName name="PandL" localSheetId="4">#REF!</definedName>
    <definedName name="PandL" localSheetId="15">#REF!</definedName>
    <definedName name="PandL" localSheetId="22">#REF!</definedName>
    <definedName name="PandL" localSheetId="5">#REF!</definedName>
    <definedName name="PandL" localSheetId="9">#REF!</definedName>
    <definedName name="PandL" localSheetId="2">#REF!</definedName>
    <definedName name="PandL" localSheetId="26">#REF!</definedName>
    <definedName name="PandL">#REF!</definedName>
    <definedName name="Parent_Company_Dividend" localSheetId="4">#REF!</definedName>
    <definedName name="Parent_Company_Dividend" localSheetId="15">#REF!</definedName>
    <definedName name="Parent_Company_Dividend" localSheetId="22">#REF!</definedName>
    <definedName name="Parent_Company_Dividend" localSheetId="5">#REF!</definedName>
    <definedName name="Parent_Company_Dividend" localSheetId="9">#REF!</definedName>
    <definedName name="Parent_Company_Dividend" localSheetId="2">#REF!</definedName>
    <definedName name="Parent_Company_Dividend" localSheetId="26">#REF!</definedName>
    <definedName name="Parent_Company_Dividend">#REF!</definedName>
    <definedName name="Partial_year">[8]Forecasts_VDF!$K$12</definedName>
    <definedName name="pasaporte" localSheetId="4">#REF!</definedName>
    <definedName name="pasaporte" localSheetId="15">#REF!</definedName>
    <definedName name="pasaporte" localSheetId="22">#REF!</definedName>
    <definedName name="pasaporte" localSheetId="5">#REF!</definedName>
    <definedName name="pasaporte" localSheetId="9">#REF!</definedName>
    <definedName name="pasaporte" localSheetId="2">#REF!</definedName>
    <definedName name="pasaporte" localSheetId="26">#REF!</definedName>
    <definedName name="pasaporte">#REF!</definedName>
    <definedName name="pbitpf" localSheetId="4">[19]Sheet1!#REF!</definedName>
    <definedName name="pbitpf" localSheetId="15">[19]Sheet1!#REF!</definedName>
    <definedName name="pbitpf" localSheetId="22">[19]Sheet1!#REF!</definedName>
    <definedName name="pbitpf" localSheetId="5">[19]Sheet1!#REF!</definedName>
    <definedName name="pbitpf" localSheetId="9">[19]Sheet1!#REF!</definedName>
    <definedName name="pbitpf" localSheetId="2">[19]Sheet1!#REF!</definedName>
    <definedName name="pbitpf" localSheetId="26">[19]Sheet1!#REF!</definedName>
    <definedName name="pbitpf">[19]Sheet1!#REF!</definedName>
    <definedName name="pe" localSheetId="4">'[3]DCF old'!#REF!</definedName>
    <definedName name="pe" localSheetId="15">'[3]DCF old'!#REF!</definedName>
    <definedName name="pe" localSheetId="22">'[3]DCF old'!#REF!</definedName>
    <definedName name="pe" localSheetId="5">'[3]DCF old'!#REF!</definedName>
    <definedName name="pe" localSheetId="9">'[3]DCF old'!#REF!</definedName>
    <definedName name="pe" localSheetId="2">'[3]DCF old'!#REF!</definedName>
    <definedName name="pe" localSheetId="26">'[3]DCF old'!#REF!</definedName>
    <definedName name="pe">'[3]DCF old'!#REF!</definedName>
    <definedName name="pe_00" localSheetId="4">#REF!</definedName>
    <definedName name="pe_00" localSheetId="15">#REF!</definedName>
    <definedName name="pe_00" localSheetId="22">#REF!</definedName>
    <definedName name="pe_00" localSheetId="5">#REF!</definedName>
    <definedName name="pe_00" localSheetId="9">#REF!</definedName>
    <definedName name="pe_00" localSheetId="2">#REF!</definedName>
    <definedName name="pe_00" localSheetId="26">#REF!</definedName>
    <definedName name="pe_00">#REF!</definedName>
    <definedName name="pe_01" localSheetId="4">#REF!</definedName>
    <definedName name="pe_01" localSheetId="15">#REF!</definedName>
    <definedName name="pe_01" localSheetId="22">#REF!</definedName>
    <definedName name="pe_01" localSheetId="5">#REF!</definedName>
    <definedName name="pe_01" localSheetId="9">#REF!</definedName>
    <definedName name="pe_01" localSheetId="2">#REF!</definedName>
    <definedName name="pe_01" localSheetId="26">#REF!</definedName>
    <definedName name="pe_01">#REF!</definedName>
    <definedName name="pe_02" localSheetId="4">#REF!</definedName>
    <definedName name="pe_02" localSheetId="15">#REF!</definedName>
    <definedName name="pe_02" localSheetId="22">#REF!</definedName>
    <definedName name="pe_02" localSheetId="5">#REF!</definedName>
    <definedName name="pe_02" localSheetId="9">#REF!</definedName>
    <definedName name="pe_02" localSheetId="2">#REF!</definedName>
    <definedName name="pe_02" localSheetId="26">#REF!</definedName>
    <definedName name="pe_02">#REF!</definedName>
    <definedName name="pe_03">[1]CASINO2!$W$321</definedName>
    <definedName name="pe_99" localSheetId="4">#REF!</definedName>
    <definedName name="pe_99" localSheetId="15">#REF!</definedName>
    <definedName name="pe_99" localSheetId="22">#REF!</definedName>
    <definedName name="pe_99" localSheetId="5">#REF!</definedName>
    <definedName name="pe_99" localSheetId="9">#REF!</definedName>
    <definedName name="pe_99" localSheetId="2">#REF!</definedName>
    <definedName name="pe_99" localSheetId="26">#REF!</definedName>
    <definedName name="pe_99">#REF!</definedName>
    <definedName name="pe_av00" localSheetId="4">#REF!</definedName>
    <definedName name="pe_av00" localSheetId="15">#REF!</definedName>
    <definedName name="pe_av00" localSheetId="22">#REF!</definedName>
    <definedName name="pe_av00" localSheetId="5">#REF!</definedName>
    <definedName name="pe_av00" localSheetId="9">#REF!</definedName>
    <definedName name="pe_av00" localSheetId="2">#REF!</definedName>
    <definedName name="pe_av00" localSheetId="26">#REF!</definedName>
    <definedName name="pe_av00">#REF!</definedName>
    <definedName name="pe_av01" localSheetId="4">#REF!</definedName>
    <definedName name="pe_av01" localSheetId="15">#REF!</definedName>
    <definedName name="pe_av01" localSheetId="22">#REF!</definedName>
    <definedName name="pe_av01" localSheetId="5">#REF!</definedName>
    <definedName name="pe_av01" localSheetId="9">#REF!</definedName>
    <definedName name="pe_av01" localSheetId="2">#REF!</definedName>
    <definedName name="pe_av01" localSheetId="26">#REF!</definedName>
    <definedName name="pe_av01">#REF!</definedName>
    <definedName name="pe_av02" localSheetId="4">#REF!</definedName>
    <definedName name="pe_av02" localSheetId="15">#REF!</definedName>
    <definedName name="pe_av02" localSheetId="22">#REF!</definedName>
    <definedName name="pe_av02" localSheetId="5">#REF!</definedName>
    <definedName name="pe_av02" localSheetId="9">#REF!</definedName>
    <definedName name="pe_av02" localSheetId="2">#REF!</definedName>
    <definedName name="pe_av02" localSheetId="26">#REF!</definedName>
    <definedName name="pe_av02">#REF!</definedName>
    <definedName name="pe_av03">[1]CASINO2!$W$319</definedName>
    <definedName name="pe_av99" localSheetId="4">#REF!</definedName>
    <definedName name="pe_av99" localSheetId="15">#REF!</definedName>
    <definedName name="pe_av99" localSheetId="22">#REF!</definedName>
    <definedName name="pe_av99" localSheetId="5">#REF!</definedName>
    <definedName name="pe_av99" localSheetId="9">#REF!</definedName>
    <definedName name="pe_av99" localSheetId="2">#REF!</definedName>
    <definedName name="pe_av99" localSheetId="26">#REF!</definedName>
    <definedName name="pe_av99">#REF!</definedName>
    <definedName name="pe_s00" localSheetId="4">#REF!</definedName>
    <definedName name="pe_s00" localSheetId="15">#REF!</definedName>
    <definedName name="pe_s00" localSheetId="22">#REF!</definedName>
    <definedName name="pe_s00" localSheetId="5">#REF!</definedName>
    <definedName name="pe_s00" localSheetId="9">#REF!</definedName>
    <definedName name="pe_s00" localSheetId="2">#REF!</definedName>
    <definedName name="pe_s00" localSheetId="26">#REF!</definedName>
    <definedName name="pe_s00">#REF!</definedName>
    <definedName name="pe_s01" localSheetId="4">#REF!</definedName>
    <definedName name="pe_s01" localSheetId="15">#REF!</definedName>
    <definedName name="pe_s01" localSheetId="22">#REF!</definedName>
    <definedName name="pe_s01" localSheetId="5">#REF!</definedName>
    <definedName name="pe_s01" localSheetId="9">#REF!</definedName>
    <definedName name="pe_s01" localSheetId="2">#REF!</definedName>
    <definedName name="pe_s01" localSheetId="26">#REF!</definedName>
    <definedName name="pe_s01">#REF!</definedName>
    <definedName name="pe_s02" localSheetId="4">#REF!</definedName>
    <definedName name="pe_s02" localSheetId="15">#REF!</definedName>
    <definedName name="pe_s02" localSheetId="22">#REF!</definedName>
    <definedName name="pe_s02" localSheetId="5">#REF!</definedName>
    <definedName name="pe_s02" localSheetId="9">#REF!</definedName>
    <definedName name="pe_s02" localSheetId="2">#REF!</definedName>
    <definedName name="pe_s02" localSheetId="26">#REF!</definedName>
    <definedName name="pe_s02">#REF!</definedName>
    <definedName name="pe_s03">[1]CASINO2!$W$324</definedName>
    <definedName name="pe_s99" localSheetId="4">#REF!</definedName>
    <definedName name="pe_s99" localSheetId="15">#REF!</definedName>
    <definedName name="pe_s99" localSheetId="22">#REF!</definedName>
    <definedName name="pe_s99" localSheetId="5">#REF!</definedName>
    <definedName name="pe_s99" localSheetId="9">#REF!</definedName>
    <definedName name="pe_s99" localSheetId="2">#REF!</definedName>
    <definedName name="pe_s99" localSheetId="26">#REF!</definedName>
    <definedName name="pe_s99">#REF!</definedName>
    <definedName name="Pension_Provisions" localSheetId="4">#REF!</definedName>
    <definedName name="Pension_Provisions" localSheetId="15">#REF!</definedName>
    <definedName name="Pension_Provisions" localSheetId="22">#REF!</definedName>
    <definedName name="Pension_Provisions" localSheetId="5">#REF!</definedName>
    <definedName name="Pension_Provisions" localSheetId="9">#REF!</definedName>
    <definedName name="Pension_Provisions" localSheetId="2">#REF!</definedName>
    <definedName name="Pension_Provisions" localSheetId="26">#REF!</definedName>
    <definedName name="Pension_Provisions">#REF!</definedName>
    <definedName name="per_00" localSheetId="4">#REF!</definedName>
    <definedName name="per_00" localSheetId="15">#REF!</definedName>
    <definedName name="per_00" localSheetId="22">#REF!</definedName>
    <definedName name="per_00" localSheetId="5">#REF!</definedName>
    <definedName name="per_00" localSheetId="9">#REF!</definedName>
    <definedName name="per_00" localSheetId="2">#REF!</definedName>
    <definedName name="per_00" localSheetId="26">#REF!</definedName>
    <definedName name="per_00">#REF!</definedName>
    <definedName name="per_01" localSheetId="4">#REF!</definedName>
    <definedName name="per_01" localSheetId="15">#REF!</definedName>
    <definedName name="per_01" localSheetId="22">#REF!</definedName>
    <definedName name="per_01" localSheetId="5">#REF!</definedName>
    <definedName name="per_01" localSheetId="9">#REF!</definedName>
    <definedName name="per_01" localSheetId="2">#REF!</definedName>
    <definedName name="per_01" localSheetId="26">#REF!</definedName>
    <definedName name="per_01">#REF!</definedName>
    <definedName name="per_02" localSheetId="4">#REF!</definedName>
    <definedName name="per_02" localSheetId="15">#REF!</definedName>
    <definedName name="per_02" localSheetId="22">#REF!</definedName>
    <definedName name="per_02" localSheetId="5">#REF!</definedName>
    <definedName name="per_02" localSheetId="9">#REF!</definedName>
    <definedName name="per_02" localSheetId="2">#REF!</definedName>
    <definedName name="per_02" localSheetId="26">#REF!</definedName>
    <definedName name="per_02">#REF!</definedName>
    <definedName name="per_03">[1]CASINO2!$W$692</definedName>
    <definedName name="per_99" localSheetId="4">#REF!</definedName>
    <definedName name="per_99" localSheetId="15">#REF!</definedName>
    <definedName name="per_99" localSheetId="22">#REF!</definedName>
    <definedName name="per_99" localSheetId="5">#REF!</definedName>
    <definedName name="per_99" localSheetId="9">#REF!</definedName>
    <definedName name="per_99" localSheetId="2">#REF!</definedName>
    <definedName name="per_99" localSheetId="26">#REF!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5">#REF!</definedName>
    <definedName name="periodview" localSheetId="22">#REF!</definedName>
    <definedName name="periodview" localSheetId="5">#REF!</definedName>
    <definedName name="periodview" localSheetId="9">#REF!</definedName>
    <definedName name="periodview" localSheetId="2">#REF!</definedName>
    <definedName name="periodview" localSheetId="26">#REF!</definedName>
    <definedName name="periodview">#REF!</definedName>
    <definedName name="Perp_g" localSheetId="4">#REF!</definedName>
    <definedName name="Perp_g" localSheetId="15">#REF!</definedName>
    <definedName name="Perp_g" localSheetId="22">#REF!</definedName>
    <definedName name="Perp_g" localSheetId="5">#REF!</definedName>
    <definedName name="Perp_g" localSheetId="9">#REF!</definedName>
    <definedName name="Perp_g" localSheetId="2">#REF!</definedName>
    <definedName name="Perp_g" localSheetId="26">#REF!</definedName>
    <definedName name="Perp_g">#REF!</definedName>
    <definedName name="Perp_Noplat" localSheetId="4">#REF!</definedName>
    <definedName name="Perp_Noplat" localSheetId="15">#REF!</definedName>
    <definedName name="Perp_Noplat" localSheetId="22">#REF!</definedName>
    <definedName name="Perp_Noplat" localSheetId="5">#REF!</definedName>
    <definedName name="Perp_Noplat" localSheetId="9">#REF!</definedName>
    <definedName name="Perp_Noplat" localSheetId="2">#REF!</definedName>
    <definedName name="Perp_Noplat" localSheetId="26">#REF!</definedName>
    <definedName name="Perp_Noplat">#REF!</definedName>
    <definedName name="Perp_ROIC" localSheetId="4">#REF!</definedName>
    <definedName name="Perp_ROIC" localSheetId="15">#REF!</definedName>
    <definedName name="Perp_ROIC" localSheetId="22">#REF!</definedName>
    <definedName name="Perp_ROIC" localSheetId="5">#REF!</definedName>
    <definedName name="Perp_ROIC" localSheetId="9">#REF!</definedName>
    <definedName name="Perp_ROIC" localSheetId="2">#REF!</definedName>
    <definedName name="Perp_ROIC" localSheetId="26">#REF!</definedName>
    <definedName name="Perp_ROIC">#REF!</definedName>
    <definedName name="pershare">'[3]DCF old'!$D$54:$D$61</definedName>
    <definedName name="PERSONNEL_ANALYSIS" localSheetId="4">#REF!</definedName>
    <definedName name="PERSONNEL_ANALYSIS" localSheetId="15">#REF!</definedName>
    <definedName name="PERSONNEL_ANALYSIS" localSheetId="22">#REF!</definedName>
    <definedName name="PERSONNEL_ANALYSIS" localSheetId="5">#REF!</definedName>
    <definedName name="PERSONNEL_ANALYSIS" localSheetId="9">#REF!</definedName>
    <definedName name="PERSONNEL_ANALYSIS" localSheetId="2">#REF!</definedName>
    <definedName name="PERSONNEL_ANALYSIS" localSheetId="26">#REF!</definedName>
    <definedName name="PERSONNEL_ANALYSIS">#REF!</definedName>
    <definedName name="Personnel_Costs" localSheetId="4">#REF!</definedName>
    <definedName name="Personnel_Costs" localSheetId="15">#REF!</definedName>
    <definedName name="Personnel_Costs" localSheetId="22">#REF!</definedName>
    <definedName name="Personnel_Costs" localSheetId="5">#REF!</definedName>
    <definedName name="Personnel_Costs" localSheetId="9">#REF!</definedName>
    <definedName name="Personnel_Costs" localSheetId="2">#REF!</definedName>
    <definedName name="Personnel_Costs" localSheetId="26">#REF!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5">#REF!</definedName>
    <definedName name="PL" localSheetId="22">#REF!</definedName>
    <definedName name="PL" localSheetId="5">#REF!</definedName>
    <definedName name="PL" localSheetId="9">#REF!</definedName>
    <definedName name="PL" localSheetId="2">#REF!</definedName>
    <definedName name="PL" localSheetId="26">#REF!</definedName>
    <definedName name="PL">#REF!</definedName>
    <definedName name="PLA" localSheetId="4">#REF!</definedName>
    <definedName name="PLA" localSheetId="15">#REF!</definedName>
    <definedName name="PLA" localSheetId="22">#REF!</definedName>
    <definedName name="PLA" localSheetId="5">#REF!</definedName>
    <definedName name="PLA" localSheetId="9">#REF!</definedName>
    <definedName name="PLA" localSheetId="2">#REF!</definedName>
    <definedName name="PLA" localSheetId="26">#REF!</definedName>
    <definedName name="PLA">#REF!</definedName>
    <definedName name="Plant____Eqipment" localSheetId="4">#REF!</definedName>
    <definedName name="Plant____Eqipment" localSheetId="15">#REF!</definedName>
    <definedName name="Plant____Eqipment" localSheetId="22">#REF!</definedName>
    <definedName name="Plant____Eqipment" localSheetId="5">#REF!</definedName>
    <definedName name="Plant____Eqipment" localSheetId="9">#REF!</definedName>
    <definedName name="Plant____Eqipment" localSheetId="2">#REF!</definedName>
    <definedName name="Plant____Eqipment" localSheetId="26">#REF!</definedName>
    <definedName name="Plant____Eqipment">#REF!</definedName>
    <definedName name="PLFULL" localSheetId="4">#REF!</definedName>
    <definedName name="PLFULL" localSheetId="15">#REF!</definedName>
    <definedName name="PLFULL" localSheetId="22">#REF!</definedName>
    <definedName name="PLFULL" localSheetId="5">#REF!</definedName>
    <definedName name="PLFULL" localSheetId="9">#REF!</definedName>
    <definedName name="PLFULL" localSheetId="2">#REF!</definedName>
    <definedName name="PLFULL" localSheetId="26">#REF!</definedName>
    <definedName name="PLFULL">#REF!</definedName>
    <definedName name="plq" localSheetId="4">#REF!</definedName>
    <definedName name="plq" localSheetId="15">#REF!</definedName>
    <definedName name="plq" localSheetId="22">#REF!</definedName>
    <definedName name="plq" localSheetId="5">#REF!</definedName>
    <definedName name="plq" localSheetId="9">#REF!</definedName>
    <definedName name="plq" localSheetId="2">#REF!</definedName>
    <definedName name="plq" localSheetId="26">#REF!</definedName>
    <definedName name="plq">#REF!</definedName>
    <definedName name="po" localSheetId="4">#REF!</definedName>
    <definedName name="po" localSheetId="15">#REF!</definedName>
    <definedName name="po" localSheetId="22">#REF!</definedName>
    <definedName name="po" localSheetId="5">#REF!</definedName>
    <definedName name="po" localSheetId="9">#REF!</definedName>
    <definedName name="po" localSheetId="2">#REF!</definedName>
    <definedName name="po" localSheetId="26">#REF!</definedName>
    <definedName name="po">#REF!</definedName>
    <definedName name="ppe" localSheetId="4">'[3]DCF old'!#REF!</definedName>
    <definedName name="ppe" localSheetId="15">'[3]DCF old'!#REF!</definedName>
    <definedName name="ppe" localSheetId="22">'[3]DCF old'!#REF!</definedName>
    <definedName name="ppe" localSheetId="5">'[3]DCF old'!#REF!</definedName>
    <definedName name="ppe" localSheetId="9">'[3]DCF old'!#REF!</definedName>
    <definedName name="ppe" localSheetId="2">'[3]DCF old'!#REF!</definedName>
    <definedName name="ppe" localSheetId="26">'[3]DCF old'!#REF!</definedName>
    <definedName name="ppe">'[3]DCF old'!#REF!</definedName>
    <definedName name="ppe_inv" localSheetId="4">'[3]DCF old'!#REF!</definedName>
    <definedName name="ppe_inv" localSheetId="15">'[3]DCF old'!#REF!</definedName>
    <definedName name="ppe_inv" localSheetId="22">'[3]DCF old'!#REF!</definedName>
    <definedName name="ppe_inv" localSheetId="5">'[3]DCF old'!#REF!</definedName>
    <definedName name="ppe_inv" localSheetId="9">'[3]DCF old'!#REF!</definedName>
    <definedName name="ppe_inv" localSheetId="2">'[3]DCF old'!#REF!</definedName>
    <definedName name="ppe_inv" localSheetId="26">'[3]DCF old'!#REF!</definedName>
    <definedName name="ppe_inv">'[3]DCF old'!#REF!</definedName>
    <definedName name="PPnE_turns_fore">[8]Forecasts_VDF!$H$130:$K$130</definedName>
    <definedName name="Pre_Tax__Profit" localSheetId="4">#REF!</definedName>
    <definedName name="Pre_Tax__Profit" localSheetId="15">#REF!</definedName>
    <definedName name="Pre_Tax__Profit" localSheetId="22">#REF!</definedName>
    <definedName name="Pre_Tax__Profit" localSheetId="5">#REF!</definedName>
    <definedName name="Pre_Tax__Profit" localSheetId="9">#REF!</definedName>
    <definedName name="Pre_Tax__Profit" localSheetId="2">#REF!</definedName>
    <definedName name="Pre_Tax__Profit" localSheetId="26">#REF!</definedName>
    <definedName name="Pre_Tax__Profit">#REF!</definedName>
    <definedName name="Pre_Tax_Profit" localSheetId="4">#REF!</definedName>
    <definedName name="Pre_Tax_Profit" localSheetId="15">#REF!</definedName>
    <definedName name="Pre_Tax_Profit" localSheetId="22">#REF!</definedName>
    <definedName name="Pre_Tax_Profit" localSheetId="5">#REF!</definedName>
    <definedName name="Pre_Tax_Profit" localSheetId="9">#REF!</definedName>
    <definedName name="Pre_Tax_Profit" localSheetId="2">#REF!</definedName>
    <definedName name="Pre_Tax_Profit" localSheetId="26">#REF!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5">'[3]DCF old'!#REF!</definedName>
    <definedName name="pretax_margin" localSheetId="22">'[3]DCF old'!#REF!</definedName>
    <definedName name="pretax_margin" localSheetId="5">'[3]DCF old'!#REF!</definedName>
    <definedName name="pretax_margin" localSheetId="9">'[3]DCF old'!#REF!</definedName>
    <definedName name="pretax_margin" localSheetId="2">'[3]DCF old'!#REF!</definedName>
    <definedName name="pretax_margin" localSheetId="26">'[3]DCF old'!#REF!</definedName>
    <definedName name="pretax_margin">'[3]DCF old'!#REF!</definedName>
    <definedName name="Pretax_profit" localSheetId="4">#REF!</definedName>
    <definedName name="Pretax_profit" localSheetId="15">#REF!</definedName>
    <definedName name="Pretax_profit" localSheetId="22">#REF!</definedName>
    <definedName name="Pretax_profit" localSheetId="5">#REF!</definedName>
    <definedName name="Pretax_profit" localSheetId="9">#REF!</definedName>
    <definedName name="Pretax_profit" localSheetId="2">#REF!</definedName>
    <definedName name="Pretax_profit" localSheetId="26">#REF!</definedName>
    <definedName name="Pretax_profit">#REF!</definedName>
    <definedName name="pri00">'[5]BUSINESS AREAS'!$V$62</definedName>
    <definedName name="price" localSheetId="4">#REF!</definedName>
    <definedName name="price" localSheetId="15">#REF!</definedName>
    <definedName name="price" localSheetId="22">#REF!</definedName>
    <definedName name="price" localSheetId="5">#REF!</definedName>
    <definedName name="price" localSheetId="9">#REF!</definedName>
    <definedName name="price" localSheetId="2">#REF!</definedName>
    <definedName name="price" localSheetId="26">#REF!</definedName>
    <definedName name="price">#REF!</definedName>
    <definedName name="price93" localSheetId="4">#REF!</definedName>
    <definedName name="price93" localSheetId="15">#REF!</definedName>
    <definedName name="price93" localSheetId="22">#REF!</definedName>
    <definedName name="price93" localSheetId="5">#REF!</definedName>
    <definedName name="price93" localSheetId="9">#REF!</definedName>
    <definedName name="price93" localSheetId="2">#REF!</definedName>
    <definedName name="price93" localSheetId="26">#REF!</definedName>
    <definedName name="price93">#REF!</definedName>
    <definedName name="price94" localSheetId="4">#REF!</definedName>
    <definedName name="price94" localSheetId="15">#REF!</definedName>
    <definedName name="price94" localSheetId="22">#REF!</definedName>
    <definedName name="price94" localSheetId="5">#REF!</definedName>
    <definedName name="price94" localSheetId="9">#REF!</definedName>
    <definedName name="price94" localSheetId="2">#REF!</definedName>
    <definedName name="price94" localSheetId="26">#REF!</definedName>
    <definedName name="price94">#REF!</definedName>
    <definedName name="price95" localSheetId="4">#REF!</definedName>
    <definedName name="price95" localSheetId="15">#REF!</definedName>
    <definedName name="price95" localSheetId="22">#REF!</definedName>
    <definedName name="price95" localSheetId="5">#REF!</definedName>
    <definedName name="price95" localSheetId="9">#REF!</definedName>
    <definedName name="price95" localSheetId="2">#REF!</definedName>
    <definedName name="price95" localSheetId="26">#REF!</definedName>
    <definedName name="price95">#REF!</definedName>
    <definedName name="price96" localSheetId="4">#REF!</definedName>
    <definedName name="price96" localSheetId="15">#REF!</definedName>
    <definedName name="price96" localSheetId="22">#REF!</definedName>
    <definedName name="price96" localSheetId="5">#REF!</definedName>
    <definedName name="price96" localSheetId="9">#REF!</definedName>
    <definedName name="price96" localSheetId="2">#REF!</definedName>
    <definedName name="price96" localSheetId="26">#REF!</definedName>
    <definedName name="price96">#REF!</definedName>
    <definedName name="price97" localSheetId="4">#REF!</definedName>
    <definedName name="price97" localSheetId="15">#REF!</definedName>
    <definedName name="price97" localSheetId="22">#REF!</definedName>
    <definedName name="price97" localSheetId="5">#REF!</definedName>
    <definedName name="price97" localSheetId="9">#REF!</definedName>
    <definedName name="price97" localSheetId="2">#REF!</definedName>
    <definedName name="price97" localSheetId="26">#REF!</definedName>
    <definedName name="price97">#REF!</definedName>
    <definedName name="_xlnm.Print_Area" localSheetId="14">'10 IS FY'!$A$1:$G$44</definedName>
    <definedName name="_xlnm.Print_Area" localSheetId="15">'11 BS FY'!$A$1:$J$46</definedName>
    <definedName name="_xlnm.Print_Area" localSheetId="17">'12 EQ FY'!$A$1:$J$17</definedName>
    <definedName name="_xlnm.Print_Area" localSheetId="16">'13 CF FY'!$A$1:$J$35</definedName>
    <definedName name="_xlnm.Print_Area" localSheetId="19">'14 IS Restatement'!$A$1:$I$13</definedName>
    <definedName name="_xlnm.Print_Area" localSheetId="20">'15 IS FY old'!$A$1:$E$48</definedName>
    <definedName name="_xlnm.Print_Area" localSheetId="21">'16 NI adjusted old'!$A$1:$U$27</definedName>
    <definedName name="_xlnm.Print_Area" localSheetId="22">'17 KPI Q'!$A$1:$Z$52</definedName>
    <definedName name="_xlnm.Print_Area" localSheetId="23">'18 VCB'!$A$1:$AA$7</definedName>
    <definedName name="_xlnm.Print_Area" localSheetId="6">'3 BS COND Q'!$A$1:$Z$50</definedName>
    <definedName name="_xlnm.Print_Area" localSheetId="7">'4 CF Q'!$A$1:$AF$83</definedName>
    <definedName name="_xlnm.Print_Area" localSheetId="8">'5 EQ Q'!$A$1:$AD$18</definedName>
    <definedName name="_xlnm.Print_Area" localSheetId="9">'6 KPI Q'!$A$1:$U$57</definedName>
    <definedName name="_xlnm.Print_Area" localSheetId="10">'7 ND Q'!$A$1:$AD$24</definedName>
    <definedName name="_xlnm.Print_Area" localSheetId="11">'8 CE Q'!$A$1:$AD$31</definedName>
    <definedName name="_xlnm.Print_Area" localSheetId="12">'9 Allente'!$A$1:$Y$20</definedName>
    <definedName name="_xlnm.Print_Area" localSheetId="3">Content!$A$1:$C$25</definedName>
    <definedName name="_xlnm.Print_Area" localSheetId="2">'IB10'!$A$1:$D$31</definedName>
    <definedName name="_xlnm.Print_Area" localSheetId="25">'IB6-IB8'!$A$1:$M$97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5">#REF!</definedName>
    <definedName name="pro_00" localSheetId="22">#REF!</definedName>
    <definedName name="pro_00" localSheetId="5">#REF!</definedName>
    <definedName name="pro_00" localSheetId="9">#REF!</definedName>
    <definedName name="pro_00" localSheetId="2">#REF!</definedName>
    <definedName name="pro_00" localSheetId="26">#REF!</definedName>
    <definedName name="pro_00">#REF!</definedName>
    <definedName name="pro_01" localSheetId="4">#REF!</definedName>
    <definedName name="pro_01" localSheetId="15">#REF!</definedName>
    <definedName name="pro_01" localSheetId="22">#REF!</definedName>
    <definedName name="pro_01" localSheetId="5">#REF!</definedName>
    <definedName name="pro_01" localSheetId="9">#REF!</definedName>
    <definedName name="pro_01" localSheetId="2">#REF!</definedName>
    <definedName name="pro_01" localSheetId="26">#REF!</definedName>
    <definedName name="pro_01">#REF!</definedName>
    <definedName name="pro_02" localSheetId="4">#REF!</definedName>
    <definedName name="pro_02" localSheetId="15">#REF!</definedName>
    <definedName name="pro_02" localSheetId="22">#REF!</definedName>
    <definedName name="pro_02" localSheetId="5">#REF!</definedName>
    <definedName name="pro_02" localSheetId="9">#REF!</definedName>
    <definedName name="pro_02" localSheetId="2">#REF!</definedName>
    <definedName name="pro_02" localSheetId="26">#REF!</definedName>
    <definedName name="pro_02">#REF!</definedName>
    <definedName name="pro_03">[1]CASINO2!$W$482</definedName>
    <definedName name="pro_98" localSheetId="4">#REF!</definedName>
    <definedName name="pro_98" localSheetId="15">#REF!</definedName>
    <definedName name="pro_98" localSheetId="22">#REF!</definedName>
    <definedName name="pro_98" localSheetId="5">#REF!</definedName>
    <definedName name="pro_98" localSheetId="9">#REF!</definedName>
    <definedName name="pro_98" localSheetId="2">#REF!</definedName>
    <definedName name="pro_98" localSheetId="26">#REF!</definedName>
    <definedName name="pro_98">#REF!</definedName>
    <definedName name="pro_99" localSheetId="4">#REF!</definedName>
    <definedName name="pro_99" localSheetId="15">#REF!</definedName>
    <definedName name="pro_99" localSheetId="22">#REF!</definedName>
    <definedName name="pro_99" localSheetId="5">#REF!</definedName>
    <definedName name="pro_99" localSheetId="9">#REF!</definedName>
    <definedName name="pro_99" localSheetId="2">#REF!</definedName>
    <definedName name="pro_99" localSheetId="26">#REF!</definedName>
    <definedName name="pro_99">#REF!</definedName>
    <definedName name="Proceeds_of_New_Issue" localSheetId="4">#REF!</definedName>
    <definedName name="Proceeds_of_New_Issue" localSheetId="15">#REF!</definedName>
    <definedName name="Proceeds_of_New_Issue" localSheetId="22">#REF!</definedName>
    <definedName name="Proceeds_of_New_Issue" localSheetId="5">#REF!</definedName>
    <definedName name="Proceeds_of_New_Issue" localSheetId="9">#REF!</definedName>
    <definedName name="Proceeds_of_New_Issue" localSheetId="2">#REF!</definedName>
    <definedName name="Proceeds_of_New_Issue" localSheetId="26">#REF!</definedName>
    <definedName name="Proceeds_of_New_Issue">#REF!</definedName>
    <definedName name="Profit_aft_net_finance" localSheetId="4">#REF!</definedName>
    <definedName name="Profit_aft_net_finance" localSheetId="15">#REF!</definedName>
    <definedName name="Profit_aft_net_finance" localSheetId="22">#REF!</definedName>
    <definedName name="Profit_aft_net_finance" localSheetId="5">#REF!</definedName>
    <definedName name="Profit_aft_net_finance" localSheetId="9">#REF!</definedName>
    <definedName name="Profit_aft_net_finance" localSheetId="2">#REF!</definedName>
    <definedName name="Profit_aft_net_finance" localSheetId="26">#REF!</definedName>
    <definedName name="Profit_aft_net_finance">#REF!</definedName>
    <definedName name="Profit_Loss" localSheetId="4">#REF!</definedName>
    <definedName name="Profit_Loss" localSheetId="15">#REF!</definedName>
    <definedName name="Profit_Loss" localSheetId="22">#REF!</definedName>
    <definedName name="Profit_Loss" localSheetId="5">#REF!</definedName>
    <definedName name="Profit_Loss" localSheetId="9">#REF!</definedName>
    <definedName name="Profit_Loss" localSheetId="2">#REF!</definedName>
    <definedName name="Profit_Loss" localSheetId="26">#REF!</definedName>
    <definedName name="Profit_Loss">#REF!</definedName>
    <definedName name="Profitloss">[5]APPENDIX!$A$1:$L$47</definedName>
    <definedName name="prognoseyear">'[3]DCF old'!$C$8</definedName>
    <definedName name="progs_00" localSheetId="4">#REF!</definedName>
    <definedName name="progs_00" localSheetId="15">#REF!</definedName>
    <definedName name="progs_00" localSheetId="22">#REF!</definedName>
    <definedName name="progs_00" localSheetId="5">#REF!</definedName>
    <definedName name="progs_00" localSheetId="9">#REF!</definedName>
    <definedName name="progs_00" localSheetId="2">#REF!</definedName>
    <definedName name="progs_00" localSheetId="26">#REF!</definedName>
    <definedName name="progs_00">#REF!</definedName>
    <definedName name="progs_01" localSheetId="4">#REF!</definedName>
    <definedName name="progs_01" localSheetId="15">#REF!</definedName>
    <definedName name="progs_01" localSheetId="22">#REF!</definedName>
    <definedName name="progs_01" localSheetId="5">#REF!</definedName>
    <definedName name="progs_01" localSheetId="9">#REF!</definedName>
    <definedName name="progs_01" localSheetId="2">#REF!</definedName>
    <definedName name="progs_01" localSheetId="26">#REF!</definedName>
    <definedName name="progs_01">#REF!</definedName>
    <definedName name="progs_02" localSheetId="4">#REF!</definedName>
    <definedName name="progs_02" localSheetId="15">#REF!</definedName>
    <definedName name="progs_02" localSheetId="22">#REF!</definedName>
    <definedName name="progs_02" localSheetId="5">#REF!</definedName>
    <definedName name="progs_02" localSheetId="9">#REF!</definedName>
    <definedName name="progs_02" localSheetId="2">#REF!</definedName>
    <definedName name="progs_02" localSheetId="26">#REF!</definedName>
    <definedName name="progs_02">#REF!</definedName>
    <definedName name="progs_99" localSheetId="4">#REF!</definedName>
    <definedName name="progs_99" localSheetId="15">#REF!</definedName>
    <definedName name="progs_99" localSheetId="22">#REF!</definedName>
    <definedName name="progs_99" localSheetId="5">#REF!</definedName>
    <definedName name="progs_99" localSheetId="9">#REF!</definedName>
    <definedName name="progs_99" localSheetId="2">#REF!</definedName>
    <definedName name="progs_99" localSheetId="26">#REF!</definedName>
    <definedName name="progs_99">#REF!</definedName>
    <definedName name="proic">'[3]DCF old'!$B$14:$E$14</definedName>
    <definedName name="Provisions" localSheetId="4">#REF!</definedName>
    <definedName name="Provisions" localSheetId="15">#REF!</definedName>
    <definedName name="Provisions" localSheetId="22">#REF!</definedName>
    <definedName name="Provisions" localSheetId="5">#REF!</definedName>
    <definedName name="Provisions" localSheetId="9">#REF!</definedName>
    <definedName name="Provisions" localSheetId="2">#REF!</definedName>
    <definedName name="Provisions" localSheetId="26">#REF!</definedName>
    <definedName name="Provisions">#REF!</definedName>
    <definedName name="ps" localSheetId="4">'[3]DCF old'!#REF!</definedName>
    <definedName name="ps" localSheetId="15">'[3]DCF old'!#REF!</definedName>
    <definedName name="ps" localSheetId="22">'[3]DCF old'!#REF!</definedName>
    <definedName name="ps" localSheetId="5">'[3]DCF old'!#REF!</definedName>
    <definedName name="ps" localSheetId="9">'[3]DCF old'!#REF!</definedName>
    <definedName name="ps" localSheetId="2">'[3]DCF old'!#REF!</definedName>
    <definedName name="ps" localSheetId="26">'[3]DCF old'!#REF!</definedName>
    <definedName name="ps">'[3]DCF old'!#REF!</definedName>
    <definedName name="ps_eq" localSheetId="4">'[3]DCF old'!#REF!</definedName>
    <definedName name="ps_eq" localSheetId="15">'[3]DCF old'!#REF!</definedName>
    <definedName name="ps_eq" localSheetId="22">'[3]DCF old'!#REF!</definedName>
    <definedName name="ps_eq" localSheetId="5">'[3]DCF old'!#REF!</definedName>
    <definedName name="ps_eq" localSheetId="9">'[3]DCF old'!#REF!</definedName>
    <definedName name="ps_eq" localSheetId="2">'[3]DCF old'!#REF!</definedName>
    <definedName name="ps_eq" localSheetId="26">'[3]DCF old'!#REF!</definedName>
    <definedName name="ps_eq">'[3]DCF old'!#REF!</definedName>
    <definedName name="ptp" localSheetId="4">#REF!</definedName>
    <definedName name="ptp" localSheetId="15">#REF!</definedName>
    <definedName name="ptp" localSheetId="22">#REF!</definedName>
    <definedName name="ptp" localSheetId="5">#REF!</definedName>
    <definedName name="ptp" localSheetId="9">#REF!</definedName>
    <definedName name="ptp" localSheetId="2">#REF!</definedName>
    <definedName name="ptp" localSheetId="26">#REF!</definedName>
    <definedName name="ptp">#REF!</definedName>
    <definedName name="Purchases" localSheetId="4">#REF!</definedName>
    <definedName name="Purchases" localSheetId="15">#REF!</definedName>
    <definedName name="Purchases" localSheetId="22">#REF!</definedName>
    <definedName name="Purchases" localSheetId="5">#REF!</definedName>
    <definedName name="Purchases" localSheetId="9">#REF!</definedName>
    <definedName name="Purchases" localSheetId="2">#REF!</definedName>
    <definedName name="Purchases" localSheetId="26">#REF!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5">'[3]DCF old'!#REF!</definedName>
    <definedName name="q_fin_net" localSheetId="22">'[3]DCF old'!#REF!</definedName>
    <definedName name="q_fin_net" localSheetId="5">'[3]DCF old'!#REF!</definedName>
    <definedName name="q_fin_net" localSheetId="9">'[3]DCF old'!#REF!</definedName>
    <definedName name="q_fin_net" localSheetId="2">'[3]DCF old'!#REF!</definedName>
    <definedName name="q_fin_net" localSheetId="26">'[3]DCF old'!#REF!</definedName>
    <definedName name="q_fin_net">'[3]DCF old'!#REF!</definedName>
    <definedName name="q_halfyear" localSheetId="4">'[3]DCF old'!#REF!</definedName>
    <definedName name="q_halfyear" localSheetId="15">'[3]DCF old'!#REF!</definedName>
    <definedName name="q_halfyear" localSheetId="22">'[3]DCF old'!#REF!</definedName>
    <definedName name="q_halfyear" localSheetId="5">'[3]DCF old'!#REF!</definedName>
    <definedName name="q_halfyear" localSheetId="9">'[3]DCF old'!#REF!</definedName>
    <definedName name="q_halfyear" localSheetId="2">'[3]DCF old'!#REF!</definedName>
    <definedName name="q_halfyear" localSheetId="26">'[3]DCF old'!#REF!</definedName>
    <definedName name="q_halfyear">'[3]DCF old'!#REF!</definedName>
    <definedName name="q_oper_exp" localSheetId="4">'[3]DCF old'!#REF!</definedName>
    <definedName name="q_oper_exp" localSheetId="15">'[3]DCF old'!#REF!</definedName>
    <definedName name="q_oper_exp" localSheetId="22">'[3]DCF old'!#REF!</definedName>
    <definedName name="q_oper_exp" localSheetId="5">'[3]DCF old'!#REF!</definedName>
    <definedName name="q_oper_exp" localSheetId="9">'[3]DCF old'!#REF!</definedName>
    <definedName name="q_oper_exp" localSheetId="2">'[3]DCF old'!#REF!</definedName>
    <definedName name="q_oper_exp" localSheetId="26">'[3]DCF old'!#REF!</definedName>
    <definedName name="q_oper_exp">'[3]DCF old'!#REF!</definedName>
    <definedName name="q_oper_inc" localSheetId="4">'[3]DCF old'!#REF!</definedName>
    <definedName name="q_oper_inc" localSheetId="15">'[3]DCF old'!#REF!</definedName>
    <definedName name="q_oper_inc" localSheetId="22">'[3]DCF old'!#REF!</definedName>
    <definedName name="q_oper_inc" localSheetId="5">'[3]DCF old'!#REF!</definedName>
    <definedName name="q_oper_inc" localSheetId="9">'[3]DCF old'!#REF!</definedName>
    <definedName name="q_oper_inc" localSheetId="2">'[3]DCF old'!#REF!</definedName>
    <definedName name="q_oper_inc" localSheetId="26">'[3]DCF old'!#REF!</definedName>
    <definedName name="q_oper_inc">'[3]DCF old'!#REF!</definedName>
    <definedName name="q_period" localSheetId="4">'[3]DCF old'!#REF!</definedName>
    <definedName name="q_period" localSheetId="15">'[3]DCF old'!#REF!</definedName>
    <definedName name="q_period" localSheetId="22">'[3]DCF old'!#REF!</definedName>
    <definedName name="q_period" localSheetId="5">'[3]DCF old'!#REF!</definedName>
    <definedName name="q_period" localSheetId="9">'[3]DCF old'!#REF!</definedName>
    <definedName name="q_period" localSheetId="2">'[3]DCF old'!#REF!</definedName>
    <definedName name="q_period" localSheetId="26">'[3]DCF old'!#REF!</definedName>
    <definedName name="q_period">'[3]DCF old'!#REF!</definedName>
    <definedName name="q_r_adep" localSheetId="4">'[3]DCF old'!#REF!</definedName>
    <definedName name="q_r_adep" localSheetId="15">'[3]DCF old'!#REF!</definedName>
    <definedName name="q_r_adep" localSheetId="22">'[3]DCF old'!#REF!</definedName>
    <definedName name="q_r_adep" localSheetId="5">'[3]DCF old'!#REF!</definedName>
    <definedName name="q_r_adep" localSheetId="9">'[3]DCF old'!#REF!</definedName>
    <definedName name="q_r_adep" localSheetId="2">'[3]DCF old'!#REF!</definedName>
    <definedName name="q_r_adep" localSheetId="26">'[3]DCF old'!#REF!</definedName>
    <definedName name="q_r_adep">'[3]DCF old'!#REF!</definedName>
    <definedName name="q_r_btax" localSheetId="4">'[3]DCF old'!#REF!</definedName>
    <definedName name="q_r_btax" localSheetId="15">'[3]DCF old'!#REF!</definedName>
    <definedName name="q_r_btax" localSheetId="22">'[3]DCF old'!#REF!</definedName>
    <definedName name="q_r_btax" localSheetId="5">'[3]DCF old'!#REF!</definedName>
    <definedName name="q_r_btax" localSheetId="9">'[3]DCF old'!#REF!</definedName>
    <definedName name="q_r_btax" localSheetId="2">'[3]DCF old'!#REF!</definedName>
    <definedName name="q_r_btax" localSheetId="26">'[3]DCF old'!#REF!</definedName>
    <definedName name="q_r_btax">'[3]DCF old'!#REF!</definedName>
    <definedName name="q_r_net" localSheetId="4">'[3]DCF old'!#REF!</definedName>
    <definedName name="q_r_net" localSheetId="15">'[3]DCF old'!#REF!</definedName>
    <definedName name="q_r_net" localSheetId="22">'[3]DCF old'!#REF!</definedName>
    <definedName name="q_r_net" localSheetId="5">'[3]DCF old'!#REF!</definedName>
    <definedName name="q_r_net" localSheetId="9">'[3]DCF old'!#REF!</definedName>
    <definedName name="q_r_net" localSheetId="2">'[3]DCF old'!#REF!</definedName>
    <definedName name="q_r_net" localSheetId="26">'[3]DCF old'!#REF!</definedName>
    <definedName name="q_r_net">'[3]DCF old'!#REF!</definedName>
    <definedName name="q_tax" localSheetId="4">'[3]DCF old'!#REF!</definedName>
    <definedName name="q_tax" localSheetId="15">'[3]DCF old'!#REF!</definedName>
    <definedName name="q_tax" localSheetId="22">'[3]DCF old'!#REF!</definedName>
    <definedName name="q_tax" localSheetId="5">'[3]DCF old'!#REF!</definedName>
    <definedName name="q_tax" localSheetId="9">'[3]DCF old'!#REF!</definedName>
    <definedName name="q_tax" localSheetId="2">'[3]DCF old'!#REF!</definedName>
    <definedName name="q_tax" localSheetId="26">'[3]DCF old'!#REF!</definedName>
    <definedName name="q_tax">'[3]DCF old'!#REF!</definedName>
    <definedName name="q_year" localSheetId="4">'[3]DCF old'!#REF!</definedName>
    <definedName name="q_year" localSheetId="15">'[3]DCF old'!#REF!</definedName>
    <definedName name="q_year" localSheetId="22">'[3]DCF old'!#REF!</definedName>
    <definedName name="q_year" localSheetId="5">'[3]DCF old'!#REF!</definedName>
    <definedName name="q_year" localSheetId="9">'[3]DCF old'!#REF!</definedName>
    <definedName name="q_year" localSheetId="2">'[3]DCF old'!#REF!</definedName>
    <definedName name="q_year" localSheetId="26">'[3]DCF old'!#REF!</definedName>
    <definedName name="q_year">'[3]DCF old'!#REF!</definedName>
    <definedName name="Qdiv4" localSheetId="4">[29]QInterim!#REF!</definedName>
    <definedName name="Qdiv4" localSheetId="15">[29]QInterim!#REF!</definedName>
    <definedName name="Qdiv4" localSheetId="22">[29]QInterim!#REF!</definedName>
    <definedName name="Qdiv4" localSheetId="5">[29]QInterim!#REF!</definedName>
    <definedName name="Qdiv4" localSheetId="9">[29]QInterim!#REF!</definedName>
    <definedName name="Qdiv4" localSheetId="2">[29]QInterim!#REF!</definedName>
    <definedName name="Qdiv4" localSheetId="26">[29]QInterim!#REF!</definedName>
    <definedName name="Qdiv4">[29]QInterim!#REF!</definedName>
    <definedName name="QP_L">'[28]P&amp;L'!$A$1:$K$78</definedName>
    <definedName name="Quoted_investments" localSheetId="4">#REF!</definedName>
    <definedName name="Quoted_investments" localSheetId="15">#REF!</definedName>
    <definedName name="Quoted_investments" localSheetId="22">#REF!</definedName>
    <definedName name="Quoted_investments" localSheetId="5">#REF!</definedName>
    <definedName name="Quoted_investments" localSheetId="9">#REF!</definedName>
    <definedName name="Quoted_investments" localSheetId="2">#REF!</definedName>
    <definedName name="Quoted_investments" localSheetId="26">#REF!</definedName>
    <definedName name="Quoted_investments">#REF!</definedName>
    <definedName name="R_D" localSheetId="4">#REF!</definedName>
    <definedName name="R_D" localSheetId="15">#REF!</definedName>
    <definedName name="R_D" localSheetId="22">#REF!</definedName>
    <definedName name="R_D" localSheetId="5">#REF!</definedName>
    <definedName name="R_D" localSheetId="9">#REF!</definedName>
    <definedName name="R_D" localSheetId="2">#REF!</definedName>
    <definedName name="R_D" localSheetId="26">#REF!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5">'[3]DCF old'!#REF!</definedName>
    <definedName name="r_net_g" localSheetId="22">'[3]DCF old'!#REF!</definedName>
    <definedName name="r_net_g" localSheetId="5">'[3]DCF old'!#REF!</definedName>
    <definedName name="r_net_g" localSheetId="9">'[3]DCF old'!#REF!</definedName>
    <definedName name="r_net_g" localSheetId="2">'[3]DCF old'!#REF!</definedName>
    <definedName name="r_net_g" localSheetId="26">'[3]DCF old'!#REF!</definedName>
    <definedName name="r_net_g">'[3]DCF old'!#REF!</definedName>
    <definedName name="r_net_taxs" localSheetId="4">'[3]DCF old'!#REF!</definedName>
    <definedName name="r_net_taxs" localSheetId="15">'[3]DCF old'!#REF!</definedName>
    <definedName name="r_net_taxs" localSheetId="22">'[3]DCF old'!#REF!</definedName>
    <definedName name="r_net_taxs" localSheetId="5">'[3]DCF old'!#REF!</definedName>
    <definedName name="r_net_taxs" localSheetId="9">'[3]DCF old'!#REF!</definedName>
    <definedName name="r_net_taxs" localSheetId="2">'[3]DCF old'!#REF!</definedName>
    <definedName name="r_net_taxs" localSheetId="26">'[3]DCF old'!#REF!</definedName>
    <definedName name="r_net_taxs">'[3]DCF old'!#REF!</definedName>
    <definedName name="rafin_g" localSheetId="4">'[3]DCF old'!#REF!</definedName>
    <definedName name="rafin_g" localSheetId="15">'[3]DCF old'!#REF!</definedName>
    <definedName name="rafin_g" localSheetId="22">'[3]DCF old'!#REF!</definedName>
    <definedName name="rafin_g" localSheetId="5">'[3]DCF old'!#REF!</definedName>
    <definedName name="rafin_g" localSheetId="9">'[3]DCF old'!#REF!</definedName>
    <definedName name="rafin_g" localSheetId="2">'[3]DCF old'!#REF!</definedName>
    <definedName name="rafin_g" localSheetId="26">'[3]DCF old'!#REF!</definedName>
    <definedName name="rafin_g">'[3]DCF old'!#REF!</definedName>
    <definedName name="rating">'[3]DCF old'!$C$38</definedName>
    <definedName name="RATIOFULL" localSheetId="4">#REF!</definedName>
    <definedName name="RATIOFULL" localSheetId="15">#REF!</definedName>
    <definedName name="RATIOFULL" localSheetId="22">#REF!</definedName>
    <definedName name="RATIOFULL" localSheetId="5">#REF!</definedName>
    <definedName name="RATIOFULL" localSheetId="9">#REF!</definedName>
    <definedName name="RATIOFULL" localSheetId="2">#REF!</definedName>
    <definedName name="RATIOFULL" localSheetId="26">#REF!</definedName>
    <definedName name="RATIOFULL">#REF!</definedName>
    <definedName name="Ratios" localSheetId="4">#REF!</definedName>
    <definedName name="Ratios" localSheetId="15">#REF!</definedName>
    <definedName name="Ratios" localSheetId="22">#REF!</definedName>
    <definedName name="Ratios" localSheetId="5">#REF!</definedName>
    <definedName name="Ratios" localSheetId="9">#REF!</definedName>
    <definedName name="Ratios" localSheetId="2">#REF!</definedName>
    <definedName name="Ratios" localSheetId="26">#REF!</definedName>
    <definedName name="Ratios">#REF!</definedName>
    <definedName name="ratios1" localSheetId="4">#REF!</definedName>
    <definedName name="ratios1" localSheetId="15">#REF!</definedName>
    <definedName name="ratios1" localSheetId="22">#REF!</definedName>
    <definedName name="ratios1" localSheetId="5">#REF!</definedName>
    <definedName name="ratios1" localSheetId="9">#REF!</definedName>
    <definedName name="ratios1" localSheetId="2">#REF!</definedName>
    <definedName name="ratios1" localSheetId="26">#REF!</definedName>
    <definedName name="ratios1">#REF!</definedName>
    <definedName name="RATIOS2" localSheetId="4">#REF!</definedName>
    <definedName name="RATIOS2" localSheetId="15">#REF!</definedName>
    <definedName name="RATIOS2" localSheetId="22">#REF!</definedName>
    <definedName name="RATIOS2" localSheetId="5">#REF!</definedName>
    <definedName name="RATIOS2" localSheetId="9">#REF!</definedName>
    <definedName name="RATIOS2" localSheetId="2">#REF!</definedName>
    <definedName name="RATIOS2" localSheetId="26">#REF!</definedName>
    <definedName name="RATIOS2">#REF!</definedName>
    <definedName name="rd">'[3]DCF old'!$C$39</definedName>
    <definedName name="rd_aver" localSheetId="4">'[3]DCF old'!#REF!</definedName>
    <definedName name="rd_aver" localSheetId="15">'[3]DCF old'!#REF!</definedName>
    <definedName name="rd_aver" localSheetId="22">'[3]DCF old'!#REF!</definedName>
    <definedName name="rd_aver" localSheetId="5">'[3]DCF old'!#REF!</definedName>
    <definedName name="rd_aver" localSheetId="9">'[3]DCF old'!#REF!</definedName>
    <definedName name="rd_aver" localSheetId="2">'[3]DCF old'!#REF!</definedName>
    <definedName name="rd_aver" localSheetId="26">'[3]DCF old'!#REF!</definedName>
    <definedName name="rd_aver">'[3]DCF old'!#REF!</definedName>
    <definedName name="re">'[3]DCF old'!$C$43</definedName>
    <definedName name="re_afgx1" localSheetId="4">#REF!</definedName>
    <definedName name="re_afgx1" localSheetId="15">#REF!</definedName>
    <definedName name="re_afgx1" localSheetId="22">#REF!</definedName>
    <definedName name="re_afgx1" localSheetId="5">#REF!</definedName>
    <definedName name="re_afgx1" localSheetId="9">#REF!</definedName>
    <definedName name="re_afgx1" localSheetId="2">#REF!</definedName>
    <definedName name="re_afgx1" localSheetId="26">#REF!</definedName>
    <definedName name="re_afgx1">#REF!</definedName>
    <definedName name="Receivable" localSheetId="4">#REF!</definedName>
    <definedName name="Receivable" localSheetId="15">#REF!</definedName>
    <definedName name="Receivable" localSheetId="22">#REF!</definedName>
    <definedName name="Receivable" localSheetId="5">#REF!</definedName>
    <definedName name="Receivable" localSheetId="9">#REF!</definedName>
    <definedName name="Receivable" localSheetId="2">#REF!</definedName>
    <definedName name="Receivable" localSheetId="26">#REF!</definedName>
    <definedName name="Receivable">#REF!</definedName>
    <definedName name="Receivables" localSheetId="4">#REF!</definedName>
    <definedName name="Receivables" localSheetId="15">#REF!</definedName>
    <definedName name="Receivables" localSheetId="22">#REF!</definedName>
    <definedName name="Receivables" localSheetId="5">#REF!</definedName>
    <definedName name="Receivables" localSheetId="9">#REF!</definedName>
    <definedName name="Receivables" localSheetId="2">#REF!</definedName>
    <definedName name="Receivables" localSheetId="26">#REF!</definedName>
    <definedName name="Receivables">#REF!</definedName>
    <definedName name="RECOMM">[10]Sheet1!$D$2</definedName>
    <definedName name="rel_afgx1" localSheetId="4">'[3]DCF old'!#REF!</definedName>
    <definedName name="rel_afgx1" localSheetId="15">'[3]DCF old'!#REF!</definedName>
    <definedName name="rel_afgx1" localSheetId="22">'[3]DCF old'!#REF!</definedName>
    <definedName name="rel_afgx1" localSheetId="5">'[3]DCF old'!#REF!</definedName>
    <definedName name="rel_afgx1" localSheetId="9">'[3]DCF old'!#REF!</definedName>
    <definedName name="rel_afgx1" localSheetId="2">'[3]DCF old'!#REF!</definedName>
    <definedName name="rel_afgx1" localSheetId="26">'[3]DCF old'!#REF!</definedName>
    <definedName name="rel_afgx1">'[3]DCF old'!#REF!</definedName>
    <definedName name="rel_afgx12" localSheetId="4">'[3]DCF old'!#REF!</definedName>
    <definedName name="rel_afgx12" localSheetId="15">'[3]DCF old'!#REF!</definedName>
    <definedName name="rel_afgx12" localSheetId="22">'[3]DCF old'!#REF!</definedName>
    <definedName name="rel_afgx12" localSheetId="5">'[3]DCF old'!#REF!</definedName>
    <definedName name="rel_afgx12" localSheetId="9">'[3]DCF old'!#REF!</definedName>
    <definedName name="rel_afgx12" localSheetId="2">'[3]DCF old'!#REF!</definedName>
    <definedName name="rel_afgx12" localSheetId="26">'[3]DCF old'!#REF!</definedName>
    <definedName name="rel_afgx12">'[3]DCF old'!#REF!</definedName>
    <definedName name="rel_afgx3" localSheetId="4">'[3]DCF old'!#REF!</definedName>
    <definedName name="rel_afgx3" localSheetId="15">'[3]DCF old'!#REF!</definedName>
    <definedName name="rel_afgx3" localSheetId="22">'[3]DCF old'!#REF!</definedName>
    <definedName name="rel_afgx3" localSheetId="5">'[3]DCF old'!#REF!</definedName>
    <definedName name="rel_afgx3" localSheetId="9">'[3]DCF old'!#REF!</definedName>
    <definedName name="rel_afgx3" localSheetId="2">'[3]DCF old'!#REF!</definedName>
    <definedName name="rel_afgx3" localSheetId="26">'[3]DCF old'!#REF!</definedName>
    <definedName name="rel_afgx3">'[3]DCF old'!#REF!</definedName>
    <definedName name="Rem_curr_as" localSheetId="4">'[3]DCF old'!#REF!</definedName>
    <definedName name="Rem_curr_as" localSheetId="15">'[3]DCF old'!#REF!</definedName>
    <definedName name="Rem_curr_as" localSheetId="22">'[3]DCF old'!#REF!</definedName>
    <definedName name="Rem_curr_as" localSheetId="5">'[3]DCF old'!#REF!</definedName>
    <definedName name="Rem_curr_as" localSheetId="9">'[3]DCF old'!#REF!</definedName>
    <definedName name="Rem_curr_as" localSheetId="2">'[3]DCF old'!#REF!</definedName>
    <definedName name="Rem_curr_as" localSheetId="26">'[3]DCF old'!#REF!</definedName>
    <definedName name="Rem_curr_as">'[3]DCF old'!#REF!</definedName>
    <definedName name="rem_std" localSheetId="4">'[3]DCF old'!#REF!</definedName>
    <definedName name="rem_std" localSheetId="15">'[3]DCF old'!#REF!</definedName>
    <definedName name="rem_std" localSheetId="22">'[3]DCF old'!#REF!</definedName>
    <definedName name="rem_std" localSheetId="5">'[3]DCF old'!#REF!</definedName>
    <definedName name="rem_std" localSheetId="9">'[3]DCF old'!#REF!</definedName>
    <definedName name="rem_std" localSheetId="2">'[3]DCF old'!#REF!</definedName>
    <definedName name="rem_std" localSheetId="26">'[3]DCF old'!#REF!</definedName>
    <definedName name="rem_std">'[3]DCF old'!#REF!</definedName>
    <definedName name="rental_costs_1985" localSheetId="4">[15]Global!#REF!</definedName>
    <definedName name="rental_costs_1985" localSheetId="15">[15]Global!#REF!</definedName>
    <definedName name="rental_costs_1985" localSheetId="22">[15]Global!#REF!</definedName>
    <definedName name="rental_costs_1985" localSheetId="5">[15]Global!#REF!</definedName>
    <definedName name="rental_costs_1985" localSheetId="9">[15]Global!#REF!</definedName>
    <definedName name="rental_costs_1985" localSheetId="2">[15]Global!#REF!</definedName>
    <definedName name="rental_costs_1985" localSheetId="26">[15]Global!#REF!</definedName>
    <definedName name="rental_costs_1985">[15]Global!#REF!</definedName>
    <definedName name="rental_costs_1986" localSheetId="4">[15]Global!#REF!</definedName>
    <definedName name="rental_costs_1986" localSheetId="15">[15]Global!#REF!</definedName>
    <definedName name="rental_costs_1986" localSheetId="22">[15]Global!#REF!</definedName>
    <definedName name="rental_costs_1986" localSheetId="5">[15]Global!#REF!</definedName>
    <definedName name="rental_costs_1986" localSheetId="9">[15]Global!#REF!</definedName>
    <definedName name="rental_costs_1986" localSheetId="2">[15]Global!#REF!</definedName>
    <definedName name="rental_costs_1986" localSheetId="26">[15]Global!#REF!</definedName>
    <definedName name="rental_costs_1986">[15]Global!#REF!</definedName>
    <definedName name="rental_costs_1987" localSheetId="4">[15]Global!#REF!</definedName>
    <definedName name="rental_costs_1987" localSheetId="15">[15]Global!#REF!</definedName>
    <definedName name="rental_costs_1987" localSheetId="22">[15]Global!#REF!</definedName>
    <definedName name="rental_costs_1987" localSheetId="5">[15]Global!#REF!</definedName>
    <definedName name="rental_costs_1987" localSheetId="9">[15]Global!#REF!</definedName>
    <definedName name="rental_costs_1987" localSheetId="2">[15]Global!#REF!</definedName>
    <definedName name="rental_costs_1987" localSheetId="26">[15]Global!#REF!</definedName>
    <definedName name="rental_costs_1987">[15]Global!#REF!</definedName>
    <definedName name="rental_costs_1988" localSheetId="4">[15]Global!#REF!</definedName>
    <definedName name="rental_costs_1988" localSheetId="15">[15]Global!#REF!</definedName>
    <definedName name="rental_costs_1988" localSheetId="22">[15]Global!#REF!</definedName>
    <definedName name="rental_costs_1988" localSheetId="5">[15]Global!#REF!</definedName>
    <definedName name="rental_costs_1988" localSheetId="9">[15]Global!#REF!</definedName>
    <definedName name="rental_costs_1988" localSheetId="2">[15]Global!#REF!</definedName>
    <definedName name="rental_costs_1988" localSheetId="26">[15]Global!#REF!</definedName>
    <definedName name="rental_costs_1988">[15]Global!#REF!</definedName>
    <definedName name="rental_costs_1989" localSheetId="4">[15]Global!#REF!</definedName>
    <definedName name="rental_costs_1989" localSheetId="15">[15]Global!#REF!</definedName>
    <definedName name="rental_costs_1989" localSheetId="22">[15]Global!#REF!</definedName>
    <definedName name="rental_costs_1989" localSheetId="5">[15]Global!#REF!</definedName>
    <definedName name="rental_costs_1989" localSheetId="9">[15]Global!#REF!</definedName>
    <definedName name="rental_costs_1989" localSheetId="2">[15]Global!#REF!</definedName>
    <definedName name="rental_costs_1989" localSheetId="26">[15]Global!#REF!</definedName>
    <definedName name="rental_costs_1989">[15]Global!#REF!</definedName>
    <definedName name="rental_costs_1990" localSheetId="4">[15]Global!#REF!</definedName>
    <definedName name="rental_costs_1990" localSheetId="15">[15]Global!#REF!</definedName>
    <definedName name="rental_costs_1990" localSheetId="22">[15]Global!#REF!</definedName>
    <definedName name="rental_costs_1990" localSheetId="5">[15]Global!#REF!</definedName>
    <definedName name="rental_costs_1990" localSheetId="9">[15]Global!#REF!</definedName>
    <definedName name="rental_costs_1990" localSheetId="2">[15]Global!#REF!</definedName>
    <definedName name="rental_costs_1990" localSheetId="26">[15]Global!#REF!</definedName>
    <definedName name="rental_costs_1990">[15]Global!#REF!</definedName>
    <definedName name="rental_costs_1991" localSheetId="4">[15]Global!#REF!</definedName>
    <definedName name="rental_costs_1991" localSheetId="15">[15]Global!#REF!</definedName>
    <definedName name="rental_costs_1991" localSheetId="22">[15]Global!#REF!</definedName>
    <definedName name="rental_costs_1991" localSheetId="5">[15]Global!#REF!</definedName>
    <definedName name="rental_costs_1991" localSheetId="9">[15]Global!#REF!</definedName>
    <definedName name="rental_costs_1991" localSheetId="2">[15]Global!#REF!</definedName>
    <definedName name="rental_costs_1991" localSheetId="26">[15]Global!#REF!</definedName>
    <definedName name="rental_costs_1991">[15]Global!#REF!</definedName>
    <definedName name="rental_costs_1992" localSheetId="4">[15]Global!#REF!</definedName>
    <definedName name="rental_costs_1992" localSheetId="15">[15]Global!#REF!</definedName>
    <definedName name="rental_costs_1992" localSheetId="22">[15]Global!#REF!</definedName>
    <definedName name="rental_costs_1992" localSheetId="5">[15]Global!#REF!</definedName>
    <definedName name="rental_costs_1992" localSheetId="9">[15]Global!#REF!</definedName>
    <definedName name="rental_costs_1992" localSheetId="2">[15]Global!#REF!</definedName>
    <definedName name="rental_costs_1992" localSheetId="26">[15]Global!#REF!</definedName>
    <definedName name="rental_costs_1992">[15]Global!#REF!</definedName>
    <definedName name="rental_costs_1993" localSheetId="4">[15]Global!#REF!</definedName>
    <definedName name="rental_costs_1993" localSheetId="15">[15]Global!#REF!</definedName>
    <definedName name="rental_costs_1993" localSheetId="22">[15]Global!#REF!</definedName>
    <definedName name="rental_costs_1993" localSheetId="5">[15]Global!#REF!</definedName>
    <definedName name="rental_costs_1993" localSheetId="9">[15]Global!#REF!</definedName>
    <definedName name="rental_costs_1993" localSheetId="2">[15]Global!#REF!</definedName>
    <definedName name="rental_costs_1993" localSheetId="26">[15]Global!#REF!</definedName>
    <definedName name="rental_costs_1993">[15]Global!#REF!</definedName>
    <definedName name="rental_costs_1994" localSheetId="4">[15]Global!#REF!</definedName>
    <definedName name="rental_costs_1994" localSheetId="15">[15]Global!#REF!</definedName>
    <definedName name="rental_costs_1994" localSheetId="22">[15]Global!#REF!</definedName>
    <definedName name="rental_costs_1994" localSheetId="5">[15]Global!#REF!</definedName>
    <definedName name="rental_costs_1994" localSheetId="9">[15]Global!#REF!</definedName>
    <definedName name="rental_costs_1994" localSheetId="2">[15]Global!#REF!</definedName>
    <definedName name="rental_costs_1994" localSheetId="26">[15]Global!#REF!</definedName>
    <definedName name="rental_costs_1994">[15]Global!#REF!</definedName>
    <definedName name="rental_costs_1995" localSheetId="4">[15]Global!#REF!</definedName>
    <definedName name="rental_costs_1995" localSheetId="15">[15]Global!#REF!</definedName>
    <definedName name="rental_costs_1995" localSheetId="22">[15]Global!#REF!</definedName>
    <definedName name="rental_costs_1995" localSheetId="5">[15]Global!#REF!</definedName>
    <definedName name="rental_costs_1995" localSheetId="9">[15]Global!#REF!</definedName>
    <definedName name="rental_costs_1995" localSheetId="2">[15]Global!#REF!</definedName>
    <definedName name="rental_costs_1995" localSheetId="26">[15]Global!#REF!</definedName>
    <definedName name="rental_costs_1995">[15]Global!#REF!</definedName>
    <definedName name="rental_costs_1996" localSheetId="4">[15]Global!#REF!</definedName>
    <definedName name="rental_costs_1996" localSheetId="15">[15]Global!#REF!</definedName>
    <definedName name="rental_costs_1996" localSheetId="22">[15]Global!#REF!</definedName>
    <definedName name="rental_costs_1996" localSheetId="5">[15]Global!#REF!</definedName>
    <definedName name="rental_costs_1996" localSheetId="9">[15]Global!#REF!</definedName>
    <definedName name="rental_costs_1996" localSheetId="2">[15]Global!#REF!</definedName>
    <definedName name="rental_costs_1996" localSheetId="26">[15]Global!#REF!</definedName>
    <definedName name="rental_costs_1996">[15]Global!#REF!</definedName>
    <definedName name="rental_costs_1997" localSheetId="4">[15]Global!#REF!</definedName>
    <definedName name="rental_costs_1997" localSheetId="15">[15]Global!#REF!</definedName>
    <definedName name="rental_costs_1997" localSheetId="22">[15]Global!#REF!</definedName>
    <definedName name="rental_costs_1997" localSheetId="5">[15]Global!#REF!</definedName>
    <definedName name="rental_costs_1997" localSheetId="9">[15]Global!#REF!</definedName>
    <definedName name="rental_costs_1997" localSheetId="2">[15]Global!#REF!</definedName>
    <definedName name="rental_costs_1997" localSheetId="26">[15]Global!#REF!</definedName>
    <definedName name="rental_costs_1997">[15]Global!#REF!</definedName>
    <definedName name="rental_costs_1998" localSheetId="4">[15]Global!#REF!</definedName>
    <definedName name="rental_costs_1998" localSheetId="15">[15]Global!#REF!</definedName>
    <definedName name="rental_costs_1998" localSheetId="22">[15]Global!#REF!</definedName>
    <definedName name="rental_costs_1998" localSheetId="5">[15]Global!#REF!</definedName>
    <definedName name="rental_costs_1998" localSheetId="9">[15]Global!#REF!</definedName>
    <definedName name="rental_costs_1998" localSheetId="2">[15]Global!#REF!</definedName>
    <definedName name="rental_costs_1998" localSheetId="26">[15]Global!#REF!</definedName>
    <definedName name="rental_costs_1998">[15]Global!#REF!</definedName>
    <definedName name="rental_costs_1999" localSheetId="4">[15]Global!#REF!</definedName>
    <definedName name="rental_costs_1999" localSheetId="15">[15]Global!#REF!</definedName>
    <definedName name="rental_costs_1999" localSheetId="22">[15]Global!#REF!</definedName>
    <definedName name="rental_costs_1999" localSheetId="5">[15]Global!#REF!</definedName>
    <definedName name="rental_costs_1999" localSheetId="9">[15]Global!#REF!</definedName>
    <definedName name="rental_costs_1999" localSheetId="2">[15]Global!#REF!</definedName>
    <definedName name="rental_costs_1999" localSheetId="26">[15]Global!#REF!</definedName>
    <definedName name="rental_costs_1999">[15]Global!#REF!</definedName>
    <definedName name="rental_costs_2000" localSheetId="4">[15]Global!#REF!</definedName>
    <definedName name="rental_costs_2000" localSheetId="15">[15]Global!#REF!</definedName>
    <definedName name="rental_costs_2000" localSheetId="22">[15]Global!#REF!</definedName>
    <definedName name="rental_costs_2000" localSheetId="5">[15]Global!#REF!</definedName>
    <definedName name="rental_costs_2000" localSheetId="9">[15]Global!#REF!</definedName>
    <definedName name="rental_costs_2000" localSheetId="2">[15]Global!#REF!</definedName>
    <definedName name="rental_costs_2000" localSheetId="26">[15]Global!#REF!</definedName>
    <definedName name="rental_costs_2000">[15]Global!#REF!</definedName>
    <definedName name="rental_costs_2001" localSheetId="4">[15]Global!#REF!</definedName>
    <definedName name="rental_costs_2001" localSheetId="15">[15]Global!#REF!</definedName>
    <definedName name="rental_costs_2001" localSheetId="22">[15]Global!#REF!</definedName>
    <definedName name="rental_costs_2001" localSheetId="5">[15]Global!#REF!</definedName>
    <definedName name="rental_costs_2001" localSheetId="9">[15]Global!#REF!</definedName>
    <definedName name="rental_costs_2001" localSheetId="2">[15]Global!#REF!</definedName>
    <definedName name="rental_costs_2001" localSheetId="26">[15]Global!#REF!</definedName>
    <definedName name="rental_costs_2001">[15]Global!#REF!</definedName>
    <definedName name="rental_costs_2002" localSheetId="4">[15]Global!#REF!</definedName>
    <definedName name="rental_costs_2002" localSheetId="15">[15]Global!#REF!</definedName>
    <definedName name="rental_costs_2002" localSheetId="22">[15]Global!#REF!</definedName>
    <definedName name="rental_costs_2002" localSheetId="5">[15]Global!#REF!</definedName>
    <definedName name="rental_costs_2002" localSheetId="9">[15]Global!#REF!</definedName>
    <definedName name="rental_costs_2002" localSheetId="2">[15]Global!#REF!</definedName>
    <definedName name="rental_costs_2002" localSheetId="26">[15]Global!#REF!</definedName>
    <definedName name="rental_costs_2002">[15]Global!#REF!</definedName>
    <definedName name="rental_costs_2003" localSheetId="4">[15]Global!#REF!</definedName>
    <definedName name="rental_costs_2003" localSheetId="15">[15]Global!#REF!</definedName>
    <definedName name="rental_costs_2003" localSheetId="22">[15]Global!#REF!</definedName>
    <definedName name="rental_costs_2003" localSheetId="5">[15]Global!#REF!</definedName>
    <definedName name="rental_costs_2003" localSheetId="9">[15]Global!#REF!</definedName>
    <definedName name="rental_costs_2003" localSheetId="2">[15]Global!#REF!</definedName>
    <definedName name="rental_costs_2003" localSheetId="26">[15]Global!#REF!</definedName>
    <definedName name="rental_costs_2003">[15]Global!#REF!</definedName>
    <definedName name="rental_costs_2004" localSheetId="4">[15]Global!#REF!</definedName>
    <definedName name="rental_costs_2004" localSheetId="15">[15]Global!#REF!</definedName>
    <definedName name="rental_costs_2004" localSheetId="22">[15]Global!#REF!</definedName>
    <definedName name="rental_costs_2004" localSheetId="5">[15]Global!#REF!</definedName>
    <definedName name="rental_costs_2004" localSheetId="9">[15]Global!#REF!</definedName>
    <definedName name="rental_costs_2004" localSheetId="2">[15]Global!#REF!</definedName>
    <definedName name="rental_costs_2004" localSheetId="26">[15]Global!#REF!</definedName>
    <definedName name="rental_costs_2004">[15]Global!#REF!</definedName>
    <definedName name="rental_costs_2005" localSheetId="4">[15]Global!#REF!</definedName>
    <definedName name="rental_costs_2005" localSheetId="15">[15]Global!#REF!</definedName>
    <definedName name="rental_costs_2005" localSheetId="22">[15]Global!#REF!</definedName>
    <definedName name="rental_costs_2005" localSheetId="5">[15]Global!#REF!</definedName>
    <definedName name="rental_costs_2005" localSheetId="9">[15]Global!#REF!</definedName>
    <definedName name="rental_costs_2005" localSheetId="2">[15]Global!#REF!</definedName>
    <definedName name="rental_costs_2005" localSheetId="26">[15]Global!#REF!</definedName>
    <definedName name="rental_costs_2005">[15]Global!#REF!</definedName>
    <definedName name="rental_costs_2006" localSheetId="4">[15]Global!#REF!</definedName>
    <definedName name="rental_costs_2006" localSheetId="15">[15]Global!#REF!</definedName>
    <definedName name="rental_costs_2006" localSheetId="22">[15]Global!#REF!</definedName>
    <definedName name="rental_costs_2006" localSheetId="5">[15]Global!#REF!</definedName>
    <definedName name="rental_costs_2006" localSheetId="9">[15]Global!#REF!</definedName>
    <definedName name="rental_costs_2006" localSheetId="2">[15]Global!#REF!</definedName>
    <definedName name="rental_costs_2006" localSheetId="26">[15]Global!#REF!</definedName>
    <definedName name="rental_costs_2006">[15]Global!#REF!</definedName>
    <definedName name="rental_costs_2007" localSheetId="4">[15]Global!#REF!</definedName>
    <definedName name="rental_costs_2007" localSheetId="15">[15]Global!#REF!</definedName>
    <definedName name="rental_costs_2007" localSheetId="22">[15]Global!#REF!</definedName>
    <definedName name="rental_costs_2007" localSheetId="5">[15]Global!#REF!</definedName>
    <definedName name="rental_costs_2007" localSheetId="9">[15]Global!#REF!</definedName>
    <definedName name="rental_costs_2007" localSheetId="2">[15]Global!#REF!</definedName>
    <definedName name="rental_costs_2007" localSheetId="26">[15]Global!#REF!</definedName>
    <definedName name="rental_costs_2007">[15]Global!#REF!</definedName>
    <definedName name="rental_costs_2008" localSheetId="4">[15]Global!#REF!</definedName>
    <definedName name="rental_costs_2008" localSheetId="15">[15]Global!#REF!</definedName>
    <definedName name="rental_costs_2008" localSheetId="22">[15]Global!#REF!</definedName>
    <definedName name="rental_costs_2008" localSheetId="5">[15]Global!#REF!</definedName>
    <definedName name="rental_costs_2008" localSheetId="9">[15]Global!#REF!</definedName>
    <definedName name="rental_costs_2008" localSheetId="2">[15]Global!#REF!</definedName>
    <definedName name="rental_costs_2008" localSheetId="26">[15]Global!#REF!</definedName>
    <definedName name="rental_costs_2008">[15]Global!#REF!</definedName>
    <definedName name="rental_costs_2009" localSheetId="4">[15]Global!#REF!</definedName>
    <definedName name="rental_costs_2009" localSheetId="15">[15]Global!#REF!</definedName>
    <definedName name="rental_costs_2009" localSheetId="22">[15]Global!#REF!</definedName>
    <definedName name="rental_costs_2009" localSheetId="5">[15]Global!#REF!</definedName>
    <definedName name="rental_costs_2009" localSheetId="9">[15]Global!#REF!</definedName>
    <definedName name="rental_costs_2009" localSheetId="2">[15]Global!#REF!</definedName>
    <definedName name="rental_costs_2009" localSheetId="26">[15]Global!#REF!</definedName>
    <definedName name="rental_costs_2009">[15]Global!#REF!</definedName>
    <definedName name="rental_costs_2010" localSheetId="4">[15]Global!#REF!</definedName>
    <definedName name="rental_costs_2010" localSheetId="15">[15]Global!#REF!</definedName>
    <definedName name="rental_costs_2010" localSheetId="22">[15]Global!#REF!</definedName>
    <definedName name="rental_costs_2010" localSheetId="5">[15]Global!#REF!</definedName>
    <definedName name="rental_costs_2010" localSheetId="9">[15]Global!#REF!</definedName>
    <definedName name="rental_costs_2010" localSheetId="2">[15]Global!#REF!</definedName>
    <definedName name="rental_costs_2010" localSheetId="26">[15]Global!#REF!</definedName>
    <definedName name="rental_costs_2010">[15]Global!#REF!</definedName>
    <definedName name="rental_costs_comm" localSheetId="4">[15]Global!#REF!</definedName>
    <definedName name="rental_costs_comm" localSheetId="15">[15]Global!#REF!</definedName>
    <definedName name="rental_costs_comm" localSheetId="22">[15]Global!#REF!</definedName>
    <definedName name="rental_costs_comm" localSheetId="5">[15]Global!#REF!</definedName>
    <definedName name="rental_costs_comm" localSheetId="9">[15]Global!#REF!</definedName>
    <definedName name="rental_costs_comm" localSheetId="2">[15]Global!#REF!</definedName>
    <definedName name="rental_costs_comm" localSheetId="26">[15]Global!#REF!</definedName>
    <definedName name="rental_costs_comm">[15]Global!#REF!</definedName>
    <definedName name="rep_all" localSheetId="4">#REF!</definedName>
    <definedName name="rep_all" localSheetId="15">#REF!</definedName>
    <definedName name="rep_all" localSheetId="22">#REF!</definedName>
    <definedName name="rep_all" localSheetId="5">#REF!</definedName>
    <definedName name="rep_all" localSheetId="9">#REF!</definedName>
    <definedName name="rep_all" localSheetId="2">#REF!</definedName>
    <definedName name="rep_all" localSheetId="26">#REF!</definedName>
    <definedName name="rep_all">#REF!</definedName>
    <definedName name="rep_date" localSheetId="4">#REF!</definedName>
    <definedName name="rep_date" localSheetId="15">#REF!</definedName>
    <definedName name="rep_date" localSheetId="22">#REF!</definedName>
    <definedName name="rep_date" localSheetId="5">#REF!</definedName>
    <definedName name="rep_date" localSheetId="9">#REF!</definedName>
    <definedName name="rep_date" localSheetId="2">#REF!</definedName>
    <definedName name="rep_date" localSheetId="26">#REF!</definedName>
    <definedName name="rep_date">#REF!</definedName>
    <definedName name="rep_keyvals" localSheetId="4">#REF!</definedName>
    <definedName name="rep_keyvals" localSheetId="15">#REF!</definedName>
    <definedName name="rep_keyvals" localSheetId="22">#REF!</definedName>
    <definedName name="rep_keyvals" localSheetId="5">#REF!</definedName>
    <definedName name="rep_keyvals" localSheetId="9">#REF!</definedName>
    <definedName name="rep_keyvals" localSheetId="2">#REF!</definedName>
    <definedName name="rep_keyvals" localSheetId="26">#REF!</definedName>
    <definedName name="rep_keyvals">#REF!</definedName>
    <definedName name="rep_pagehead" localSheetId="4">#REF!</definedName>
    <definedName name="rep_pagehead" localSheetId="15">#REF!</definedName>
    <definedName name="rep_pagehead" localSheetId="22">#REF!</definedName>
    <definedName name="rep_pagehead" localSheetId="5">#REF!</definedName>
    <definedName name="rep_pagehead" localSheetId="9">#REF!</definedName>
    <definedName name="rep_pagehead" localSheetId="2">#REF!</definedName>
    <definedName name="rep_pagehead" localSheetId="26">#REF!</definedName>
    <definedName name="rep_pagehead">#REF!</definedName>
    <definedName name="rep_per" localSheetId="4">'[3]DCF old'!#REF!</definedName>
    <definedName name="rep_per" localSheetId="15">'[3]DCF old'!#REF!</definedName>
    <definedName name="rep_per" localSheetId="22">'[3]DCF old'!#REF!</definedName>
    <definedName name="rep_per" localSheetId="5">'[3]DCF old'!#REF!</definedName>
    <definedName name="rep_per" localSheetId="9">'[3]DCF old'!#REF!</definedName>
    <definedName name="rep_per" localSheetId="2">'[3]DCF old'!#REF!</definedName>
    <definedName name="rep_per" localSheetId="26">'[3]DCF old'!#REF!</definedName>
    <definedName name="rep_per">'[3]DCF old'!#REF!</definedName>
    <definedName name="rep_stockdata" localSheetId="4">#REF!</definedName>
    <definedName name="rep_stockdata" localSheetId="15">#REF!</definedName>
    <definedName name="rep_stockdata" localSheetId="22">#REF!</definedName>
    <definedName name="rep_stockdata" localSheetId="5">#REF!</definedName>
    <definedName name="rep_stockdata" localSheetId="9">#REF!</definedName>
    <definedName name="rep_stockdata" localSheetId="2">#REF!</definedName>
    <definedName name="rep_stockdata" localSheetId="26">#REF!</definedName>
    <definedName name="rep_stockdata">#REF!</definedName>
    <definedName name="rep_stocks" localSheetId="4">#REF!</definedName>
    <definedName name="rep_stocks" localSheetId="15">#REF!</definedName>
    <definedName name="rep_stocks" localSheetId="22">#REF!</definedName>
    <definedName name="rep_stocks" localSheetId="5">#REF!</definedName>
    <definedName name="rep_stocks" localSheetId="9">#REF!</definedName>
    <definedName name="rep_stocks" localSheetId="2">#REF!</definedName>
    <definedName name="rep_stocks" localSheetId="26">#REF!</definedName>
    <definedName name="rep_stocks">#REF!</definedName>
    <definedName name="rep_sva" localSheetId="4">#REF!</definedName>
    <definedName name="rep_sva" localSheetId="15">#REF!</definedName>
    <definedName name="rep_sva" localSheetId="22">#REF!</definedName>
    <definedName name="rep_sva" localSheetId="5">#REF!</definedName>
    <definedName name="rep_sva" localSheetId="9">#REF!</definedName>
    <definedName name="rep_sva" localSheetId="2">#REF!</definedName>
    <definedName name="rep_sva" localSheetId="26">#REF!</definedName>
    <definedName name="rep_sva">#REF!</definedName>
    <definedName name="rep_type" localSheetId="4">'[3]DCF old'!#REF!</definedName>
    <definedName name="rep_type" localSheetId="15">'[3]DCF old'!#REF!</definedName>
    <definedName name="rep_type" localSheetId="22">'[3]DCF old'!#REF!</definedName>
    <definedName name="rep_type" localSheetId="5">'[3]DCF old'!#REF!</definedName>
    <definedName name="rep_type" localSheetId="9">'[3]DCF old'!#REF!</definedName>
    <definedName name="rep_type" localSheetId="2">'[3]DCF old'!#REF!</definedName>
    <definedName name="rep_type" localSheetId="26">'[3]DCF old'!#REF!</definedName>
    <definedName name="rep_type">'[3]DCF old'!#REF!</definedName>
    <definedName name="Report_Version_4">"A1"</definedName>
    <definedName name="REPORTED_PRETAX_PROFIT" localSheetId="4">#REF!</definedName>
    <definedName name="REPORTED_PRETAX_PROFIT" localSheetId="15">#REF!</definedName>
    <definedName name="REPORTED_PRETAX_PROFIT" localSheetId="22">#REF!</definedName>
    <definedName name="REPORTED_PRETAX_PROFIT" localSheetId="5">#REF!</definedName>
    <definedName name="REPORTED_PRETAX_PROFIT" localSheetId="9">#REF!</definedName>
    <definedName name="REPORTED_PRETAX_PROFIT" localSheetId="2">#REF!</definedName>
    <definedName name="REPORTED_PRETAX_PROFIT" localSheetId="26">#REF!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5">#REF!</definedName>
    <definedName name="Restricted_equity" localSheetId="22">#REF!</definedName>
    <definedName name="Restricted_equity" localSheetId="5">#REF!</definedName>
    <definedName name="Restricted_equity" localSheetId="9">#REF!</definedName>
    <definedName name="Restricted_equity" localSheetId="2">#REF!</definedName>
    <definedName name="Restricted_equity" localSheetId="26">#REF!</definedName>
    <definedName name="Restricted_equity">#REF!</definedName>
    <definedName name="Restructuring" localSheetId="4">#REF!</definedName>
    <definedName name="Restructuring" localSheetId="15">#REF!</definedName>
    <definedName name="Restructuring" localSheetId="22">#REF!</definedName>
    <definedName name="Restructuring" localSheetId="5">#REF!</definedName>
    <definedName name="Restructuring" localSheetId="9">#REF!</definedName>
    <definedName name="Restructuring" localSheetId="2">#REF!</definedName>
    <definedName name="Restructuring" localSheetId="26">#REF!</definedName>
    <definedName name="Restructuring">#REF!</definedName>
    <definedName name="Restructuring_charges" localSheetId="4">'[8]Invested capital_VDF'!#REF!</definedName>
    <definedName name="Restructuring_charges" localSheetId="15">'[8]Invested capital_VDF'!#REF!</definedName>
    <definedName name="Restructuring_charges" localSheetId="22">'[8]Invested capital_VDF'!#REF!</definedName>
    <definedName name="Restructuring_charges" localSheetId="5">'[8]Invested capital_VDF'!#REF!</definedName>
    <definedName name="Restructuring_charges" localSheetId="9">'[8]Invested capital_VDF'!#REF!</definedName>
    <definedName name="Restructuring_charges" localSheetId="2">'[8]Invested capital_VDF'!#REF!</definedName>
    <definedName name="Restructuring_charges" localSheetId="26">'[8]Invested capital_VDF'!#REF!</definedName>
    <definedName name="Restructuring_charges">'[8]Invested capital_VDF'!#REF!</definedName>
    <definedName name="Restructuring_charges_growth_fore">[8]Forecasts_VDF!$H$165:$K$165</definedName>
    <definedName name="reuter" localSheetId="4">#REF!</definedName>
    <definedName name="reuter" localSheetId="15">#REF!</definedName>
    <definedName name="reuter" localSheetId="22">#REF!</definedName>
    <definedName name="reuter" localSheetId="5">#REF!</definedName>
    <definedName name="reuter" localSheetId="9">#REF!</definedName>
    <definedName name="reuter" localSheetId="2">#REF!</definedName>
    <definedName name="reuter" localSheetId="26">#REF!</definedName>
    <definedName name="reuter">#REF!</definedName>
    <definedName name="reuters">[10]Sheet1!$L$2</definedName>
    <definedName name="revenue_per_ASK_1985" localSheetId="4">[15]Global!#REF!</definedName>
    <definedName name="revenue_per_ASK_1985" localSheetId="15">[15]Global!#REF!</definedName>
    <definedName name="revenue_per_ASK_1985" localSheetId="22">[15]Global!#REF!</definedName>
    <definedName name="revenue_per_ASK_1985" localSheetId="5">[15]Global!#REF!</definedName>
    <definedName name="revenue_per_ASK_1985" localSheetId="9">[15]Global!#REF!</definedName>
    <definedName name="revenue_per_ASK_1985" localSheetId="2">[15]Global!#REF!</definedName>
    <definedName name="revenue_per_ASK_1985" localSheetId="26">[15]Global!#REF!</definedName>
    <definedName name="revenue_per_ASK_1985">[15]Global!#REF!</definedName>
    <definedName name="revenue_per_ASK_1986" localSheetId="4">[15]Global!#REF!</definedName>
    <definedName name="revenue_per_ASK_1986" localSheetId="15">[15]Global!#REF!</definedName>
    <definedName name="revenue_per_ASK_1986" localSheetId="22">[15]Global!#REF!</definedName>
    <definedName name="revenue_per_ASK_1986" localSheetId="5">[15]Global!#REF!</definedName>
    <definedName name="revenue_per_ASK_1986" localSheetId="9">[15]Global!#REF!</definedName>
    <definedName name="revenue_per_ASK_1986" localSheetId="2">[15]Global!#REF!</definedName>
    <definedName name="revenue_per_ASK_1986" localSheetId="26">[15]Global!#REF!</definedName>
    <definedName name="revenue_per_ASK_1986">[15]Global!#REF!</definedName>
    <definedName name="revenue_per_ASK_1987" localSheetId="4">[15]Global!#REF!</definedName>
    <definedName name="revenue_per_ASK_1987" localSheetId="15">[15]Global!#REF!</definedName>
    <definedName name="revenue_per_ASK_1987" localSheetId="22">[15]Global!#REF!</definedName>
    <definedName name="revenue_per_ASK_1987" localSheetId="5">[15]Global!#REF!</definedName>
    <definedName name="revenue_per_ASK_1987" localSheetId="9">[15]Global!#REF!</definedName>
    <definedName name="revenue_per_ASK_1987" localSheetId="2">[15]Global!#REF!</definedName>
    <definedName name="revenue_per_ASK_1987" localSheetId="26">[15]Global!#REF!</definedName>
    <definedName name="revenue_per_ASK_1987">[15]Global!#REF!</definedName>
    <definedName name="revenue_per_ASK_1988" localSheetId="4">[15]Global!#REF!</definedName>
    <definedName name="revenue_per_ASK_1988" localSheetId="15">[15]Global!#REF!</definedName>
    <definedName name="revenue_per_ASK_1988" localSheetId="22">[15]Global!#REF!</definedName>
    <definedName name="revenue_per_ASK_1988" localSheetId="5">[15]Global!#REF!</definedName>
    <definedName name="revenue_per_ASK_1988" localSheetId="9">[15]Global!#REF!</definedName>
    <definedName name="revenue_per_ASK_1988" localSheetId="2">[15]Global!#REF!</definedName>
    <definedName name="revenue_per_ASK_1988" localSheetId="26">[15]Global!#REF!</definedName>
    <definedName name="revenue_per_ASK_1988">[15]Global!#REF!</definedName>
    <definedName name="revenue_per_ASK_1989" localSheetId="4">[15]Global!#REF!</definedName>
    <definedName name="revenue_per_ASK_1989" localSheetId="15">[15]Global!#REF!</definedName>
    <definedName name="revenue_per_ASK_1989" localSheetId="22">[15]Global!#REF!</definedName>
    <definedName name="revenue_per_ASK_1989" localSheetId="5">[15]Global!#REF!</definedName>
    <definedName name="revenue_per_ASK_1989" localSheetId="9">[15]Global!#REF!</definedName>
    <definedName name="revenue_per_ASK_1989" localSheetId="2">[15]Global!#REF!</definedName>
    <definedName name="revenue_per_ASK_1989" localSheetId="26">[15]Global!#REF!</definedName>
    <definedName name="revenue_per_ASK_1989">[15]Global!#REF!</definedName>
    <definedName name="revenue_per_ASK_1990" localSheetId="4">[15]Global!#REF!</definedName>
    <definedName name="revenue_per_ASK_1990" localSheetId="15">[15]Global!#REF!</definedName>
    <definedName name="revenue_per_ASK_1990" localSheetId="22">[15]Global!#REF!</definedName>
    <definedName name="revenue_per_ASK_1990" localSheetId="5">[15]Global!#REF!</definedName>
    <definedName name="revenue_per_ASK_1990" localSheetId="9">[15]Global!#REF!</definedName>
    <definedName name="revenue_per_ASK_1990" localSheetId="2">[15]Global!#REF!</definedName>
    <definedName name="revenue_per_ASK_1990" localSheetId="26">[15]Global!#REF!</definedName>
    <definedName name="revenue_per_ASK_1990">[15]Global!#REF!</definedName>
    <definedName name="revenue_per_ASK_1991" localSheetId="4">[15]Global!#REF!</definedName>
    <definedName name="revenue_per_ASK_1991" localSheetId="15">[15]Global!#REF!</definedName>
    <definedName name="revenue_per_ASK_1991" localSheetId="22">[15]Global!#REF!</definedName>
    <definedName name="revenue_per_ASK_1991" localSheetId="5">[15]Global!#REF!</definedName>
    <definedName name="revenue_per_ASK_1991" localSheetId="9">[15]Global!#REF!</definedName>
    <definedName name="revenue_per_ASK_1991" localSheetId="2">[15]Global!#REF!</definedName>
    <definedName name="revenue_per_ASK_1991" localSheetId="26">[15]Global!#REF!</definedName>
    <definedName name="revenue_per_ASK_1991">[15]Global!#REF!</definedName>
    <definedName name="revenue_per_ASK_1992" localSheetId="4">[15]Global!#REF!</definedName>
    <definedName name="revenue_per_ASK_1992" localSheetId="15">[15]Global!#REF!</definedName>
    <definedName name="revenue_per_ASK_1992" localSheetId="22">[15]Global!#REF!</definedName>
    <definedName name="revenue_per_ASK_1992" localSheetId="5">[15]Global!#REF!</definedName>
    <definedName name="revenue_per_ASK_1992" localSheetId="9">[15]Global!#REF!</definedName>
    <definedName name="revenue_per_ASK_1992" localSheetId="2">[15]Global!#REF!</definedName>
    <definedName name="revenue_per_ASK_1992" localSheetId="26">[15]Global!#REF!</definedName>
    <definedName name="revenue_per_ASK_1992">[15]Global!#REF!</definedName>
    <definedName name="revenue_per_ASK_1993" localSheetId="4">[15]Global!#REF!</definedName>
    <definedName name="revenue_per_ASK_1993" localSheetId="15">[15]Global!#REF!</definedName>
    <definedName name="revenue_per_ASK_1993" localSheetId="22">[15]Global!#REF!</definedName>
    <definedName name="revenue_per_ASK_1993" localSheetId="5">[15]Global!#REF!</definedName>
    <definedName name="revenue_per_ASK_1993" localSheetId="9">[15]Global!#REF!</definedName>
    <definedName name="revenue_per_ASK_1993" localSheetId="2">[15]Global!#REF!</definedName>
    <definedName name="revenue_per_ASK_1993" localSheetId="26">[15]Global!#REF!</definedName>
    <definedName name="revenue_per_ASK_1993">[15]Global!#REF!</definedName>
    <definedName name="revenue_per_ASK_1994" localSheetId="4">[15]Global!#REF!</definedName>
    <definedName name="revenue_per_ASK_1994" localSheetId="15">[15]Global!#REF!</definedName>
    <definedName name="revenue_per_ASK_1994" localSheetId="22">[15]Global!#REF!</definedName>
    <definedName name="revenue_per_ASK_1994" localSheetId="5">[15]Global!#REF!</definedName>
    <definedName name="revenue_per_ASK_1994" localSheetId="9">[15]Global!#REF!</definedName>
    <definedName name="revenue_per_ASK_1994" localSheetId="2">[15]Global!#REF!</definedName>
    <definedName name="revenue_per_ASK_1994" localSheetId="26">[15]Global!#REF!</definedName>
    <definedName name="revenue_per_ASK_1994">[15]Global!#REF!</definedName>
    <definedName name="revenue_per_ASK_1995" localSheetId="4">[15]Global!#REF!</definedName>
    <definedName name="revenue_per_ASK_1995" localSheetId="15">[15]Global!#REF!</definedName>
    <definedName name="revenue_per_ASK_1995" localSheetId="22">[15]Global!#REF!</definedName>
    <definedName name="revenue_per_ASK_1995" localSheetId="5">[15]Global!#REF!</definedName>
    <definedName name="revenue_per_ASK_1995" localSheetId="9">[15]Global!#REF!</definedName>
    <definedName name="revenue_per_ASK_1995" localSheetId="2">[15]Global!#REF!</definedName>
    <definedName name="revenue_per_ASK_1995" localSheetId="26">[15]Global!#REF!</definedName>
    <definedName name="revenue_per_ASK_1995">[15]Global!#REF!</definedName>
    <definedName name="revenue_per_ASK_1996" localSheetId="4">[15]Global!#REF!</definedName>
    <definedName name="revenue_per_ASK_1996" localSheetId="15">[15]Global!#REF!</definedName>
    <definedName name="revenue_per_ASK_1996" localSheetId="22">[15]Global!#REF!</definedName>
    <definedName name="revenue_per_ASK_1996" localSheetId="5">[15]Global!#REF!</definedName>
    <definedName name="revenue_per_ASK_1996" localSheetId="9">[15]Global!#REF!</definedName>
    <definedName name="revenue_per_ASK_1996" localSheetId="2">[15]Global!#REF!</definedName>
    <definedName name="revenue_per_ASK_1996" localSheetId="26">[15]Global!#REF!</definedName>
    <definedName name="revenue_per_ASK_1996">[15]Global!#REF!</definedName>
    <definedName name="revenue_per_ASK_1997" localSheetId="4">[15]Global!#REF!</definedName>
    <definedName name="revenue_per_ASK_1997" localSheetId="15">[15]Global!#REF!</definedName>
    <definedName name="revenue_per_ASK_1997" localSheetId="22">[15]Global!#REF!</definedName>
    <definedName name="revenue_per_ASK_1997" localSheetId="5">[15]Global!#REF!</definedName>
    <definedName name="revenue_per_ASK_1997" localSheetId="9">[15]Global!#REF!</definedName>
    <definedName name="revenue_per_ASK_1997" localSheetId="2">[15]Global!#REF!</definedName>
    <definedName name="revenue_per_ASK_1997" localSheetId="26">[15]Global!#REF!</definedName>
    <definedName name="revenue_per_ASK_1997">[15]Global!#REF!</definedName>
    <definedName name="revenue_per_ASK_1998" localSheetId="4">[15]Global!#REF!</definedName>
    <definedName name="revenue_per_ASK_1998" localSheetId="15">[15]Global!#REF!</definedName>
    <definedName name="revenue_per_ASK_1998" localSheetId="22">[15]Global!#REF!</definedName>
    <definedName name="revenue_per_ASK_1998" localSheetId="5">[15]Global!#REF!</definedName>
    <definedName name="revenue_per_ASK_1998" localSheetId="9">[15]Global!#REF!</definedName>
    <definedName name="revenue_per_ASK_1998" localSheetId="2">[15]Global!#REF!</definedName>
    <definedName name="revenue_per_ASK_1998" localSheetId="26">[15]Global!#REF!</definedName>
    <definedName name="revenue_per_ASK_1998">[15]Global!#REF!</definedName>
    <definedName name="revenue_per_ASK_1999" localSheetId="4">[15]Global!#REF!</definedName>
    <definedName name="revenue_per_ASK_1999" localSheetId="15">[15]Global!#REF!</definedName>
    <definedName name="revenue_per_ASK_1999" localSheetId="22">[15]Global!#REF!</definedName>
    <definedName name="revenue_per_ASK_1999" localSheetId="5">[15]Global!#REF!</definedName>
    <definedName name="revenue_per_ASK_1999" localSheetId="9">[15]Global!#REF!</definedName>
    <definedName name="revenue_per_ASK_1999" localSheetId="2">[15]Global!#REF!</definedName>
    <definedName name="revenue_per_ASK_1999" localSheetId="26">[15]Global!#REF!</definedName>
    <definedName name="revenue_per_ASK_1999">[15]Global!#REF!</definedName>
    <definedName name="revenue_per_ASK_2000" localSheetId="4">[15]Global!#REF!</definedName>
    <definedName name="revenue_per_ASK_2000" localSheetId="15">[15]Global!#REF!</definedName>
    <definedName name="revenue_per_ASK_2000" localSheetId="22">[15]Global!#REF!</definedName>
    <definedName name="revenue_per_ASK_2000" localSheetId="5">[15]Global!#REF!</definedName>
    <definedName name="revenue_per_ASK_2000" localSheetId="9">[15]Global!#REF!</definedName>
    <definedName name="revenue_per_ASK_2000" localSheetId="2">[15]Global!#REF!</definedName>
    <definedName name="revenue_per_ASK_2000" localSheetId="26">[15]Global!#REF!</definedName>
    <definedName name="revenue_per_ASK_2000">[15]Global!#REF!</definedName>
    <definedName name="revenue_per_ASK_2001" localSheetId="4">[15]Global!#REF!</definedName>
    <definedName name="revenue_per_ASK_2001" localSheetId="15">[15]Global!#REF!</definedName>
    <definedName name="revenue_per_ASK_2001" localSheetId="22">[15]Global!#REF!</definedName>
    <definedName name="revenue_per_ASK_2001" localSheetId="5">[15]Global!#REF!</definedName>
    <definedName name="revenue_per_ASK_2001" localSheetId="9">[15]Global!#REF!</definedName>
    <definedName name="revenue_per_ASK_2001" localSheetId="2">[15]Global!#REF!</definedName>
    <definedName name="revenue_per_ASK_2001" localSheetId="26">[15]Global!#REF!</definedName>
    <definedName name="revenue_per_ASK_2001">[15]Global!#REF!</definedName>
    <definedName name="revenue_per_ASK_2002" localSheetId="4">[15]Global!#REF!</definedName>
    <definedName name="revenue_per_ASK_2002" localSheetId="15">[15]Global!#REF!</definedName>
    <definedName name="revenue_per_ASK_2002" localSheetId="22">[15]Global!#REF!</definedName>
    <definedName name="revenue_per_ASK_2002" localSheetId="5">[15]Global!#REF!</definedName>
    <definedName name="revenue_per_ASK_2002" localSheetId="9">[15]Global!#REF!</definedName>
    <definedName name="revenue_per_ASK_2002" localSheetId="2">[15]Global!#REF!</definedName>
    <definedName name="revenue_per_ASK_2002" localSheetId="26">[15]Global!#REF!</definedName>
    <definedName name="revenue_per_ASK_2002">[15]Global!#REF!</definedName>
    <definedName name="revenue_per_ASK_2003" localSheetId="4">[15]Global!#REF!</definedName>
    <definedName name="revenue_per_ASK_2003" localSheetId="15">[15]Global!#REF!</definedName>
    <definedName name="revenue_per_ASK_2003" localSheetId="22">[15]Global!#REF!</definedName>
    <definedName name="revenue_per_ASK_2003" localSheetId="5">[15]Global!#REF!</definedName>
    <definedName name="revenue_per_ASK_2003" localSheetId="9">[15]Global!#REF!</definedName>
    <definedName name="revenue_per_ASK_2003" localSheetId="2">[15]Global!#REF!</definedName>
    <definedName name="revenue_per_ASK_2003" localSheetId="26">[15]Global!#REF!</definedName>
    <definedName name="revenue_per_ASK_2003">[15]Global!#REF!</definedName>
    <definedName name="revenue_per_ASK_2004" localSheetId="4">[15]Global!#REF!</definedName>
    <definedName name="revenue_per_ASK_2004" localSheetId="15">[15]Global!#REF!</definedName>
    <definedName name="revenue_per_ASK_2004" localSheetId="22">[15]Global!#REF!</definedName>
    <definedName name="revenue_per_ASK_2004" localSheetId="5">[15]Global!#REF!</definedName>
    <definedName name="revenue_per_ASK_2004" localSheetId="9">[15]Global!#REF!</definedName>
    <definedName name="revenue_per_ASK_2004" localSheetId="2">[15]Global!#REF!</definedName>
    <definedName name="revenue_per_ASK_2004" localSheetId="26">[15]Global!#REF!</definedName>
    <definedName name="revenue_per_ASK_2004">[15]Global!#REF!</definedName>
    <definedName name="revenue_per_ASK_2005" localSheetId="4">[15]Global!#REF!</definedName>
    <definedName name="revenue_per_ASK_2005" localSheetId="15">[15]Global!#REF!</definedName>
    <definedName name="revenue_per_ASK_2005" localSheetId="22">[15]Global!#REF!</definedName>
    <definedName name="revenue_per_ASK_2005" localSheetId="5">[15]Global!#REF!</definedName>
    <definedName name="revenue_per_ASK_2005" localSheetId="9">[15]Global!#REF!</definedName>
    <definedName name="revenue_per_ASK_2005" localSheetId="2">[15]Global!#REF!</definedName>
    <definedName name="revenue_per_ASK_2005" localSheetId="26">[15]Global!#REF!</definedName>
    <definedName name="revenue_per_ASK_2005">[15]Global!#REF!</definedName>
    <definedName name="revenue_per_ASK_2006" localSheetId="4">[15]Global!#REF!</definedName>
    <definedName name="revenue_per_ASK_2006" localSheetId="15">[15]Global!#REF!</definedName>
    <definedName name="revenue_per_ASK_2006" localSheetId="22">[15]Global!#REF!</definedName>
    <definedName name="revenue_per_ASK_2006" localSheetId="5">[15]Global!#REF!</definedName>
    <definedName name="revenue_per_ASK_2006" localSheetId="9">[15]Global!#REF!</definedName>
    <definedName name="revenue_per_ASK_2006" localSheetId="2">[15]Global!#REF!</definedName>
    <definedName name="revenue_per_ASK_2006" localSheetId="26">[15]Global!#REF!</definedName>
    <definedName name="revenue_per_ASK_2006">[15]Global!#REF!</definedName>
    <definedName name="revenue_per_ASK_2007" localSheetId="4">[15]Global!#REF!</definedName>
    <definedName name="revenue_per_ASK_2007" localSheetId="15">[15]Global!#REF!</definedName>
    <definedName name="revenue_per_ASK_2007" localSheetId="22">[15]Global!#REF!</definedName>
    <definedName name="revenue_per_ASK_2007" localSheetId="5">[15]Global!#REF!</definedName>
    <definedName name="revenue_per_ASK_2007" localSheetId="9">[15]Global!#REF!</definedName>
    <definedName name="revenue_per_ASK_2007" localSheetId="2">[15]Global!#REF!</definedName>
    <definedName name="revenue_per_ASK_2007" localSheetId="26">[15]Global!#REF!</definedName>
    <definedName name="revenue_per_ASK_2007">[15]Global!#REF!</definedName>
    <definedName name="revenue_per_ASK_2008" localSheetId="4">[15]Global!#REF!</definedName>
    <definedName name="revenue_per_ASK_2008" localSheetId="15">[15]Global!#REF!</definedName>
    <definedName name="revenue_per_ASK_2008" localSheetId="22">[15]Global!#REF!</definedName>
    <definedName name="revenue_per_ASK_2008" localSheetId="5">[15]Global!#REF!</definedName>
    <definedName name="revenue_per_ASK_2008" localSheetId="9">[15]Global!#REF!</definedName>
    <definedName name="revenue_per_ASK_2008" localSheetId="2">[15]Global!#REF!</definedName>
    <definedName name="revenue_per_ASK_2008" localSheetId="26">[15]Global!#REF!</definedName>
    <definedName name="revenue_per_ASK_2008">[15]Global!#REF!</definedName>
    <definedName name="revenue_per_ASK_2009" localSheetId="4">[15]Global!#REF!</definedName>
    <definedName name="revenue_per_ASK_2009" localSheetId="15">[15]Global!#REF!</definedName>
    <definedName name="revenue_per_ASK_2009" localSheetId="22">[15]Global!#REF!</definedName>
    <definedName name="revenue_per_ASK_2009" localSheetId="5">[15]Global!#REF!</definedName>
    <definedName name="revenue_per_ASK_2009" localSheetId="9">[15]Global!#REF!</definedName>
    <definedName name="revenue_per_ASK_2009" localSheetId="2">[15]Global!#REF!</definedName>
    <definedName name="revenue_per_ASK_2009" localSheetId="26">[15]Global!#REF!</definedName>
    <definedName name="revenue_per_ASK_2009">[15]Global!#REF!</definedName>
    <definedName name="revenue_per_ASK_2010" localSheetId="4">[15]Global!#REF!</definedName>
    <definedName name="revenue_per_ASK_2010" localSheetId="15">[15]Global!#REF!</definedName>
    <definedName name="revenue_per_ASK_2010" localSheetId="22">[15]Global!#REF!</definedName>
    <definedName name="revenue_per_ASK_2010" localSheetId="5">[15]Global!#REF!</definedName>
    <definedName name="revenue_per_ASK_2010" localSheetId="9">[15]Global!#REF!</definedName>
    <definedName name="revenue_per_ASK_2010" localSheetId="2">[15]Global!#REF!</definedName>
    <definedName name="revenue_per_ASK_2010" localSheetId="26">[15]Global!#REF!</definedName>
    <definedName name="revenue_per_ASK_2010">[15]Global!#REF!</definedName>
    <definedName name="revenue_per_ASK_comm" localSheetId="4">[15]Global!#REF!</definedName>
    <definedName name="revenue_per_ASK_comm" localSheetId="15">[15]Global!#REF!</definedName>
    <definedName name="revenue_per_ASK_comm" localSheetId="22">[15]Global!#REF!</definedName>
    <definedName name="revenue_per_ASK_comm" localSheetId="5">[15]Global!#REF!</definedName>
    <definedName name="revenue_per_ASK_comm" localSheetId="9">[15]Global!#REF!</definedName>
    <definedName name="revenue_per_ASK_comm" localSheetId="2">[15]Global!#REF!</definedName>
    <definedName name="revenue_per_ASK_comm" localSheetId="26">[15]Global!#REF!</definedName>
    <definedName name="revenue_per_ASK_comm">[15]Global!#REF!</definedName>
    <definedName name="revenue_per_ASM_1985" localSheetId="4">[15]Global!#REF!</definedName>
    <definedName name="revenue_per_ASM_1985" localSheetId="15">[15]Global!#REF!</definedName>
    <definedName name="revenue_per_ASM_1985" localSheetId="22">[15]Global!#REF!</definedName>
    <definedName name="revenue_per_ASM_1985" localSheetId="5">[15]Global!#REF!</definedName>
    <definedName name="revenue_per_ASM_1985" localSheetId="9">[15]Global!#REF!</definedName>
    <definedName name="revenue_per_ASM_1985" localSheetId="2">[15]Global!#REF!</definedName>
    <definedName name="revenue_per_ASM_1985" localSheetId="26">[15]Global!#REF!</definedName>
    <definedName name="revenue_per_ASM_1985">[15]Global!#REF!</definedName>
    <definedName name="revenue_per_ASM_1986" localSheetId="4">[15]Global!#REF!</definedName>
    <definedName name="revenue_per_ASM_1986" localSheetId="15">[15]Global!#REF!</definedName>
    <definedName name="revenue_per_ASM_1986" localSheetId="22">[15]Global!#REF!</definedName>
    <definedName name="revenue_per_ASM_1986" localSheetId="5">[15]Global!#REF!</definedName>
    <definedName name="revenue_per_ASM_1986" localSheetId="9">[15]Global!#REF!</definedName>
    <definedName name="revenue_per_ASM_1986" localSheetId="2">[15]Global!#REF!</definedName>
    <definedName name="revenue_per_ASM_1986" localSheetId="26">[15]Global!#REF!</definedName>
    <definedName name="revenue_per_ASM_1986">[15]Global!#REF!</definedName>
    <definedName name="revenue_per_ASM_1987" localSheetId="4">[15]Global!#REF!</definedName>
    <definedName name="revenue_per_ASM_1987" localSheetId="15">[15]Global!#REF!</definedName>
    <definedName name="revenue_per_ASM_1987" localSheetId="22">[15]Global!#REF!</definedName>
    <definedName name="revenue_per_ASM_1987" localSheetId="5">[15]Global!#REF!</definedName>
    <definedName name="revenue_per_ASM_1987" localSheetId="9">[15]Global!#REF!</definedName>
    <definedName name="revenue_per_ASM_1987" localSheetId="2">[15]Global!#REF!</definedName>
    <definedName name="revenue_per_ASM_1987" localSheetId="26">[15]Global!#REF!</definedName>
    <definedName name="revenue_per_ASM_1987">[15]Global!#REF!</definedName>
    <definedName name="revenue_per_ASM_1988" localSheetId="4">[15]Global!#REF!</definedName>
    <definedName name="revenue_per_ASM_1988" localSheetId="15">[15]Global!#REF!</definedName>
    <definedName name="revenue_per_ASM_1988" localSheetId="22">[15]Global!#REF!</definedName>
    <definedName name="revenue_per_ASM_1988" localSheetId="5">[15]Global!#REF!</definedName>
    <definedName name="revenue_per_ASM_1988" localSheetId="9">[15]Global!#REF!</definedName>
    <definedName name="revenue_per_ASM_1988" localSheetId="2">[15]Global!#REF!</definedName>
    <definedName name="revenue_per_ASM_1988" localSheetId="26">[15]Global!#REF!</definedName>
    <definedName name="revenue_per_ASM_1988">[15]Global!#REF!</definedName>
    <definedName name="revenue_per_ASM_1989" localSheetId="4">[15]Global!#REF!</definedName>
    <definedName name="revenue_per_ASM_1989" localSheetId="15">[15]Global!#REF!</definedName>
    <definedName name="revenue_per_ASM_1989" localSheetId="22">[15]Global!#REF!</definedName>
    <definedName name="revenue_per_ASM_1989" localSheetId="5">[15]Global!#REF!</definedName>
    <definedName name="revenue_per_ASM_1989" localSheetId="9">[15]Global!#REF!</definedName>
    <definedName name="revenue_per_ASM_1989" localSheetId="2">[15]Global!#REF!</definedName>
    <definedName name="revenue_per_ASM_1989" localSheetId="26">[15]Global!#REF!</definedName>
    <definedName name="revenue_per_ASM_1989">[15]Global!#REF!</definedName>
    <definedName name="revenue_per_ASM_1990" localSheetId="4">[15]Global!#REF!</definedName>
    <definedName name="revenue_per_ASM_1990" localSheetId="15">[15]Global!#REF!</definedName>
    <definedName name="revenue_per_ASM_1990" localSheetId="22">[15]Global!#REF!</definedName>
    <definedName name="revenue_per_ASM_1990" localSheetId="5">[15]Global!#REF!</definedName>
    <definedName name="revenue_per_ASM_1990" localSheetId="9">[15]Global!#REF!</definedName>
    <definedName name="revenue_per_ASM_1990" localSheetId="2">[15]Global!#REF!</definedName>
    <definedName name="revenue_per_ASM_1990" localSheetId="26">[15]Global!#REF!</definedName>
    <definedName name="revenue_per_ASM_1990">[15]Global!#REF!</definedName>
    <definedName name="revenue_per_ASM_1991" localSheetId="4">[15]Global!#REF!</definedName>
    <definedName name="revenue_per_ASM_1991" localSheetId="15">[15]Global!#REF!</definedName>
    <definedName name="revenue_per_ASM_1991" localSheetId="22">[15]Global!#REF!</definedName>
    <definedName name="revenue_per_ASM_1991" localSheetId="5">[15]Global!#REF!</definedName>
    <definedName name="revenue_per_ASM_1991" localSheetId="9">[15]Global!#REF!</definedName>
    <definedName name="revenue_per_ASM_1991" localSheetId="2">[15]Global!#REF!</definedName>
    <definedName name="revenue_per_ASM_1991" localSheetId="26">[15]Global!#REF!</definedName>
    <definedName name="revenue_per_ASM_1991">[15]Global!#REF!</definedName>
    <definedName name="revenue_per_ASM_1992" localSheetId="4">[15]Global!#REF!</definedName>
    <definedName name="revenue_per_ASM_1992" localSheetId="15">[15]Global!#REF!</definedName>
    <definedName name="revenue_per_ASM_1992" localSheetId="22">[15]Global!#REF!</definedName>
    <definedName name="revenue_per_ASM_1992" localSheetId="5">[15]Global!#REF!</definedName>
    <definedName name="revenue_per_ASM_1992" localSheetId="9">[15]Global!#REF!</definedName>
    <definedName name="revenue_per_ASM_1992" localSheetId="2">[15]Global!#REF!</definedName>
    <definedName name="revenue_per_ASM_1992" localSheetId="26">[15]Global!#REF!</definedName>
    <definedName name="revenue_per_ASM_1992">[15]Global!#REF!</definedName>
    <definedName name="revenue_per_ASM_1993" localSheetId="4">[15]Global!#REF!</definedName>
    <definedName name="revenue_per_ASM_1993" localSheetId="15">[15]Global!#REF!</definedName>
    <definedName name="revenue_per_ASM_1993" localSheetId="22">[15]Global!#REF!</definedName>
    <definedName name="revenue_per_ASM_1993" localSheetId="5">[15]Global!#REF!</definedName>
    <definedName name="revenue_per_ASM_1993" localSheetId="9">[15]Global!#REF!</definedName>
    <definedName name="revenue_per_ASM_1993" localSheetId="2">[15]Global!#REF!</definedName>
    <definedName name="revenue_per_ASM_1993" localSheetId="26">[15]Global!#REF!</definedName>
    <definedName name="revenue_per_ASM_1993">[15]Global!#REF!</definedName>
    <definedName name="revenue_per_ASM_1994" localSheetId="4">[15]Global!#REF!</definedName>
    <definedName name="revenue_per_ASM_1994" localSheetId="15">[15]Global!#REF!</definedName>
    <definedName name="revenue_per_ASM_1994" localSheetId="22">[15]Global!#REF!</definedName>
    <definedName name="revenue_per_ASM_1994" localSheetId="5">[15]Global!#REF!</definedName>
    <definedName name="revenue_per_ASM_1994" localSheetId="9">[15]Global!#REF!</definedName>
    <definedName name="revenue_per_ASM_1994" localSheetId="2">[15]Global!#REF!</definedName>
    <definedName name="revenue_per_ASM_1994" localSheetId="26">[15]Global!#REF!</definedName>
    <definedName name="revenue_per_ASM_1994">[15]Global!#REF!</definedName>
    <definedName name="revenue_per_ASM_1995" localSheetId="4">[15]Global!#REF!</definedName>
    <definedName name="revenue_per_ASM_1995" localSheetId="15">[15]Global!#REF!</definedName>
    <definedName name="revenue_per_ASM_1995" localSheetId="22">[15]Global!#REF!</definedName>
    <definedName name="revenue_per_ASM_1995" localSheetId="5">[15]Global!#REF!</definedName>
    <definedName name="revenue_per_ASM_1995" localSheetId="9">[15]Global!#REF!</definedName>
    <definedName name="revenue_per_ASM_1995" localSheetId="2">[15]Global!#REF!</definedName>
    <definedName name="revenue_per_ASM_1995" localSheetId="26">[15]Global!#REF!</definedName>
    <definedName name="revenue_per_ASM_1995">[15]Global!#REF!</definedName>
    <definedName name="revenue_per_ASM_1996" localSheetId="4">[15]Global!#REF!</definedName>
    <definedName name="revenue_per_ASM_1996" localSheetId="15">[15]Global!#REF!</definedName>
    <definedName name="revenue_per_ASM_1996" localSheetId="22">[15]Global!#REF!</definedName>
    <definedName name="revenue_per_ASM_1996" localSheetId="5">[15]Global!#REF!</definedName>
    <definedName name="revenue_per_ASM_1996" localSheetId="9">[15]Global!#REF!</definedName>
    <definedName name="revenue_per_ASM_1996" localSheetId="2">[15]Global!#REF!</definedName>
    <definedName name="revenue_per_ASM_1996" localSheetId="26">[15]Global!#REF!</definedName>
    <definedName name="revenue_per_ASM_1996">[15]Global!#REF!</definedName>
    <definedName name="revenue_per_ASM_1997" localSheetId="4">[15]Global!#REF!</definedName>
    <definedName name="revenue_per_ASM_1997" localSheetId="15">[15]Global!#REF!</definedName>
    <definedName name="revenue_per_ASM_1997" localSheetId="22">[15]Global!#REF!</definedName>
    <definedName name="revenue_per_ASM_1997" localSheetId="5">[15]Global!#REF!</definedName>
    <definedName name="revenue_per_ASM_1997" localSheetId="9">[15]Global!#REF!</definedName>
    <definedName name="revenue_per_ASM_1997" localSheetId="2">[15]Global!#REF!</definedName>
    <definedName name="revenue_per_ASM_1997" localSheetId="26">[15]Global!#REF!</definedName>
    <definedName name="revenue_per_ASM_1997">[15]Global!#REF!</definedName>
    <definedName name="revenue_per_ASM_1998" localSheetId="4">[15]Global!#REF!</definedName>
    <definedName name="revenue_per_ASM_1998" localSheetId="15">[15]Global!#REF!</definedName>
    <definedName name="revenue_per_ASM_1998" localSheetId="22">[15]Global!#REF!</definedName>
    <definedName name="revenue_per_ASM_1998" localSheetId="5">[15]Global!#REF!</definedName>
    <definedName name="revenue_per_ASM_1998" localSheetId="9">[15]Global!#REF!</definedName>
    <definedName name="revenue_per_ASM_1998" localSheetId="2">[15]Global!#REF!</definedName>
    <definedName name="revenue_per_ASM_1998" localSheetId="26">[15]Global!#REF!</definedName>
    <definedName name="revenue_per_ASM_1998">[15]Global!#REF!</definedName>
    <definedName name="revenue_per_ASM_1999" localSheetId="4">[15]Global!#REF!</definedName>
    <definedName name="revenue_per_ASM_1999" localSheetId="15">[15]Global!#REF!</definedName>
    <definedName name="revenue_per_ASM_1999" localSheetId="22">[15]Global!#REF!</definedName>
    <definedName name="revenue_per_ASM_1999" localSheetId="5">[15]Global!#REF!</definedName>
    <definedName name="revenue_per_ASM_1999" localSheetId="9">[15]Global!#REF!</definedName>
    <definedName name="revenue_per_ASM_1999" localSheetId="2">[15]Global!#REF!</definedName>
    <definedName name="revenue_per_ASM_1999" localSheetId="26">[15]Global!#REF!</definedName>
    <definedName name="revenue_per_ASM_1999">[15]Global!#REF!</definedName>
    <definedName name="revenue_per_ASM_2000" localSheetId="4">[15]Global!#REF!</definedName>
    <definedName name="revenue_per_ASM_2000" localSheetId="15">[15]Global!#REF!</definedName>
    <definedName name="revenue_per_ASM_2000" localSheetId="22">[15]Global!#REF!</definedName>
    <definedName name="revenue_per_ASM_2000" localSheetId="5">[15]Global!#REF!</definedName>
    <definedName name="revenue_per_ASM_2000" localSheetId="9">[15]Global!#REF!</definedName>
    <definedName name="revenue_per_ASM_2000" localSheetId="2">[15]Global!#REF!</definedName>
    <definedName name="revenue_per_ASM_2000" localSheetId="26">[15]Global!#REF!</definedName>
    <definedName name="revenue_per_ASM_2000">[15]Global!#REF!</definedName>
    <definedName name="revenue_per_ASM_2001" localSheetId="4">[15]Global!#REF!</definedName>
    <definedName name="revenue_per_ASM_2001" localSheetId="15">[15]Global!#REF!</definedName>
    <definedName name="revenue_per_ASM_2001" localSheetId="22">[15]Global!#REF!</definedName>
    <definedName name="revenue_per_ASM_2001" localSheetId="5">[15]Global!#REF!</definedName>
    <definedName name="revenue_per_ASM_2001" localSheetId="9">[15]Global!#REF!</definedName>
    <definedName name="revenue_per_ASM_2001" localSheetId="2">[15]Global!#REF!</definedName>
    <definedName name="revenue_per_ASM_2001" localSheetId="26">[15]Global!#REF!</definedName>
    <definedName name="revenue_per_ASM_2001">[15]Global!#REF!</definedName>
    <definedName name="revenue_per_ASM_2002" localSheetId="4">[15]Global!#REF!</definedName>
    <definedName name="revenue_per_ASM_2002" localSheetId="15">[15]Global!#REF!</definedName>
    <definedName name="revenue_per_ASM_2002" localSheetId="22">[15]Global!#REF!</definedName>
    <definedName name="revenue_per_ASM_2002" localSheetId="5">[15]Global!#REF!</definedName>
    <definedName name="revenue_per_ASM_2002" localSheetId="9">[15]Global!#REF!</definedName>
    <definedName name="revenue_per_ASM_2002" localSheetId="2">[15]Global!#REF!</definedName>
    <definedName name="revenue_per_ASM_2002" localSheetId="26">[15]Global!#REF!</definedName>
    <definedName name="revenue_per_ASM_2002">[15]Global!#REF!</definedName>
    <definedName name="revenue_per_ASM_2003" localSheetId="4">[15]Global!#REF!</definedName>
    <definedName name="revenue_per_ASM_2003" localSheetId="15">[15]Global!#REF!</definedName>
    <definedName name="revenue_per_ASM_2003" localSheetId="22">[15]Global!#REF!</definedName>
    <definedName name="revenue_per_ASM_2003" localSheetId="5">[15]Global!#REF!</definedName>
    <definedName name="revenue_per_ASM_2003" localSheetId="9">[15]Global!#REF!</definedName>
    <definedName name="revenue_per_ASM_2003" localSheetId="2">[15]Global!#REF!</definedName>
    <definedName name="revenue_per_ASM_2003" localSheetId="26">[15]Global!#REF!</definedName>
    <definedName name="revenue_per_ASM_2003">[15]Global!#REF!</definedName>
    <definedName name="revenue_per_ASM_2004" localSheetId="4">[15]Global!#REF!</definedName>
    <definedName name="revenue_per_ASM_2004" localSheetId="15">[15]Global!#REF!</definedName>
    <definedName name="revenue_per_ASM_2004" localSheetId="22">[15]Global!#REF!</definedName>
    <definedName name="revenue_per_ASM_2004" localSheetId="5">[15]Global!#REF!</definedName>
    <definedName name="revenue_per_ASM_2004" localSheetId="9">[15]Global!#REF!</definedName>
    <definedName name="revenue_per_ASM_2004" localSheetId="2">[15]Global!#REF!</definedName>
    <definedName name="revenue_per_ASM_2004" localSheetId="26">[15]Global!#REF!</definedName>
    <definedName name="revenue_per_ASM_2004">[15]Global!#REF!</definedName>
    <definedName name="revenue_per_ASM_2005" localSheetId="4">[15]Global!#REF!</definedName>
    <definedName name="revenue_per_ASM_2005" localSheetId="15">[15]Global!#REF!</definedName>
    <definedName name="revenue_per_ASM_2005" localSheetId="22">[15]Global!#REF!</definedName>
    <definedName name="revenue_per_ASM_2005" localSheetId="5">[15]Global!#REF!</definedName>
    <definedName name="revenue_per_ASM_2005" localSheetId="9">[15]Global!#REF!</definedName>
    <definedName name="revenue_per_ASM_2005" localSheetId="2">[15]Global!#REF!</definedName>
    <definedName name="revenue_per_ASM_2005" localSheetId="26">[15]Global!#REF!</definedName>
    <definedName name="revenue_per_ASM_2005">[15]Global!#REF!</definedName>
    <definedName name="revenue_per_ASM_2006" localSheetId="4">[15]Global!#REF!</definedName>
    <definedName name="revenue_per_ASM_2006" localSheetId="15">[15]Global!#REF!</definedName>
    <definedName name="revenue_per_ASM_2006" localSheetId="22">[15]Global!#REF!</definedName>
    <definedName name="revenue_per_ASM_2006" localSheetId="5">[15]Global!#REF!</definedName>
    <definedName name="revenue_per_ASM_2006" localSheetId="9">[15]Global!#REF!</definedName>
    <definedName name="revenue_per_ASM_2006" localSheetId="2">[15]Global!#REF!</definedName>
    <definedName name="revenue_per_ASM_2006" localSheetId="26">[15]Global!#REF!</definedName>
    <definedName name="revenue_per_ASM_2006">[15]Global!#REF!</definedName>
    <definedName name="revenue_per_ASM_2007" localSheetId="4">[15]Global!#REF!</definedName>
    <definedName name="revenue_per_ASM_2007" localSheetId="15">[15]Global!#REF!</definedName>
    <definedName name="revenue_per_ASM_2007" localSheetId="22">[15]Global!#REF!</definedName>
    <definedName name="revenue_per_ASM_2007" localSheetId="5">[15]Global!#REF!</definedName>
    <definedName name="revenue_per_ASM_2007" localSheetId="9">[15]Global!#REF!</definedName>
    <definedName name="revenue_per_ASM_2007" localSheetId="2">[15]Global!#REF!</definedName>
    <definedName name="revenue_per_ASM_2007" localSheetId="26">[15]Global!#REF!</definedName>
    <definedName name="revenue_per_ASM_2007">[15]Global!#REF!</definedName>
    <definedName name="revenue_per_ASM_2008" localSheetId="4">[15]Global!#REF!</definedName>
    <definedName name="revenue_per_ASM_2008" localSheetId="15">[15]Global!#REF!</definedName>
    <definedName name="revenue_per_ASM_2008" localSheetId="22">[15]Global!#REF!</definedName>
    <definedName name="revenue_per_ASM_2008" localSheetId="5">[15]Global!#REF!</definedName>
    <definedName name="revenue_per_ASM_2008" localSheetId="9">[15]Global!#REF!</definedName>
    <definedName name="revenue_per_ASM_2008" localSheetId="2">[15]Global!#REF!</definedName>
    <definedName name="revenue_per_ASM_2008" localSheetId="26">[15]Global!#REF!</definedName>
    <definedName name="revenue_per_ASM_2008">[15]Global!#REF!</definedName>
    <definedName name="revenue_per_ASM_2009" localSheetId="4">[15]Global!#REF!</definedName>
    <definedName name="revenue_per_ASM_2009" localSheetId="15">[15]Global!#REF!</definedName>
    <definedName name="revenue_per_ASM_2009" localSheetId="22">[15]Global!#REF!</definedName>
    <definedName name="revenue_per_ASM_2009" localSheetId="5">[15]Global!#REF!</definedName>
    <definedName name="revenue_per_ASM_2009" localSheetId="9">[15]Global!#REF!</definedName>
    <definedName name="revenue_per_ASM_2009" localSheetId="2">[15]Global!#REF!</definedName>
    <definedName name="revenue_per_ASM_2009" localSheetId="26">[15]Global!#REF!</definedName>
    <definedName name="revenue_per_ASM_2009">[15]Global!#REF!</definedName>
    <definedName name="revenue_per_ASM_2010" localSheetId="4">[15]Global!#REF!</definedName>
    <definedName name="revenue_per_ASM_2010" localSheetId="15">[15]Global!#REF!</definedName>
    <definedName name="revenue_per_ASM_2010" localSheetId="22">[15]Global!#REF!</definedName>
    <definedName name="revenue_per_ASM_2010" localSheetId="5">[15]Global!#REF!</definedName>
    <definedName name="revenue_per_ASM_2010" localSheetId="9">[15]Global!#REF!</definedName>
    <definedName name="revenue_per_ASM_2010" localSheetId="2">[15]Global!#REF!</definedName>
    <definedName name="revenue_per_ASM_2010" localSheetId="26">[15]Global!#REF!</definedName>
    <definedName name="revenue_per_ASM_2010">[15]Global!#REF!</definedName>
    <definedName name="revenue_per_ASM_comm" localSheetId="4">[15]Global!#REF!</definedName>
    <definedName name="revenue_per_ASM_comm" localSheetId="15">[15]Global!#REF!</definedName>
    <definedName name="revenue_per_ASM_comm" localSheetId="22">[15]Global!#REF!</definedName>
    <definedName name="revenue_per_ASM_comm" localSheetId="5">[15]Global!#REF!</definedName>
    <definedName name="revenue_per_ASM_comm" localSheetId="9">[15]Global!#REF!</definedName>
    <definedName name="revenue_per_ASM_comm" localSheetId="2">[15]Global!#REF!</definedName>
    <definedName name="revenue_per_ASM_comm" localSheetId="26">[15]Global!#REF!</definedName>
    <definedName name="revenue_per_ASM_comm">[15]Global!#REF!</definedName>
    <definedName name="revenue_per_ATK_1985" localSheetId="4">[15]Global!#REF!</definedName>
    <definedName name="revenue_per_ATK_1985" localSheetId="15">[15]Global!#REF!</definedName>
    <definedName name="revenue_per_ATK_1985" localSheetId="22">[15]Global!#REF!</definedName>
    <definedName name="revenue_per_ATK_1985" localSheetId="5">[15]Global!#REF!</definedName>
    <definedName name="revenue_per_ATK_1985" localSheetId="9">[15]Global!#REF!</definedName>
    <definedName name="revenue_per_ATK_1985" localSheetId="2">[15]Global!#REF!</definedName>
    <definedName name="revenue_per_ATK_1985" localSheetId="26">[15]Global!#REF!</definedName>
    <definedName name="revenue_per_ATK_1985">[15]Global!#REF!</definedName>
    <definedName name="revenue_per_ATK_1986" localSheetId="4">[15]Global!#REF!</definedName>
    <definedName name="revenue_per_ATK_1986" localSheetId="15">[15]Global!#REF!</definedName>
    <definedName name="revenue_per_ATK_1986" localSheetId="22">[15]Global!#REF!</definedName>
    <definedName name="revenue_per_ATK_1986" localSheetId="5">[15]Global!#REF!</definedName>
    <definedName name="revenue_per_ATK_1986" localSheetId="9">[15]Global!#REF!</definedName>
    <definedName name="revenue_per_ATK_1986" localSheetId="2">[15]Global!#REF!</definedName>
    <definedName name="revenue_per_ATK_1986" localSheetId="26">[15]Global!#REF!</definedName>
    <definedName name="revenue_per_ATK_1986">[15]Global!#REF!</definedName>
    <definedName name="revenue_per_ATK_1987" localSheetId="4">[15]Global!#REF!</definedName>
    <definedName name="revenue_per_ATK_1987" localSheetId="15">[15]Global!#REF!</definedName>
    <definedName name="revenue_per_ATK_1987" localSheetId="22">[15]Global!#REF!</definedName>
    <definedName name="revenue_per_ATK_1987" localSheetId="5">[15]Global!#REF!</definedName>
    <definedName name="revenue_per_ATK_1987" localSheetId="9">[15]Global!#REF!</definedName>
    <definedName name="revenue_per_ATK_1987" localSheetId="2">[15]Global!#REF!</definedName>
    <definedName name="revenue_per_ATK_1987" localSheetId="26">[15]Global!#REF!</definedName>
    <definedName name="revenue_per_ATK_1987">[15]Global!#REF!</definedName>
    <definedName name="revenue_per_ATK_1988" localSheetId="4">[15]Global!#REF!</definedName>
    <definedName name="revenue_per_ATK_1988" localSheetId="15">[15]Global!#REF!</definedName>
    <definedName name="revenue_per_ATK_1988" localSheetId="22">[15]Global!#REF!</definedName>
    <definedName name="revenue_per_ATK_1988" localSheetId="5">[15]Global!#REF!</definedName>
    <definedName name="revenue_per_ATK_1988" localSheetId="9">[15]Global!#REF!</definedName>
    <definedName name="revenue_per_ATK_1988" localSheetId="2">[15]Global!#REF!</definedName>
    <definedName name="revenue_per_ATK_1988" localSheetId="26">[15]Global!#REF!</definedName>
    <definedName name="revenue_per_ATK_1988">[15]Global!#REF!</definedName>
    <definedName name="revenue_per_ATK_1989" localSheetId="4">[15]Global!#REF!</definedName>
    <definedName name="revenue_per_ATK_1989" localSheetId="15">[15]Global!#REF!</definedName>
    <definedName name="revenue_per_ATK_1989" localSheetId="22">[15]Global!#REF!</definedName>
    <definedName name="revenue_per_ATK_1989" localSheetId="5">[15]Global!#REF!</definedName>
    <definedName name="revenue_per_ATK_1989" localSheetId="9">[15]Global!#REF!</definedName>
    <definedName name="revenue_per_ATK_1989" localSheetId="2">[15]Global!#REF!</definedName>
    <definedName name="revenue_per_ATK_1989" localSheetId="26">[15]Global!#REF!</definedName>
    <definedName name="revenue_per_ATK_1989">[15]Global!#REF!</definedName>
    <definedName name="revenue_per_ATK_1990" localSheetId="4">[15]Global!#REF!</definedName>
    <definedName name="revenue_per_ATK_1990" localSheetId="15">[15]Global!#REF!</definedName>
    <definedName name="revenue_per_ATK_1990" localSheetId="22">[15]Global!#REF!</definedName>
    <definedName name="revenue_per_ATK_1990" localSheetId="5">[15]Global!#REF!</definedName>
    <definedName name="revenue_per_ATK_1990" localSheetId="9">[15]Global!#REF!</definedName>
    <definedName name="revenue_per_ATK_1990" localSheetId="2">[15]Global!#REF!</definedName>
    <definedName name="revenue_per_ATK_1990" localSheetId="26">[15]Global!#REF!</definedName>
    <definedName name="revenue_per_ATK_1990">[15]Global!#REF!</definedName>
    <definedName name="revenue_per_ATK_1991" localSheetId="4">[15]Global!#REF!</definedName>
    <definedName name="revenue_per_ATK_1991" localSheetId="15">[15]Global!#REF!</definedName>
    <definedName name="revenue_per_ATK_1991" localSheetId="22">[15]Global!#REF!</definedName>
    <definedName name="revenue_per_ATK_1991" localSheetId="5">[15]Global!#REF!</definedName>
    <definedName name="revenue_per_ATK_1991" localSheetId="9">[15]Global!#REF!</definedName>
    <definedName name="revenue_per_ATK_1991" localSheetId="2">[15]Global!#REF!</definedName>
    <definedName name="revenue_per_ATK_1991" localSheetId="26">[15]Global!#REF!</definedName>
    <definedName name="revenue_per_ATK_1991">[15]Global!#REF!</definedName>
    <definedName name="revenue_per_ATK_1992" localSheetId="4">[15]Global!#REF!</definedName>
    <definedName name="revenue_per_ATK_1992" localSheetId="15">[15]Global!#REF!</definedName>
    <definedName name="revenue_per_ATK_1992" localSheetId="22">[15]Global!#REF!</definedName>
    <definedName name="revenue_per_ATK_1992" localSheetId="5">[15]Global!#REF!</definedName>
    <definedName name="revenue_per_ATK_1992" localSheetId="9">[15]Global!#REF!</definedName>
    <definedName name="revenue_per_ATK_1992" localSheetId="2">[15]Global!#REF!</definedName>
    <definedName name="revenue_per_ATK_1992" localSheetId="26">[15]Global!#REF!</definedName>
    <definedName name="revenue_per_ATK_1992">[15]Global!#REF!</definedName>
    <definedName name="revenue_per_ATK_1993" localSheetId="4">[15]Global!#REF!</definedName>
    <definedName name="revenue_per_ATK_1993" localSheetId="15">[15]Global!#REF!</definedName>
    <definedName name="revenue_per_ATK_1993" localSheetId="22">[15]Global!#REF!</definedName>
    <definedName name="revenue_per_ATK_1993" localSheetId="5">[15]Global!#REF!</definedName>
    <definedName name="revenue_per_ATK_1993" localSheetId="9">[15]Global!#REF!</definedName>
    <definedName name="revenue_per_ATK_1993" localSheetId="2">[15]Global!#REF!</definedName>
    <definedName name="revenue_per_ATK_1993" localSheetId="26">[15]Global!#REF!</definedName>
    <definedName name="revenue_per_ATK_1993">[15]Global!#REF!</definedName>
    <definedName name="revenue_per_ATK_1994" localSheetId="4">[15]Global!#REF!</definedName>
    <definedName name="revenue_per_ATK_1994" localSheetId="15">[15]Global!#REF!</definedName>
    <definedName name="revenue_per_ATK_1994" localSheetId="22">[15]Global!#REF!</definedName>
    <definedName name="revenue_per_ATK_1994" localSheetId="5">[15]Global!#REF!</definedName>
    <definedName name="revenue_per_ATK_1994" localSheetId="9">[15]Global!#REF!</definedName>
    <definedName name="revenue_per_ATK_1994" localSheetId="2">[15]Global!#REF!</definedName>
    <definedName name="revenue_per_ATK_1994" localSheetId="26">[15]Global!#REF!</definedName>
    <definedName name="revenue_per_ATK_1994">[15]Global!#REF!</definedName>
    <definedName name="revenue_per_ATK_1995" localSheetId="4">[15]Global!#REF!</definedName>
    <definedName name="revenue_per_ATK_1995" localSheetId="15">[15]Global!#REF!</definedName>
    <definedName name="revenue_per_ATK_1995" localSheetId="22">[15]Global!#REF!</definedName>
    <definedName name="revenue_per_ATK_1995" localSheetId="5">[15]Global!#REF!</definedName>
    <definedName name="revenue_per_ATK_1995" localSheetId="9">[15]Global!#REF!</definedName>
    <definedName name="revenue_per_ATK_1995" localSheetId="2">[15]Global!#REF!</definedName>
    <definedName name="revenue_per_ATK_1995" localSheetId="26">[15]Global!#REF!</definedName>
    <definedName name="revenue_per_ATK_1995">[15]Global!#REF!</definedName>
    <definedName name="revenue_per_ATK_1996" localSheetId="4">[15]Global!#REF!</definedName>
    <definedName name="revenue_per_ATK_1996" localSheetId="15">[15]Global!#REF!</definedName>
    <definedName name="revenue_per_ATK_1996" localSheetId="22">[15]Global!#REF!</definedName>
    <definedName name="revenue_per_ATK_1996" localSheetId="5">[15]Global!#REF!</definedName>
    <definedName name="revenue_per_ATK_1996" localSheetId="9">[15]Global!#REF!</definedName>
    <definedName name="revenue_per_ATK_1996" localSheetId="2">[15]Global!#REF!</definedName>
    <definedName name="revenue_per_ATK_1996" localSheetId="26">[15]Global!#REF!</definedName>
    <definedName name="revenue_per_ATK_1996">[15]Global!#REF!</definedName>
    <definedName name="revenue_per_ATK_1997" localSheetId="4">[15]Global!#REF!</definedName>
    <definedName name="revenue_per_ATK_1997" localSheetId="15">[15]Global!#REF!</definedName>
    <definedName name="revenue_per_ATK_1997" localSheetId="22">[15]Global!#REF!</definedName>
    <definedName name="revenue_per_ATK_1997" localSheetId="5">[15]Global!#REF!</definedName>
    <definedName name="revenue_per_ATK_1997" localSheetId="9">[15]Global!#REF!</definedName>
    <definedName name="revenue_per_ATK_1997" localSheetId="2">[15]Global!#REF!</definedName>
    <definedName name="revenue_per_ATK_1997" localSheetId="26">[15]Global!#REF!</definedName>
    <definedName name="revenue_per_ATK_1997">[15]Global!#REF!</definedName>
    <definedName name="revenue_per_ATK_1998" localSheetId="4">[15]Global!#REF!</definedName>
    <definedName name="revenue_per_ATK_1998" localSheetId="15">[15]Global!#REF!</definedName>
    <definedName name="revenue_per_ATK_1998" localSheetId="22">[15]Global!#REF!</definedName>
    <definedName name="revenue_per_ATK_1998" localSheetId="5">[15]Global!#REF!</definedName>
    <definedName name="revenue_per_ATK_1998" localSheetId="9">[15]Global!#REF!</definedName>
    <definedName name="revenue_per_ATK_1998" localSheetId="2">[15]Global!#REF!</definedName>
    <definedName name="revenue_per_ATK_1998" localSheetId="26">[15]Global!#REF!</definedName>
    <definedName name="revenue_per_ATK_1998">[15]Global!#REF!</definedName>
    <definedName name="revenue_per_ATK_1999" localSheetId="4">[15]Global!#REF!</definedName>
    <definedName name="revenue_per_ATK_1999" localSheetId="15">[15]Global!#REF!</definedName>
    <definedName name="revenue_per_ATK_1999" localSheetId="22">[15]Global!#REF!</definedName>
    <definedName name="revenue_per_ATK_1999" localSheetId="5">[15]Global!#REF!</definedName>
    <definedName name="revenue_per_ATK_1999" localSheetId="9">[15]Global!#REF!</definedName>
    <definedName name="revenue_per_ATK_1999" localSheetId="2">[15]Global!#REF!</definedName>
    <definedName name="revenue_per_ATK_1999" localSheetId="26">[15]Global!#REF!</definedName>
    <definedName name="revenue_per_ATK_1999">[15]Global!#REF!</definedName>
    <definedName name="revenue_per_ATK_2000" localSheetId="4">[15]Global!#REF!</definedName>
    <definedName name="revenue_per_ATK_2000" localSheetId="15">[15]Global!#REF!</definedName>
    <definedName name="revenue_per_ATK_2000" localSheetId="22">[15]Global!#REF!</definedName>
    <definedName name="revenue_per_ATK_2000" localSheetId="5">[15]Global!#REF!</definedName>
    <definedName name="revenue_per_ATK_2000" localSheetId="9">[15]Global!#REF!</definedName>
    <definedName name="revenue_per_ATK_2000" localSheetId="2">[15]Global!#REF!</definedName>
    <definedName name="revenue_per_ATK_2000" localSheetId="26">[15]Global!#REF!</definedName>
    <definedName name="revenue_per_ATK_2000">[15]Global!#REF!</definedName>
    <definedName name="revenue_per_ATK_2001" localSheetId="4">[15]Global!#REF!</definedName>
    <definedName name="revenue_per_ATK_2001" localSheetId="15">[15]Global!#REF!</definedName>
    <definedName name="revenue_per_ATK_2001" localSheetId="22">[15]Global!#REF!</definedName>
    <definedName name="revenue_per_ATK_2001" localSheetId="5">[15]Global!#REF!</definedName>
    <definedName name="revenue_per_ATK_2001" localSheetId="9">[15]Global!#REF!</definedName>
    <definedName name="revenue_per_ATK_2001" localSheetId="2">[15]Global!#REF!</definedName>
    <definedName name="revenue_per_ATK_2001" localSheetId="26">[15]Global!#REF!</definedName>
    <definedName name="revenue_per_ATK_2001">[15]Global!#REF!</definedName>
    <definedName name="revenue_per_ATK_2002" localSheetId="4">[15]Global!#REF!</definedName>
    <definedName name="revenue_per_ATK_2002" localSheetId="15">[15]Global!#REF!</definedName>
    <definedName name="revenue_per_ATK_2002" localSheetId="22">[15]Global!#REF!</definedName>
    <definedName name="revenue_per_ATK_2002" localSheetId="5">[15]Global!#REF!</definedName>
    <definedName name="revenue_per_ATK_2002" localSheetId="9">[15]Global!#REF!</definedName>
    <definedName name="revenue_per_ATK_2002" localSheetId="2">[15]Global!#REF!</definedName>
    <definedName name="revenue_per_ATK_2002" localSheetId="26">[15]Global!#REF!</definedName>
    <definedName name="revenue_per_ATK_2002">[15]Global!#REF!</definedName>
    <definedName name="revenue_per_ATK_2003" localSheetId="4">[15]Global!#REF!</definedName>
    <definedName name="revenue_per_ATK_2003" localSheetId="15">[15]Global!#REF!</definedName>
    <definedName name="revenue_per_ATK_2003" localSheetId="22">[15]Global!#REF!</definedName>
    <definedName name="revenue_per_ATK_2003" localSheetId="5">[15]Global!#REF!</definedName>
    <definedName name="revenue_per_ATK_2003" localSheetId="9">[15]Global!#REF!</definedName>
    <definedName name="revenue_per_ATK_2003" localSheetId="2">[15]Global!#REF!</definedName>
    <definedName name="revenue_per_ATK_2003" localSheetId="26">[15]Global!#REF!</definedName>
    <definedName name="revenue_per_ATK_2003">[15]Global!#REF!</definedName>
    <definedName name="revenue_per_ATK_2004" localSheetId="4">[15]Global!#REF!</definedName>
    <definedName name="revenue_per_ATK_2004" localSheetId="15">[15]Global!#REF!</definedName>
    <definedName name="revenue_per_ATK_2004" localSheetId="22">[15]Global!#REF!</definedName>
    <definedName name="revenue_per_ATK_2004" localSheetId="5">[15]Global!#REF!</definedName>
    <definedName name="revenue_per_ATK_2004" localSheetId="9">[15]Global!#REF!</definedName>
    <definedName name="revenue_per_ATK_2004" localSheetId="2">[15]Global!#REF!</definedName>
    <definedName name="revenue_per_ATK_2004" localSheetId="26">[15]Global!#REF!</definedName>
    <definedName name="revenue_per_ATK_2004">[15]Global!#REF!</definedName>
    <definedName name="revenue_per_ATK_2005" localSheetId="4">[15]Global!#REF!</definedName>
    <definedName name="revenue_per_ATK_2005" localSheetId="15">[15]Global!#REF!</definedName>
    <definedName name="revenue_per_ATK_2005" localSheetId="22">[15]Global!#REF!</definedName>
    <definedName name="revenue_per_ATK_2005" localSheetId="5">[15]Global!#REF!</definedName>
    <definedName name="revenue_per_ATK_2005" localSheetId="9">[15]Global!#REF!</definedName>
    <definedName name="revenue_per_ATK_2005" localSheetId="2">[15]Global!#REF!</definedName>
    <definedName name="revenue_per_ATK_2005" localSheetId="26">[15]Global!#REF!</definedName>
    <definedName name="revenue_per_ATK_2005">[15]Global!#REF!</definedName>
    <definedName name="revenue_per_ATK_2006" localSheetId="4">[15]Global!#REF!</definedName>
    <definedName name="revenue_per_ATK_2006" localSheetId="15">[15]Global!#REF!</definedName>
    <definedName name="revenue_per_ATK_2006" localSheetId="22">[15]Global!#REF!</definedName>
    <definedName name="revenue_per_ATK_2006" localSheetId="5">[15]Global!#REF!</definedName>
    <definedName name="revenue_per_ATK_2006" localSheetId="9">[15]Global!#REF!</definedName>
    <definedName name="revenue_per_ATK_2006" localSheetId="2">[15]Global!#REF!</definedName>
    <definedName name="revenue_per_ATK_2006" localSheetId="26">[15]Global!#REF!</definedName>
    <definedName name="revenue_per_ATK_2006">[15]Global!#REF!</definedName>
    <definedName name="revenue_per_ATK_2007" localSheetId="4">[15]Global!#REF!</definedName>
    <definedName name="revenue_per_ATK_2007" localSheetId="15">[15]Global!#REF!</definedName>
    <definedName name="revenue_per_ATK_2007" localSheetId="22">[15]Global!#REF!</definedName>
    <definedName name="revenue_per_ATK_2007" localSheetId="5">[15]Global!#REF!</definedName>
    <definedName name="revenue_per_ATK_2007" localSheetId="9">[15]Global!#REF!</definedName>
    <definedName name="revenue_per_ATK_2007" localSheetId="2">[15]Global!#REF!</definedName>
    <definedName name="revenue_per_ATK_2007" localSheetId="26">[15]Global!#REF!</definedName>
    <definedName name="revenue_per_ATK_2007">[15]Global!#REF!</definedName>
    <definedName name="revenue_per_ATK_2008" localSheetId="4">[15]Global!#REF!</definedName>
    <definedName name="revenue_per_ATK_2008" localSheetId="15">[15]Global!#REF!</definedName>
    <definedName name="revenue_per_ATK_2008" localSheetId="22">[15]Global!#REF!</definedName>
    <definedName name="revenue_per_ATK_2008" localSheetId="5">[15]Global!#REF!</definedName>
    <definedName name="revenue_per_ATK_2008" localSheetId="9">[15]Global!#REF!</definedName>
    <definedName name="revenue_per_ATK_2008" localSheetId="2">[15]Global!#REF!</definedName>
    <definedName name="revenue_per_ATK_2008" localSheetId="26">[15]Global!#REF!</definedName>
    <definedName name="revenue_per_ATK_2008">[15]Global!#REF!</definedName>
    <definedName name="revenue_per_ATK_2009" localSheetId="4">[15]Global!#REF!</definedName>
    <definedName name="revenue_per_ATK_2009" localSheetId="15">[15]Global!#REF!</definedName>
    <definedName name="revenue_per_ATK_2009" localSheetId="22">[15]Global!#REF!</definedName>
    <definedName name="revenue_per_ATK_2009" localSheetId="5">[15]Global!#REF!</definedName>
    <definedName name="revenue_per_ATK_2009" localSheetId="9">[15]Global!#REF!</definedName>
    <definedName name="revenue_per_ATK_2009" localSheetId="2">[15]Global!#REF!</definedName>
    <definedName name="revenue_per_ATK_2009" localSheetId="26">[15]Global!#REF!</definedName>
    <definedName name="revenue_per_ATK_2009">[15]Global!#REF!</definedName>
    <definedName name="revenue_per_ATK_2010" localSheetId="4">[15]Global!#REF!</definedName>
    <definedName name="revenue_per_ATK_2010" localSheetId="15">[15]Global!#REF!</definedName>
    <definedName name="revenue_per_ATK_2010" localSheetId="22">[15]Global!#REF!</definedName>
    <definedName name="revenue_per_ATK_2010" localSheetId="5">[15]Global!#REF!</definedName>
    <definedName name="revenue_per_ATK_2010" localSheetId="9">[15]Global!#REF!</definedName>
    <definedName name="revenue_per_ATK_2010" localSheetId="2">[15]Global!#REF!</definedName>
    <definedName name="revenue_per_ATK_2010" localSheetId="26">[15]Global!#REF!</definedName>
    <definedName name="revenue_per_ATK_2010">[15]Global!#REF!</definedName>
    <definedName name="revenue_per_ATK_comm" localSheetId="4">[15]Global!#REF!</definedName>
    <definedName name="revenue_per_ATK_comm" localSheetId="15">[15]Global!#REF!</definedName>
    <definedName name="revenue_per_ATK_comm" localSheetId="22">[15]Global!#REF!</definedName>
    <definedName name="revenue_per_ATK_comm" localSheetId="5">[15]Global!#REF!</definedName>
    <definedName name="revenue_per_ATK_comm" localSheetId="9">[15]Global!#REF!</definedName>
    <definedName name="revenue_per_ATK_comm" localSheetId="2">[15]Global!#REF!</definedName>
    <definedName name="revenue_per_ATK_comm" localSheetId="26">[15]Global!#REF!</definedName>
    <definedName name="revenue_per_ATK_comm">[15]Global!#REF!</definedName>
    <definedName name="revenue_per_ATM_1985" localSheetId="4">[15]Global!#REF!</definedName>
    <definedName name="revenue_per_ATM_1985" localSheetId="15">[15]Global!#REF!</definedName>
    <definedName name="revenue_per_ATM_1985" localSheetId="22">[15]Global!#REF!</definedName>
    <definedName name="revenue_per_ATM_1985" localSheetId="5">[15]Global!#REF!</definedName>
    <definedName name="revenue_per_ATM_1985" localSheetId="9">[15]Global!#REF!</definedName>
    <definedName name="revenue_per_ATM_1985" localSheetId="2">[15]Global!#REF!</definedName>
    <definedName name="revenue_per_ATM_1985" localSheetId="26">[15]Global!#REF!</definedName>
    <definedName name="revenue_per_ATM_1985">[15]Global!#REF!</definedName>
    <definedName name="revenue_per_ATM_1986" localSheetId="4">[15]Global!#REF!</definedName>
    <definedName name="revenue_per_ATM_1986" localSheetId="15">[15]Global!#REF!</definedName>
    <definedName name="revenue_per_ATM_1986" localSheetId="22">[15]Global!#REF!</definedName>
    <definedName name="revenue_per_ATM_1986" localSheetId="5">[15]Global!#REF!</definedName>
    <definedName name="revenue_per_ATM_1986" localSheetId="9">[15]Global!#REF!</definedName>
    <definedName name="revenue_per_ATM_1986" localSheetId="2">[15]Global!#REF!</definedName>
    <definedName name="revenue_per_ATM_1986" localSheetId="26">[15]Global!#REF!</definedName>
    <definedName name="revenue_per_ATM_1986">[15]Global!#REF!</definedName>
    <definedName name="revenue_per_ATM_1987" localSheetId="4">[15]Global!#REF!</definedName>
    <definedName name="revenue_per_ATM_1987" localSheetId="15">[15]Global!#REF!</definedName>
    <definedName name="revenue_per_ATM_1987" localSheetId="22">[15]Global!#REF!</definedName>
    <definedName name="revenue_per_ATM_1987" localSheetId="5">[15]Global!#REF!</definedName>
    <definedName name="revenue_per_ATM_1987" localSheetId="9">[15]Global!#REF!</definedName>
    <definedName name="revenue_per_ATM_1987" localSheetId="2">[15]Global!#REF!</definedName>
    <definedName name="revenue_per_ATM_1987" localSheetId="26">[15]Global!#REF!</definedName>
    <definedName name="revenue_per_ATM_1987">[15]Global!#REF!</definedName>
    <definedName name="revenue_per_ATM_1988" localSheetId="4">[15]Global!#REF!</definedName>
    <definedName name="revenue_per_ATM_1988" localSheetId="15">[15]Global!#REF!</definedName>
    <definedName name="revenue_per_ATM_1988" localSheetId="22">[15]Global!#REF!</definedName>
    <definedName name="revenue_per_ATM_1988" localSheetId="5">[15]Global!#REF!</definedName>
    <definedName name="revenue_per_ATM_1988" localSheetId="9">[15]Global!#REF!</definedName>
    <definedName name="revenue_per_ATM_1988" localSheetId="2">[15]Global!#REF!</definedName>
    <definedName name="revenue_per_ATM_1988" localSheetId="26">[15]Global!#REF!</definedName>
    <definedName name="revenue_per_ATM_1988">[15]Global!#REF!</definedName>
    <definedName name="revenue_per_ATM_1989" localSheetId="4">[15]Global!#REF!</definedName>
    <definedName name="revenue_per_ATM_1989" localSheetId="15">[15]Global!#REF!</definedName>
    <definedName name="revenue_per_ATM_1989" localSheetId="22">[15]Global!#REF!</definedName>
    <definedName name="revenue_per_ATM_1989" localSheetId="5">[15]Global!#REF!</definedName>
    <definedName name="revenue_per_ATM_1989" localSheetId="9">[15]Global!#REF!</definedName>
    <definedName name="revenue_per_ATM_1989" localSheetId="2">[15]Global!#REF!</definedName>
    <definedName name="revenue_per_ATM_1989" localSheetId="26">[15]Global!#REF!</definedName>
    <definedName name="revenue_per_ATM_1989">[15]Global!#REF!</definedName>
    <definedName name="revenue_per_ATM_1990" localSheetId="4">[15]Global!#REF!</definedName>
    <definedName name="revenue_per_ATM_1990" localSheetId="15">[15]Global!#REF!</definedName>
    <definedName name="revenue_per_ATM_1990" localSheetId="22">[15]Global!#REF!</definedName>
    <definedName name="revenue_per_ATM_1990" localSheetId="5">[15]Global!#REF!</definedName>
    <definedName name="revenue_per_ATM_1990" localSheetId="9">[15]Global!#REF!</definedName>
    <definedName name="revenue_per_ATM_1990" localSheetId="2">[15]Global!#REF!</definedName>
    <definedName name="revenue_per_ATM_1990" localSheetId="26">[15]Global!#REF!</definedName>
    <definedName name="revenue_per_ATM_1990">[15]Global!#REF!</definedName>
    <definedName name="revenue_per_ATM_1991" localSheetId="4">[15]Global!#REF!</definedName>
    <definedName name="revenue_per_ATM_1991" localSheetId="15">[15]Global!#REF!</definedName>
    <definedName name="revenue_per_ATM_1991" localSheetId="22">[15]Global!#REF!</definedName>
    <definedName name="revenue_per_ATM_1991" localSheetId="5">[15]Global!#REF!</definedName>
    <definedName name="revenue_per_ATM_1991" localSheetId="9">[15]Global!#REF!</definedName>
    <definedName name="revenue_per_ATM_1991" localSheetId="2">[15]Global!#REF!</definedName>
    <definedName name="revenue_per_ATM_1991" localSheetId="26">[15]Global!#REF!</definedName>
    <definedName name="revenue_per_ATM_1991">[15]Global!#REF!</definedName>
    <definedName name="revenue_per_ATM_1992" localSheetId="4">[15]Global!#REF!</definedName>
    <definedName name="revenue_per_ATM_1992" localSheetId="15">[15]Global!#REF!</definedName>
    <definedName name="revenue_per_ATM_1992" localSheetId="22">[15]Global!#REF!</definedName>
    <definedName name="revenue_per_ATM_1992" localSheetId="5">[15]Global!#REF!</definedName>
    <definedName name="revenue_per_ATM_1992" localSheetId="9">[15]Global!#REF!</definedName>
    <definedName name="revenue_per_ATM_1992" localSheetId="2">[15]Global!#REF!</definedName>
    <definedName name="revenue_per_ATM_1992" localSheetId="26">[15]Global!#REF!</definedName>
    <definedName name="revenue_per_ATM_1992">[15]Global!#REF!</definedName>
    <definedName name="revenue_per_ATM_1993" localSheetId="4">[15]Global!#REF!</definedName>
    <definedName name="revenue_per_ATM_1993" localSheetId="15">[15]Global!#REF!</definedName>
    <definedName name="revenue_per_ATM_1993" localSheetId="22">[15]Global!#REF!</definedName>
    <definedName name="revenue_per_ATM_1993" localSheetId="5">[15]Global!#REF!</definedName>
    <definedName name="revenue_per_ATM_1993" localSheetId="9">[15]Global!#REF!</definedName>
    <definedName name="revenue_per_ATM_1993" localSheetId="2">[15]Global!#REF!</definedName>
    <definedName name="revenue_per_ATM_1993" localSheetId="26">[15]Global!#REF!</definedName>
    <definedName name="revenue_per_ATM_1993">[15]Global!#REF!</definedName>
    <definedName name="revenue_per_ATM_1994" localSheetId="4">[15]Global!#REF!</definedName>
    <definedName name="revenue_per_ATM_1994" localSheetId="15">[15]Global!#REF!</definedName>
    <definedName name="revenue_per_ATM_1994" localSheetId="22">[15]Global!#REF!</definedName>
    <definedName name="revenue_per_ATM_1994" localSheetId="5">[15]Global!#REF!</definedName>
    <definedName name="revenue_per_ATM_1994" localSheetId="9">[15]Global!#REF!</definedName>
    <definedName name="revenue_per_ATM_1994" localSheetId="2">[15]Global!#REF!</definedName>
    <definedName name="revenue_per_ATM_1994" localSheetId="26">[15]Global!#REF!</definedName>
    <definedName name="revenue_per_ATM_1994">[15]Global!#REF!</definedName>
    <definedName name="revenue_per_ATM_1995" localSheetId="4">[15]Global!#REF!</definedName>
    <definedName name="revenue_per_ATM_1995" localSheetId="15">[15]Global!#REF!</definedName>
    <definedName name="revenue_per_ATM_1995" localSheetId="22">[15]Global!#REF!</definedName>
    <definedName name="revenue_per_ATM_1995" localSheetId="5">[15]Global!#REF!</definedName>
    <definedName name="revenue_per_ATM_1995" localSheetId="9">[15]Global!#REF!</definedName>
    <definedName name="revenue_per_ATM_1995" localSheetId="2">[15]Global!#REF!</definedName>
    <definedName name="revenue_per_ATM_1995" localSheetId="26">[15]Global!#REF!</definedName>
    <definedName name="revenue_per_ATM_1995">[15]Global!#REF!</definedName>
    <definedName name="revenue_per_ATM_1996" localSheetId="4">[15]Global!#REF!</definedName>
    <definedName name="revenue_per_ATM_1996" localSheetId="15">[15]Global!#REF!</definedName>
    <definedName name="revenue_per_ATM_1996" localSheetId="22">[15]Global!#REF!</definedName>
    <definedName name="revenue_per_ATM_1996" localSheetId="5">[15]Global!#REF!</definedName>
    <definedName name="revenue_per_ATM_1996" localSheetId="9">[15]Global!#REF!</definedName>
    <definedName name="revenue_per_ATM_1996" localSheetId="2">[15]Global!#REF!</definedName>
    <definedName name="revenue_per_ATM_1996" localSheetId="26">[15]Global!#REF!</definedName>
    <definedName name="revenue_per_ATM_1996">[15]Global!#REF!</definedName>
    <definedName name="revenue_per_ATM_1997" localSheetId="4">[15]Global!#REF!</definedName>
    <definedName name="revenue_per_ATM_1997" localSheetId="15">[15]Global!#REF!</definedName>
    <definedName name="revenue_per_ATM_1997" localSheetId="22">[15]Global!#REF!</definedName>
    <definedName name="revenue_per_ATM_1997" localSheetId="5">[15]Global!#REF!</definedName>
    <definedName name="revenue_per_ATM_1997" localSheetId="9">[15]Global!#REF!</definedName>
    <definedName name="revenue_per_ATM_1997" localSheetId="2">[15]Global!#REF!</definedName>
    <definedName name="revenue_per_ATM_1997" localSheetId="26">[15]Global!#REF!</definedName>
    <definedName name="revenue_per_ATM_1997">[15]Global!#REF!</definedName>
    <definedName name="revenue_per_ATM_1998" localSheetId="4">[15]Global!#REF!</definedName>
    <definedName name="revenue_per_ATM_1998" localSheetId="15">[15]Global!#REF!</definedName>
    <definedName name="revenue_per_ATM_1998" localSheetId="22">[15]Global!#REF!</definedName>
    <definedName name="revenue_per_ATM_1998" localSheetId="5">[15]Global!#REF!</definedName>
    <definedName name="revenue_per_ATM_1998" localSheetId="9">[15]Global!#REF!</definedName>
    <definedName name="revenue_per_ATM_1998" localSheetId="2">[15]Global!#REF!</definedName>
    <definedName name="revenue_per_ATM_1998" localSheetId="26">[15]Global!#REF!</definedName>
    <definedName name="revenue_per_ATM_1998">[15]Global!#REF!</definedName>
    <definedName name="revenue_per_ATM_1999" localSheetId="4">[15]Global!#REF!</definedName>
    <definedName name="revenue_per_ATM_1999" localSheetId="15">[15]Global!#REF!</definedName>
    <definedName name="revenue_per_ATM_1999" localSheetId="22">[15]Global!#REF!</definedName>
    <definedName name="revenue_per_ATM_1999" localSheetId="5">[15]Global!#REF!</definedName>
    <definedName name="revenue_per_ATM_1999" localSheetId="9">[15]Global!#REF!</definedName>
    <definedName name="revenue_per_ATM_1999" localSheetId="2">[15]Global!#REF!</definedName>
    <definedName name="revenue_per_ATM_1999" localSheetId="26">[15]Global!#REF!</definedName>
    <definedName name="revenue_per_ATM_1999">[15]Global!#REF!</definedName>
    <definedName name="revenue_per_ATM_2000" localSheetId="4">[15]Global!#REF!</definedName>
    <definedName name="revenue_per_ATM_2000" localSheetId="15">[15]Global!#REF!</definedName>
    <definedName name="revenue_per_ATM_2000" localSheetId="22">[15]Global!#REF!</definedName>
    <definedName name="revenue_per_ATM_2000" localSheetId="5">[15]Global!#REF!</definedName>
    <definedName name="revenue_per_ATM_2000" localSheetId="9">[15]Global!#REF!</definedName>
    <definedName name="revenue_per_ATM_2000" localSheetId="2">[15]Global!#REF!</definedName>
    <definedName name="revenue_per_ATM_2000" localSheetId="26">[15]Global!#REF!</definedName>
    <definedName name="revenue_per_ATM_2000">[15]Global!#REF!</definedName>
    <definedName name="revenue_per_ATM_2001" localSheetId="4">[15]Global!#REF!</definedName>
    <definedName name="revenue_per_ATM_2001" localSheetId="15">[15]Global!#REF!</definedName>
    <definedName name="revenue_per_ATM_2001" localSheetId="22">[15]Global!#REF!</definedName>
    <definedName name="revenue_per_ATM_2001" localSheetId="5">[15]Global!#REF!</definedName>
    <definedName name="revenue_per_ATM_2001" localSheetId="9">[15]Global!#REF!</definedName>
    <definedName name="revenue_per_ATM_2001" localSheetId="2">[15]Global!#REF!</definedName>
    <definedName name="revenue_per_ATM_2001" localSheetId="26">[15]Global!#REF!</definedName>
    <definedName name="revenue_per_ATM_2001">[15]Global!#REF!</definedName>
    <definedName name="revenue_per_ATM_2002" localSheetId="4">[15]Global!#REF!</definedName>
    <definedName name="revenue_per_ATM_2002" localSheetId="15">[15]Global!#REF!</definedName>
    <definedName name="revenue_per_ATM_2002" localSheetId="22">[15]Global!#REF!</definedName>
    <definedName name="revenue_per_ATM_2002" localSheetId="5">[15]Global!#REF!</definedName>
    <definedName name="revenue_per_ATM_2002" localSheetId="9">[15]Global!#REF!</definedName>
    <definedName name="revenue_per_ATM_2002" localSheetId="2">[15]Global!#REF!</definedName>
    <definedName name="revenue_per_ATM_2002" localSheetId="26">[15]Global!#REF!</definedName>
    <definedName name="revenue_per_ATM_2002">[15]Global!#REF!</definedName>
    <definedName name="revenue_per_ATM_2003" localSheetId="4">[15]Global!#REF!</definedName>
    <definedName name="revenue_per_ATM_2003" localSheetId="15">[15]Global!#REF!</definedName>
    <definedName name="revenue_per_ATM_2003" localSheetId="22">[15]Global!#REF!</definedName>
    <definedName name="revenue_per_ATM_2003" localSheetId="5">[15]Global!#REF!</definedName>
    <definedName name="revenue_per_ATM_2003" localSheetId="9">[15]Global!#REF!</definedName>
    <definedName name="revenue_per_ATM_2003" localSheetId="2">[15]Global!#REF!</definedName>
    <definedName name="revenue_per_ATM_2003" localSheetId="26">[15]Global!#REF!</definedName>
    <definedName name="revenue_per_ATM_2003">[15]Global!#REF!</definedName>
    <definedName name="revenue_per_ATM_2004" localSheetId="4">[15]Global!#REF!</definedName>
    <definedName name="revenue_per_ATM_2004" localSheetId="15">[15]Global!#REF!</definedName>
    <definedName name="revenue_per_ATM_2004" localSheetId="22">[15]Global!#REF!</definedName>
    <definedName name="revenue_per_ATM_2004" localSheetId="5">[15]Global!#REF!</definedName>
    <definedName name="revenue_per_ATM_2004" localSheetId="9">[15]Global!#REF!</definedName>
    <definedName name="revenue_per_ATM_2004" localSheetId="2">[15]Global!#REF!</definedName>
    <definedName name="revenue_per_ATM_2004" localSheetId="26">[15]Global!#REF!</definedName>
    <definedName name="revenue_per_ATM_2004">[15]Global!#REF!</definedName>
    <definedName name="revenue_per_ATM_2005" localSheetId="4">[15]Global!#REF!</definedName>
    <definedName name="revenue_per_ATM_2005" localSheetId="15">[15]Global!#REF!</definedName>
    <definedName name="revenue_per_ATM_2005" localSheetId="22">[15]Global!#REF!</definedName>
    <definedName name="revenue_per_ATM_2005" localSheetId="5">[15]Global!#REF!</definedName>
    <definedName name="revenue_per_ATM_2005" localSheetId="9">[15]Global!#REF!</definedName>
    <definedName name="revenue_per_ATM_2005" localSheetId="2">[15]Global!#REF!</definedName>
    <definedName name="revenue_per_ATM_2005" localSheetId="26">[15]Global!#REF!</definedName>
    <definedName name="revenue_per_ATM_2005">[15]Global!#REF!</definedName>
    <definedName name="revenue_per_ATM_2006" localSheetId="4">[15]Global!#REF!</definedName>
    <definedName name="revenue_per_ATM_2006" localSheetId="15">[15]Global!#REF!</definedName>
    <definedName name="revenue_per_ATM_2006" localSheetId="22">[15]Global!#REF!</definedName>
    <definedName name="revenue_per_ATM_2006" localSheetId="5">[15]Global!#REF!</definedName>
    <definedName name="revenue_per_ATM_2006" localSheetId="9">[15]Global!#REF!</definedName>
    <definedName name="revenue_per_ATM_2006" localSheetId="2">[15]Global!#REF!</definedName>
    <definedName name="revenue_per_ATM_2006" localSheetId="26">[15]Global!#REF!</definedName>
    <definedName name="revenue_per_ATM_2006">[15]Global!#REF!</definedName>
    <definedName name="revenue_per_ATM_2007" localSheetId="4">[15]Global!#REF!</definedName>
    <definedName name="revenue_per_ATM_2007" localSheetId="15">[15]Global!#REF!</definedName>
    <definedName name="revenue_per_ATM_2007" localSheetId="22">[15]Global!#REF!</definedName>
    <definedName name="revenue_per_ATM_2007" localSheetId="5">[15]Global!#REF!</definedName>
    <definedName name="revenue_per_ATM_2007" localSheetId="9">[15]Global!#REF!</definedName>
    <definedName name="revenue_per_ATM_2007" localSheetId="2">[15]Global!#REF!</definedName>
    <definedName name="revenue_per_ATM_2007" localSheetId="26">[15]Global!#REF!</definedName>
    <definedName name="revenue_per_ATM_2007">[15]Global!#REF!</definedName>
    <definedName name="revenue_per_ATM_2008" localSheetId="4">[15]Global!#REF!</definedName>
    <definedName name="revenue_per_ATM_2008" localSheetId="15">[15]Global!#REF!</definedName>
    <definedName name="revenue_per_ATM_2008" localSheetId="22">[15]Global!#REF!</definedName>
    <definedName name="revenue_per_ATM_2008" localSheetId="5">[15]Global!#REF!</definedName>
    <definedName name="revenue_per_ATM_2008" localSheetId="9">[15]Global!#REF!</definedName>
    <definedName name="revenue_per_ATM_2008" localSheetId="2">[15]Global!#REF!</definedName>
    <definedName name="revenue_per_ATM_2008" localSheetId="26">[15]Global!#REF!</definedName>
    <definedName name="revenue_per_ATM_2008">[15]Global!#REF!</definedName>
    <definedName name="revenue_per_ATM_2009" localSheetId="4">[15]Global!#REF!</definedName>
    <definedName name="revenue_per_ATM_2009" localSheetId="15">[15]Global!#REF!</definedName>
    <definedName name="revenue_per_ATM_2009" localSheetId="22">[15]Global!#REF!</definedName>
    <definedName name="revenue_per_ATM_2009" localSheetId="5">[15]Global!#REF!</definedName>
    <definedName name="revenue_per_ATM_2009" localSheetId="9">[15]Global!#REF!</definedName>
    <definedName name="revenue_per_ATM_2009" localSheetId="2">[15]Global!#REF!</definedName>
    <definedName name="revenue_per_ATM_2009" localSheetId="26">[15]Global!#REF!</definedName>
    <definedName name="revenue_per_ATM_2009">[15]Global!#REF!</definedName>
    <definedName name="revenue_per_ATM_2010" localSheetId="4">[15]Global!#REF!</definedName>
    <definedName name="revenue_per_ATM_2010" localSheetId="15">[15]Global!#REF!</definedName>
    <definedName name="revenue_per_ATM_2010" localSheetId="22">[15]Global!#REF!</definedName>
    <definedName name="revenue_per_ATM_2010" localSheetId="5">[15]Global!#REF!</definedName>
    <definedName name="revenue_per_ATM_2010" localSheetId="9">[15]Global!#REF!</definedName>
    <definedName name="revenue_per_ATM_2010" localSheetId="2">[15]Global!#REF!</definedName>
    <definedName name="revenue_per_ATM_2010" localSheetId="26">[15]Global!#REF!</definedName>
    <definedName name="revenue_per_ATM_2010">[15]Global!#REF!</definedName>
    <definedName name="revenue_per_ATM_comm" localSheetId="4">[15]Global!#REF!</definedName>
    <definedName name="revenue_per_ATM_comm" localSheetId="15">[15]Global!#REF!</definedName>
    <definedName name="revenue_per_ATM_comm" localSheetId="22">[15]Global!#REF!</definedName>
    <definedName name="revenue_per_ATM_comm" localSheetId="5">[15]Global!#REF!</definedName>
    <definedName name="revenue_per_ATM_comm" localSheetId="9">[15]Global!#REF!</definedName>
    <definedName name="revenue_per_ATM_comm" localSheetId="2">[15]Global!#REF!</definedName>
    <definedName name="revenue_per_ATM_comm" localSheetId="26">[15]Global!#REF!</definedName>
    <definedName name="revenue_per_ATM_comm">[15]Global!#REF!</definedName>
    <definedName name="revenue_per_RPK_1985" localSheetId="4">[15]Global!#REF!</definedName>
    <definedName name="revenue_per_RPK_1985" localSheetId="15">[15]Global!#REF!</definedName>
    <definedName name="revenue_per_RPK_1985" localSheetId="22">[15]Global!#REF!</definedName>
    <definedName name="revenue_per_RPK_1985" localSheetId="5">[15]Global!#REF!</definedName>
    <definedName name="revenue_per_RPK_1985" localSheetId="9">[15]Global!#REF!</definedName>
    <definedName name="revenue_per_RPK_1985" localSheetId="2">[15]Global!#REF!</definedName>
    <definedName name="revenue_per_RPK_1985" localSheetId="26">[15]Global!#REF!</definedName>
    <definedName name="revenue_per_RPK_1985">[15]Global!#REF!</definedName>
    <definedName name="revenue_per_RPK_1986" localSheetId="4">[15]Global!#REF!</definedName>
    <definedName name="revenue_per_RPK_1986" localSheetId="15">[15]Global!#REF!</definedName>
    <definedName name="revenue_per_RPK_1986" localSheetId="22">[15]Global!#REF!</definedName>
    <definedName name="revenue_per_RPK_1986" localSheetId="5">[15]Global!#REF!</definedName>
    <definedName name="revenue_per_RPK_1986" localSheetId="9">[15]Global!#REF!</definedName>
    <definedName name="revenue_per_RPK_1986" localSheetId="2">[15]Global!#REF!</definedName>
    <definedName name="revenue_per_RPK_1986" localSheetId="26">[15]Global!#REF!</definedName>
    <definedName name="revenue_per_RPK_1986">[15]Global!#REF!</definedName>
    <definedName name="revenue_per_RPK_1987" localSheetId="4">[15]Global!#REF!</definedName>
    <definedName name="revenue_per_RPK_1987" localSheetId="15">[15]Global!#REF!</definedName>
    <definedName name="revenue_per_RPK_1987" localSheetId="22">[15]Global!#REF!</definedName>
    <definedName name="revenue_per_RPK_1987" localSheetId="5">[15]Global!#REF!</definedName>
    <definedName name="revenue_per_RPK_1987" localSheetId="9">[15]Global!#REF!</definedName>
    <definedName name="revenue_per_RPK_1987" localSheetId="2">[15]Global!#REF!</definedName>
    <definedName name="revenue_per_RPK_1987" localSheetId="26">[15]Global!#REF!</definedName>
    <definedName name="revenue_per_RPK_1987">[15]Global!#REF!</definedName>
    <definedName name="revenue_per_RPK_1988" localSheetId="4">[15]Global!#REF!</definedName>
    <definedName name="revenue_per_RPK_1988" localSheetId="15">[15]Global!#REF!</definedName>
    <definedName name="revenue_per_RPK_1988" localSheetId="22">[15]Global!#REF!</definedName>
    <definedName name="revenue_per_RPK_1988" localSheetId="5">[15]Global!#REF!</definedName>
    <definedName name="revenue_per_RPK_1988" localSheetId="9">[15]Global!#REF!</definedName>
    <definedName name="revenue_per_RPK_1988" localSheetId="2">[15]Global!#REF!</definedName>
    <definedName name="revenue_per_RPK_1988" localSheetId="26">[15]Global!#REF!</definedName>
    <definedName name="revenue_per_RPK_1988">[15]Global!#REF!</definedName>
    <definedName name="revenue_per_RPK_1989" localSheetId="4">[15]Global!#REF!</definedName>
    <definedName name="revenue_per_RPK_1989" localSheetId="15">[15]Global!#REF!</definedName>
    <definedName name="revenue_per_RPK_1989" localSheetId="22">[15]Global!#REF!</definedName>
    <definedName name="revenue_per_RPK_1989" localSheetId="5">[15]Global!#REF!</definedName>
    <definedName name="revenue_per_RPK_1989" localSheetId="9">[15]Global!#REF!</definedName>
    <definedName name="revenue_per_RPK_1989" localSheetId="2">[15]Global!#REF!</definedName>
    <definedName name="revenue_per_RPK_1989" localSheetId="26">[15]Global!#REF!</definedName>
    <definedName name="revenue_per_RPK_1989">[15]Global!#REF!</definedName>
    <definedName name="revenue_per_RPK_1990" localSheetId="4">[15]Global!#REF!</definedName>
    <definedName name="revenue_per_RPK_1990" localSheetId="15">[15]Global!#REF!</definedName>
    <definedName name="revenue_per_RPK_1990" localSheetId="22">[15]Global!#REF!</definedName>
    <definedName name="revenue_per_RPK_1990" localSheetId="5">[15]Global!#REF!</definedName>
    <definedName name="revenue_per_RPK_1990" localSheetId="9">[15]Global!#REF!</definedName>
    <definedName name="revenue_per_RPK_1990" localSheetId="2">[15]Global!#REF!</definedName>
    <definedName name="revenue_per_RPK_1990" localSheetId="26">[15]Global!#REF!</definedName>
    <definedName name="revenue_per_RPK_1990">[15]Global!#REF!</definedName>
    <definedName name="revenue_per_RPK_1991" localSheetId="4">[15]Global!#REF!</definedName>
    <definedName name="revenue_per_RPK_1991" localSheetId="15">[15]Global!#REF!</definedName>
    <definedName name="revenue_per_RPK_1991" localSheetId="22">[15]Global!#REF!</definedName>
    <definedName name="revenue_per_RPK_1991" localSheetId="5">[15]Global!#REF!</definedName>
    <definedName name="revenue_per_RPK_1991" localSheetId="9">[15]Global!#REF!</definedName>
    <definedName name="revenue_per_RPK_1991" localSheetId="2">[15]Global!#REF!</definedName>
    <definedName name="revenue_per_RPK_1991" localSheetId="26">[15]Global!#REF!</definedName>
    <definedName name="revenue_per_RPK_1991">[15]Global!#REF!</definedName>
    <definedName name="revenue_per_RPK_1992" localSheetId="4">[15]Global!#REF!</definedName>
    <definedName name="revenue_per_RPK_1992" localSheetId="15">[15]Global!#REF!</definedName>
    <definedName name="revenue_per_RPK_1992" localSheetId="22">[15]Global!#REF!</definedName>
    <definedName name="revenue_per_RPK_1992" localSheetId="5">[15]Global!#REF!</definedName>
    <definedName name="revenue_per_RPK_1992" localSheetId="9">[15]Global!#REF!</definedName>
    <definedName name="revenue_per_RPK_1992" localSheetId="2">[15]Global!#REF!</definedName>
    <definedName name="revenue_per_RPK_1992" localSheetId="26">[15]Global!#REF!</definedName>
    <definedName name="revenue_per_RPK_1992">[15]Global!#REF!</definedName>
    <definedName name="revenue_per_RPK_1993" localSheetId="4">[15]Global!#REF!</definedName>
    <definedName name="revenue_per_RPK_1993" localSheetId="15">[15]Global!#REF!</definedName>
    <definedName name="revenue_per_RPK_1993" localSheetId="22">[15]Global!#REF!</definedName>
    <definedName name="revenue_per_RPK_1993" localSheetId="5">[15]Global!#REF!</definedName>
    <definedName name="revenue_per_RPK_1993" localSheetId="9">[15]Global!#REF!</definedName>
    <definedName name="revenue_per_RPK_1993" localSheetId="2">[15]Global!#REF!</definedName>
    <definedName name="revenue_per_RPK_1993" localSheetId="26">[15]Global!#REF!</definedName>
    <definedName name="revenue_per_RPK_1993">[15]Global!#REF!</definedName>
    <definedName name="revenue_per_RPK_1994" localSheetId="4">[15]Global!#REF!</definedName>
    <definedName name="revenue_per_RPK_1994" localSheetId="15">[15]Global!#REF!</definedName>
    <definedName name="revenue_per_RPK_1994" localSheetId="22">[15]Global!#REF!</definedName>
    <definedName name="revenue_per_RPK_1994" localSheetId="5">[15]Global!#REF!</definedName>
    <definedName name="revenue_per_RPK_1994" localSheetId="9">[15]Global!#REF!</definedName>
    <definedName name="revenue_per_RPK_1994" localSheetId="2">[15]Global!#REF!</definedName>
    <definedName name="revenue_per_RPK_1994" localSheetId="26">[15]Global!#REF!</definedName>
    <definedName name="revenue_per_RPK_1994">[15]Global!#REF!</definedName>
    <definedName name="revenue_per_RPK_1995" localSheetId="4">[15]Global!#REF!</definedName>
    <definedName name="revenue_per_RPK_1995" localSheetId="15">[15]Global!#REF!</definedName>
    <definedName name="revenue_per_RPK_1995" localSheetId="22">[15]Global!#REF!</definedName>
    <definedName name="revenue_per_RPK_1995" localSheetId="5">[15]Global!#REF!</definedName>
    <definedName name="revenue_per_RPK_1995" localSheetId="9">[15]Global!#REF!</definedName>
    <definedName name="revenue_per_RPK_1995" localSheetId="2">[15]Global!#REF!</definedName>
    <definedName name="revenue_per_RPK_1995" localSheetId="26">[15]Global!#REF!</definedName>
    <definedName name="revenue_per_RPK_1995">[15]Global!#REF!</definedName>
    <definedName name="revenue_per_RPK_1996" localSheetId="4">[15]Global!#REF!</definedName>
    <definedName name="revenue_per_RPK_1996" localSheetId="15">[15]Global!#REF!</definedName>
    <definedName name="revenue_per_RPK_1996" localSheetId="22">[15]Global!#REF!</definedName>
    <definedName name="revenue_per_RPK_1996" localSheetId="5">[15]Global!#REF!</definedName>
    <definedName name="revenue_per_RPK_1996" localSheetId="9">[15]Global!#REF!</definedName>
    <definedName name="revenue_per_RPK_1996" localSheetId="2">[15]Global!#REF!</definedName>
    <definedName name="revenue_per_RPK_1996" localSheetId="26">[15]Global!#REF!</definedName>
    <definedName name="revenue_per_RPK_1996">[15]Global!#REF!</definedName>
    <definedName name="revenue_per_RPK_1997" localSheetId="4">[15]Global!#REF!</definedName>
    <definedName name="revenue_per_RPK_1997" localSheetId="15">[15]Global!#REF!</definedName>
    <definedName name="revenue_per_RPK_1997" localSheetId="22">[15]Global!#REF!</definedName>
    <definedName name="revenue_per_RPK_1997" localSheetId="5">[15]Global!#REF!</definedName>
    <definedName name="revenue_per_RPK_1997" localSheetId="9">[15]Global!#REF!</definedName>
    <definedName name="revenue_per_RPK_1997" localSheetId="2">[15]Global!#REF!</definedName>
    <definedName name="revenue_per_RPK_1997" localSheetId="26">[15]Global!#REF!</definedName>
    <definedName name="revenue_per_RPK_1997">[15]Global!#REF!</definedName>
    <definedName name="revenue_per_RPK_1998" localSheetId="4">[15]Global!#REF!</definedName>
    <definedName name="revenue_per_RPK_1998" localSheetId="15">[15]Global!#REF!</definedName>
    <definedName name="revenue_per_RPK_1998" localSheetId="22">[15]Global!#REF!</definedName>
    <definedName name="revenue_per_RPK_1998" localSheetId="5">[15]Global!#REF!</definedName>
    <definedName name="revenue_per_RPK_1998" localSheetId="9">[15]Global!#REF!</definedName>
    <definedName name="revenue_per_RPK_1998" localSheetId="2">[15]Global!#REF!</definedName>
    <definedName name="revenue_per_RPK_1998" localSheetId="26">[15]Global!#REF!</definedName>
    <definedName name="revenue_per_RPK_1998">[15]Global!#REF!</definedName>
    <definedName name="revenue_per_RPK_1999" localSheetId="4">[15]Global!#REF!</definedName>
    <definedName name="revenue_per_RPK_1999" localSheetId="15">[15]Global!#REF!</definedName>
    <definedName name="revenue_per_RPK_1999" localSheetId="22">[15]Global!#REF!</definedName>
    <definedName name="revenue_per_RPK_1999" localSheetId="5">[15]Global!#REF!</definedName>
    <definedName name="revenue_per_RPK_1999" localSheetId="9">[15]Global!#REF!</definedName>
    <definedName name="revenue_per_RPK_1999" localSheetId="2">[15]Global!#REF!</definedName>
    <definedName name="revenue_per_RPK_1999" localSheetId="26">[15]Global!#REF!</definedName>
    <definedName name="revenue_per_RPK_1999">[15]Global!#REF!</definedName>
    <definedName name="revenue_per_RPK_2000" localSheetId="4">[15]Global!#REF!</definedName>
    <definedName name="revenue_per_RPK_2000" localSheetId="15">[15]Global!#REF!</definedName>
    <definedName name="revenue_per_RPK_2000" localSheetId="22">[15]Global!#REF!</definedName>
    <definedName name="revenue_per_RPK_2000" localSheetId="5">[15]Global!#REF!</definedName>
    <definedName name="revenue_per_RPK_2000" localSheetId="9">[15]Global!#REF!</definedName>
    <definedName name="revenue_per_RPK_2000" localSheetId="2">[15]Global!#REF!</definedName>
    <definedName name="revenue_per_RPK_2000" localSheetId="26">[15]Global!#REF!</definedName>
    <definedName name="revenue_per_RPK_2000">[15]Global!#REF!</definedName>
    <definedName name="revenue_per_RPK_2001" localSheetId="4">[15]Global!#REF!</definedName>
    <definedName name="revenue_per_RPK_2001" localSheetId="15">[15]Global!#REF!</definedName>
    <definedName name="revenue_per_RPK_2001" localSheetId="22">[15]Global!#REF!</definedName>
    <definedName name="revenue_per_RPK_2001" localSheetId="5">[15]Global!#REF!</definedName>
    <definedName name="revenue_per_RPK_2001" localSheetId="9">[15]Global!#REF!</definedName>
    <definedName name="revenue_per_RPK_2001" localSheetId="2">[15]Global!#REF!</definedName>
    <definedName name="revenue_per_RPK_2001" localSheetId="26">[15]Global!#REF!</definedName>
    <definedName name="revenue_per_RPK_2001">[15]Global!#REF!</definedName>
    <definedName name="revenue_per_RPK_2002" localSheetId="4">[15]Global!#REF!</definedName>
    <definedName name="revenue_per_RPK_2002" localSheetId="15">[15]Global!#REF!</definedName>
    <definedName name="revenue_per_RPK_2002" localSheetId="22">[15]Global!#REF!</definedName>
    <definedName name="revenue_per_RPK_2002" localSheetId="5">[15]Global!#REF!</definedName>
    <definedName name="revenue_per_RPK_2002" localSheetId="9">[15]Global!#REF!</definedName>
    <definedName name="revenue_per_RPK_2002" localSheetId="2">[15]Global!#REF!</definedName>
    <definedName name="revenue_per_RPK_2002" localSheetId="26">[15]Global!#REF!</definedName>
    <definedName name="revenue_per_RPK_2002">[15]Global!#REF!</definedName>
    <definedName name="revenue_per_RPK_2003" localSheetId="4">[15]Global!#REF!</definedName>
    <definedName name="revenue_per_RPK_2003" localSheetId="15">[15]Global!#REF!</definedName>
    <definedName name="revenue_per_RPK_2003" localSheetId="22">[15]Global!#REF!</definedName>
    <definedName name="revenue_per_RPK_2003" localSheetId="5">[15]Global!#REF!</definedName>
    <definedName name="revenue_per_RPK_2003" localSheetId="9">[15]Global!#REF!</definedName>
    <definedName name="revenue_per_RPK_2003" localSheetId="2">[15]Global!#REF!</definedName>
    <definedName name="revenue_per_RPK_2003" localSheetId="26">[15]Global!#REF!</definedName>
    <definedName name="revenue_per_RPK_2003">[15]Global!#REF!</definedName>
    <definedName name="revenue_per_RPK_2004" localSheetId="4">[15]Global!#REF!</definedName>
    <definedName name="revenue_per_RPK_2004" localSheetId="15">[15]Global!#REF!</definedName>
    <definedName name="revenue_per_RPK_2004" localSheetId="22">[15]Global!#REF!</definedName>
    <definedName name="revenue_per_RPK_2004" localSheetId="5">[15]Global!#REF!</definedName>
    <definedName name="revenue_per_RPK_2004" localSheetId="9">[15]Global!#REF!</definedName>
    <definedName name="revenue_per_RPK_2004" localSheetId="2">[15]Global!#REF!</definedName>
    <definedName name="revenue_per_RPK_2004" localSheetId="26">[15]Global!#REF!</definedName>
    <definedName name="revenue_per_RPK_2004">[15]Global!#REF!</definedName>
    <definedName name="revenue_per_RPK_2005" localSheetId="4">[15]Global!#REF!</definedName>
    <definedName name="revenue_per_RPK_2005" localSheetId="15">[15]Global!#REF!</definedName>
    <definedName name="revenue_per_RPK_2005" localSheetId="22">[15]Global!#REF!</definedName>
    <definedName name="revenue_per_RPK_2005" localSheetId="5">[15]Global!#REF!</definedName>
    <definedName name="revenue_per_RPK_2005" localSheetId="9">[15]Global!#REF!</definedName>
    <definedName name="revenue_per_RPK_2005" localSheetId="2">[15]Global!#REF!</definedName>
    <definedName name="revenue_per_RPK_2005" localSheetId="26">[15]Global!#REF!</definedName>
    <definedName name="revenue_per_RPK_2005">[15]Global!#REF!</definedName>
    <definedName name="revenue_per_RPK_2006" localSheetId="4">[15]Global!#REF!</definedName>
    <definedName name="revenue_per_RPK_2006" localSheetId="15">[15]Global!#REF!</definedName>
    <definedName name="revenue_per_RPK_2006" localSheetId="22">[15]Global!#REF!</definedName>
    <definedName name="revenue_per_RPK_2006" localSheetId="5">[15]Global!#REF!</definedName>
    <definedName name="revenue_per_RPK_2006" localSheetId="9">[15]Global!#REF!</definedName>
    <definedName name="revenue_per_RPK_2006" localSheetId="2">[15]Global!#REF!</definedName>
    <definedName name="revenue_per_RPK_2006" localSheetId="26">[15]Global!#REF!</definedName>
    <definedName name="revenue_per_RPK_2006">[15]Global!#REF!</definedName>
    <definedName name="revenue_per_RPK_2007" localSheetId="4">[15]Global!#REF!</definedName>
    <definedName name="revenue_per_RPK_2007" localSheetId="15">[15]Global!#REF!</definedName>
    <definedName name="revenue_per_RPK_2007" localSheetId="22">[15]Global!#REF!</definedName>
    <definedName name="revenue_per_RPK_2007" localSheetId="5">[15]Global!#REF!</definedName>
    <definedName name="revenue_per_RPK_2007" localSheetId="9">[15]Global!#REF!</definedName>
    <definedName name="revenue_per_RPK_2007" localSheetId="2">[15]Global!#REF!</definedName>
    <definedName name="revenue_per_RPK_2007" localSheetId="26">[15]Global!#REF!</definedName>
    <definedName name="revenue_per_RPK_2007">[15]Global!#REF!</definedName>
    <definedName name="revenue_per_RPK_2008" localSheetId="4">[15]Global!#REF!</definedName>
    <definedName name="revenue_per_RPK_2008" localSheetId="15">[15]Global!#REF!</definedName>
    <definedName name="revenue_per_RPK_2008" localSheetId="22">[15]Global!#REF!</definedName>
    <definedName name="revenue_per_RPK_2008" localSheetId="5">[15]Global!#REF!</definedName>
    <definedName name="revenue_per_RPK_2008" localSheetId="9">[15]Global!#REF!</definedName>
    <definedName name="revenue_per_RPK_2008" localSheetId="2">[15]Global!#REF!</definedName>
    <definedName name="revenue_per_RPK_2008" localSheetId="26">[15]Global!#REF!</definedName>
    <definedName name="revenue_per_RPK_2008">[15]Global!#REF!</definedName>
    <definedName name="revenue_per_RPK_2009" localSheetId="4">[15]Global!#REF!</definedName>
    <definedName name="revenue_per_RPK_2009" localSheetId="15">[15]Global!#REF!</definedName>
    <definedName name="revenue_per_RPK_2009" localSheetId="22">[15]Global!#REF!</definedName>
    <definedName name="revenue_per_RPK_2009" localSheetId="5">[15]Global!#REF!</definedName>
    <definedName name="revenue_per_RPK_2009" localSheetId="9">[15]Global!#REF!</definedName>
    <definedName name="revenue_per_RPK_2009" localSheetId="2">[15]Global!#REF!</definedName>
    <definedName name="revenue_per_RPK_2009" localSheetId="26">[15]Global!#REF!</definedName>
    <definedName name="revenue_per_RPK_2009">[15]Global!#REF!</definedName>
    <definedName name="revenue_per_RPK_2010" localSheetId="4">[15]Global!#REF!</definedName>
    <definedName name="revenue_per_RPK_2010" localSheetId="15">[15]Global!#REF!</definedName>
    <definedName name="revenue_per_RPK_2010" localSheetId="22">[15]Global!#REF!</definedName>
    <definedName name="revenue_per_RPK_2010" localSheetId="5">[15]Global!#REF!</definedName>
    <definedName name="revenue_per_RPK_2010" localSheetId="9">[15]Global!#REF!</definedName>
    <definedName name="revenue_per_RPK_2010" localSheetId="2">[15]Global!#REF!</definedName>
    <definedName name="revenue_per_RPK_2010" localSheetId="26">[15]Global!#REF!</definedName>
    <definedName name="revenue_per_RPK_2010">[15]Global!#REF!</definedName>
    <definedName name="revenue_per_RPK_comm" localSheetId="4">[15]Global!#REF!</definedName>
    <definedName name="revenue_per_RPK_comm" localSheetId="15">[15]Global!#REF!</definedName>
    <definedName name="revenue_per_RPK_comm" localSheetId="22">[15]Global!#REF!</definedName>
    <definedName name="revenue_per_RPK_comm" localSheetId="5">[15]Global!#REF!</definedName>
    <definedName name="revenue_per_RPK_comm" localSheetId="9">[15]Global!#REF!</definedName>
    <definedName name="revenue_per_RPK_comm" localSheetId="2">[15]Global!#REF!</definedName>
    <definedName name="revenue_per_RPK_comm" localSheetId="26">[15]Global!#REF!</definedName>
    <definedName name="revenue_per_RPK_comm">[15]Global!#REF!</definedName>
    <definedName name="revenue_per_RPM_1985" localSheetId="4">[15]Global!#REF!</definedName>
    <definedName name="revenue_per_RPM_1985" localSheetId="15">[15]Global!#REF!</definedName>
    <definedName name="revenue_per_RPM_1985" localSheetId="22">[15]Global!#REF!</definedName>
    <definedName name="revenue_per_RPM_1985" localSheetId="5">[15]Global!#REF!</definedName>
    <definedName name="revenue_per_RPM_1985" localSheetId="9">[15]Global!#REF!</definedName>
    <definedName name="revenue_per_RPM_1985" localSheetId="2">[15]Global!#REF!</definedName>
    <definedName name="revenue_per_RPM_1985" localSheetId="26">[15]Global!#REF!</definedName>
    <definedName name="revenue_per_RPM_1985">[15]Global!#REF!</definedName>
    <definedName name="revenue_per_RPM_1986" localSheetId="4">[15]Global!#REF!</definedName>
    <definedName name="revenue_per_RPM_1986" localSheetId="15">[15]Global!#REF!</definedName>
    <definedName name="revenue_per_RPM_1986" localSheetId="22">[15]Global!#REF!</definedName>
    <definedName name="revenue_per_RPM_1986" localSheetId="5">[15]Global!#REF!</definedName>
    <definedName name="revenue_per_RPM_1986" localSheetId="9">[15]Global!#REF!</definedName>
    <definedName name="revenue_per_RPM_1986" localSheetId="2">[15]Global!#REF!</definedName>
    <definedName name="revenue_per_RPM_1986" localSheetId="26">[15]Global!#REF!</definedName>
    <definedName name="revenue_per_RPM_1986">[15]Global!#REF!</definedName>
    <definedName name="revenue_per_RPM_1987" localSheetId="4">[15]Global!#REF!</definedName>
    <definedName name="revenue_per_RPM_1987" localSheetId="15">[15]Global!#REF!</definedName>
    <definedName name="revenue_per_RPM_1987" localSheetId="22">[15]Global!#REF!</definedName>
    <definedName name="revenue_per_RPM_1987" localSheetId="5">[15]Global!#REF!</definedName>
    <definedName name="revenue_per_RPM_1987" localSheetId="9">[15]Global!#REF!</definedName>
    <definedName name="revenue_per_RPM_1987" localSheetId="2">[15]Global!#REF!</definedName>
    <definedName name="revenue_per_RPM_1987" localSheetId="26">[15]Global!#REF!</definedName>
    <definedName name="revenue_per_RPM_1987">[15]Global!#REF!</definedName>
    <definedName name="revenue_per_RPM_1988" localSheetId="4">[15]Global!#REF!</definedName>
    <definedName name="revenue_per_RPM_1988" localSheetId="15">[15]Global!#REF!</definedName>
    <definedName name="revenue_per_RPM_1988" localSheetId="22">[15]Global!#REF!</definedName>
    <definedName name="revenue_per_RPM_1988" localSheetId="5">[15]Global!#REF!</definedName>
    <definedName name="revenue_per_RPM_1988" localSheetId="9">[15]Global!#REF!</definedName>
    <definedName name="revenue_per_RPM_1988" localSheetId="2">[15]Global!#REF!</definedName>
    <definedName name="revenue_per_RPM_1988" localSheetId="26">[15]Global!#REF!</definedName>
    <definedName name="revenue_per_RPM_1988">[15]Global!#REF!</definedName>
    <definedName name="revenue_per_RPM_1989" localSheetId="4">[15]Global!#REF!</definedName>
    <definedName name="revenue_per_RPM_1989" localSheetId="15">[15]Global!#REF!</definedName>
    <definedName name="revenue_per_RPM_1989" localSheetId="22">[15]Global!#REF!</definedName>
    <definedName name="revenue_per_RPM_1989" localSheetId="5">[15]Global!#REF!</definedName>
    <definedName name="revenue_per_RPM_1989" localSheetId="9">[15]Global!#REF!</definedName>
    <definedName name="revenue_per_RPM_1989" localSheetId="2">[15]Global!#REF!</definedName>
    <definedName name="revenue_per_RPM_1989" localSheetId="26">[15]Global!#REF!</definedName>
    <definedName name="revenue_per_RPM_1989">[15]Global!#REF!</definedName>
    <definedName name="revenue_per_RPM_1990" localSheetId="4">[15]Global!#REF!</definedName>
    <definedName name="revenue_per_RPM_1990" localSheetId="15">[15]Global!#REF!</definedName>
    <definedName name="revenue_per_RPM_1990" localSheetId="22">[15]Global!#REF!</definedName>
    <definedName name="revenue_per_RPM_1990" localSheetId="5">[15]Global!#REF!</definedName>
    <definedName name="revenue_per_RPM_1990" localSheetId="9">[15]Global!#REF!</definedName>
    <definedName name="revenue_per_RPM_1990" localSheetId="2">[15]Global!#REF!</definedName>
    <definedName name="revenue_per_RPM_1990" localSheetId="26">[15]Global!#REF!</definedName>
    <definedName name="revenue_per_RPM_1990">[15]Global!#REF!</definedName>
    <definedName name="revenue_per_RPM_1991" localSheetId="4">[15]Global!#REF!</definedName>
    <definedName name="revenue_per_RPM_1991" localSheetId="15">[15]Global!#REF!</definedName>
    <definedName name="revenue_per_RPM_1991" localSheetId="22">[15]Global!#REF!</definedName>
    <definedName name="revenue_per_RPM_1991" localSheetId="5">[15]Global!#REF!</definedName>
    <definedName name="revenue_per_RPM_1991" localSheetId="9">[15]Global!#REF!</definedName>
    <definedName name="revenue_per_RPM_1991" localSheetId="2">[15]Global!#REF!</definedName>
    <definedName name="revenue_per_RPM_1991" localSheetId="26">[15]Global!#REF!</definedName>
    <definedName name="revenue_per_RPM_1991">[15]Global!#REF!</definedName>
    <definedName name="revenue_per_RPM_1992" localSheetId="4">[15]Global!#REF!</definedName>
    <definedName name="revenue_per_RPM_1992" localSheetId="15">[15]Global!#REF!</definedName>
    <definedName name="revenue_per_RPM_1992" localSheetId="22">[15]Global!#REF!</definedName>
    <definedName name="revenue_per_RPM_1992" localSheetId="5">[15]Global!#REF!</definedName>
    <definedName name="revenue_per_RPM_1992" localSheetId="9">[15]Global!#REF!</definedName>
    <definedName name="revenue_per_RPM_1992" localSheetId="2">[15]Global!#REF!</definedName>
    <definedName name="revenue_per_RPM_1992" localSheetId="26">[15]Global!#REF!</definedName>
    <definedName name="revenue_per_RPM_1992">[15]Global!#REF!</definedName>
    <definedName name="revenue_per_RPM_1993" localSheetId="4">[15]Global!#REF!</definedName>
    <definedName name="revenue_per_RPM_1993" localSheetId="15">[15]Global!#REF!</definedName>
    <definedName name="revenue_per_RPM_1993" localSheetId="22">[15]Global!#REF!</definedName>
    <definedName name="revenue_per_RPM_1993" localSheetId="5">[15]Global!#REF!</definedName>
    <definedName name="revenue_per_RPM_1993" localSheetId="9">[15]Global!#REF!</definedName>
    <definedName name="revenue_per_RPM_1993" localSheetId="2">[15]Global!#REF!</definedName>
    <definedName name="revenue_per_RPM_1993" localSheetId="26">[15]Global!#REF!</definedName>
    <definedName name="revenue_per_RPM_1993">[15]Global!#REF!</definedName>
    <definedName name="revenue_per_RPM_1994" localSheetId="4">[15]Global!#REF!</definedName>
    <definedName name="revenue_per_RPM_1994" localSheetId="15">[15]Global!#REF!</definedName>
    <definedName name="revenue_per_RPM_1994" localSheetId="22">[15]Global!#REF!</definedName>
    <definedName name="revenue_per_RPM_1994" localSheetId="5">[15]Global!#REF!</definedName>
    <definedName name="revenue_per_RPM_1994" localSheetId="9">[15]Global!#REF!</definedName>
    <definedName name="revenue_per_RPM_1994" localSheetId="2">[15]Global!#REF!</definedName>
    <definedName name="revenue_per_RPM_1994" localSheetId="26">[15]Global!#REF!</definedName>
    <definedName name="revenue_per_RPM_1994">[15]Global!#REF!</definedName>
    <definedName name="revenue_per_RPM_1995" localSheetId="4">[15]Global!#REF!</definedName>
    <definedName name="revenue_per_RPM_1995" localSheetId="15">[15]Global!#REF!</definedName>
    <definedName name="revenue_per_RPM_1995" localSheetId="22">[15]Global!#REF!</definedName>
    <definedName name="revenue_per_RPM_1995" localSheetId="5">[15]Global!#REF!</definedName>
    <definedName name="revenue_per_RPM_1995" localSheetId="9">[15]Global!#REF!</definedName>
    <definedName name="revenue_per_RPM_1995" localSheetId="2">[15]Global!#REF!</definedName>
    <definedName name="revenue_per_RPM_1995" localSheetId="26">[15]Global!#REF!</definedName>
    <definedName name="revenue_per_RPM_1995">[15]Global!#REF!</definedName>
    <definedName name="revenue_per_RPM_1996" localSheetId="4">[15]Global!#REF!</definedName>
    <definedName name="revenue_per_RPM_1996" localSheetId="15">[15]Global!#REF!</definedName>
    <definedName name="revenue_per_RPM_1996" localSheetId="22">[15]Global!#REF!</definedName>
    <definedName name="revenue_per_RPM_1996" localSheetId="5">[15]Global!#REF!</definedName>
    <definedName name="revenue_per_RPM_1996" localSheetId="9">[15]Global!#REF!</definedName>
    <definedName name="revenue_per_RPM_1996" localSheetId="2">[15]Global!#REF!</definedName>
    <definedName name="revenue_per_RPM_1996" localSheetId="26">[15]Global!#REF!</definedName>
    <definedName name="revenue_per_RPM_1996">[15]Global!#REF!</definedName>
    <definedName name="revenue_per_RPM_1997" localSheetId="4">[15]Global!#REF!</definedName>
    <definedName name="revenue_per_RPM_1997" localSheetId="15">[15]Global!#REF!</definedName>
    <definedName name="revenue_per_RPM_1997" localSheetId="22">[15]Global!#REF!</definedName>
    <definedName name="revenue_per_RPM_1997" localSheetId="5">[15]Global!#REF!</definedName>
    <definedName name="revenue_per_RPM_1997" localSheetId="9">[15]Global!#REF!</definedName>
    <definedName name="revenue_per_RPM_1997" localSheetId="2">[15]Global!#REF!</definedName>
    <definedName name="revenue_per_RPM_1997" localSheetId="26">[15]Global!#REF!</definedName>
    <definedName name="revenue_per_RPM_1997">[15]Global!#REF!</definedName>
    <definedName name="revenue_per_RPM_1998" localSheetId="4">[15]Global!#REF!</definedName>
    <definedName name="revenue_per_RPM_1998" localSheetId="15">[15]Global!#REF!</definedName>
    <definedName name="revenue_per_RPM_1998" localSheetId="22">[15]Global!#REF!</definedName>
    <definedName name="revenue_per_RPM_1998" localSheetId="5">[15]Global!#REF!</definedName>
    <definedName name="revenue_per_RPM_1998" localSheetId="9">[15]Global!#REF!</definedName>
    <definedName name="revenue_per_RPM_1998" localSheetId="2">[15]Global!#REF!</definedName>
    <definedName name="revenue_per_RPM_1998" localSheetId="26">[15]Global!#REF!</definedName>
    <definedName name="revenue_per_RPM_1998">[15]Global!#REF!</definedName>
    <definedName name="revenue_per_RPM_1999" localSheetId="4">[15]Global!#REF!</definedName>
    <definedName name="revenue_per_RPM_1999" localSheetId="15">[15]Global!#REF!</definedName>
    <definedName name="revenue_per_RPM_1999" localSheetId="22">[15]Global!#REF!</definedName>
    <definedName name="revenue_per_RPM_1999" localSheetId="5">[15]Global!#REF!</definedName>
    <definedName name="revenue_per_RPM_1999" localSheetId="9">[15]Global!#REF!</definedName>
    <definedName name="revenue_per_RPM_1999" localSheetId="2">[15]Global!#REF!</definedName>
    <definedName name="revenue_per_RPM_1999" localSheetId="26">[15]Global!#REF!</definedName>
    <definedName name="revenue_per_RPM_1999">[15]Global!#REF!</definedName>
    <definedName name="revenue_per_RPM_2000" localSheetId="4">[15]Global!#REF!</definedName>
    <definedName name="revenue_per_RPM_2000" localSheetId="15">[15]Global!#REF!</definedName>
    <definedName name="revenue_per_RPM_2000" localSheetId="22">[15]Global!#REF!</definedName>
    <definedName name="revenue_per_RPM_2000" localSheetId="5">[15]Global!#REF!</definedName>
    <definedName name="revenue_per_RPM_2000" localSheetId="9">[15]Global!#REF!</definedName>
    <definedName name="revenue_per_RPM_2000" localSheetId="2">[15]Global!#REF!</definedName>
    <definedName name="revenue_per_RPM_2000" localSheetId="26">[15]Global!#REF!</definedName>
    <definedName name="revenue_per_RPM_2000">[15]Global!#REF!</definedName>
    <definedName name="revenue_per_RPM_2001" localSheetId="4">[15]Global!#REF!</definedName>
    <definedName name="revenue_per_RPM_2001" localSheetId="15">[15]Global!#REF!</definedName>
    <definedName name="revenue_per_RPM_2001" localSheetId="22">[15]Global!#REF!</definedName>
    <definedName name="revenue_per_RPM_2001" localSheetId="5">[15]Global!#REF!</definedName>
    <definedName name="revenue_per_RPM_2001" localSheetId="9">[15]Global!#REF!</definedName>
    <definedName name="revenue_per_RPM_2001" localSheetId="2">[15]Global!#REF!</definedName>
    <definedName name="revenue_per_RPM_2001" localSheetId="26">[15]Global!#REF!</definedName>
    <definedName name="revenue_per_RPM_2001">[15]Global!#REF!</definedName>
    <definedName name="revenue_per_RPM_2002" localSheetId="4">[15]Global!#REF!</definedName>
    <definedName name="revenue_per_RPM_2002" localSheetId="15">[15]Global!#REF!</definedName>
    <definedName name="revenue_per_RPM_2002" localSheetId="22">[15]Global!#REF!</definedName>
    <definedName name="revenue_per_RPM_2002" localSheetId="5">[15]Global!#REF!</definedName>
    <definedName name="revenue_per_RPM_2002" localSheetId="9">[15]Global!#REF!</definedName>
    <definedName name="revenue_per_RPM_2002" localSheetId="2">[15]Global!#REF!</definedName>
    <definedName name="revenue_per_RPM_2002" localSheetId="26">[15]Global!#REF!</definedName>
    <definedName name="revenue_per_RPM_2002">[15]Global!#REF!</definedName>
    <definedName name="revenue_per_RPM_2003" localSheetId="4">[15]Global!#REF!</definedName>
    <definedName name="revenue_per_RPM_2003" localSheetId="15">[15]Global!#REF!</definedName>
    <definedName name="revenue_per_RPM_2003" localSheetId="22">[15]Global!#REF!</definedName>
    <definedName name="revenue_per_RPM_2003" localSheetId="5">[15]Global!#REF!</definedName>
    <definedName name="revenue_per_RPM_2003" localSheetId="9">[15]Global!#REF!</definedName>
    <definedName name="revenue_per_RPM_2003" localSheetId="2">[15]Global!#REF!</definedName>
    <definedName name="revenue_per_RPM_2003" localSheetId="26">[15]Global!#REF!</definedName>
    <definedName name="revenue_per_RPM_2003">[15]Global!#REF!</definedName>
    <definedName name="revenue_per_RPM_2004" localSheetId="4">[15]Global!#REF!</definedName>
    <definedName name="revenue_per_RPM_2004" localSheetId="15">[15]Global!#REF!</definedName>
    <definedName name="revenue_per_RPM_2004" localSheetId="22">[15]Global!#REF!</definedName>
    <definedName name="revenue_per_RPM_2004" localSheetId="5">[15]Global!#REF!</definedName>
    <definedName name="revenue_per_RPM_2004" localSheetId="9">[15]Global!#REF!</definedName>
    <definedName name="revenue_per_RPM_2004" localSheetId="2">[15]Global!#REF!</definedName>
    <definedName name="revenue_per_RPM_2004" localSheetId="26">[15]Global!#REF!</definedName>
    <definedName name="revenue_per_RPM_2004">[15]Global!#REF!</definedName>
    <definedName name="revenue_per_RPM_2005" localSheetId="4">[15]Global!#REF!</definedName>
    <definedName name="revenue_per_RPM_2005" localSheetId="15">[15]Global!#REF!</definedName>
    <definedName name="revenue_per_RPM_2005" localSheetId="22">[15]Global!#REF!</definedName>
    <definedName name="revenue_per_RPM_2005" localSheetId="5">[15]Global!#REF!</definedName>
    <definedName name="revenue_per_RPM_2005" localSheetId="9">[15]Global!#REF!</definedName>
    <definedName name="revenue_per_RPM_2005" localSheetId="2">[15]Global!#REF!</definedName>
    <definedName name="revenue_per_RPM_2005" localSheetId="26">[15]Global!#REF!</definedName>
    <definedName name="revenue_per_RPM_2005">[15]Global!#REF!</definedName>
    <definedName name="revenue_per_RPM_2006" localSheetId="4">[15]Global!#REF!</definedName>
    <definedName name="revenue_per_RPM_2006" localSheetId="15">[15]Global!#REF!</definedName>
    <definedName name="revenue_per_RPM_2006" localSheetId="22">[15]Global!#REF!</definedName>
    <definedName name="revenue_per_RPM_2006" localSheetId="5">[15]Global!#REF!</definedName>
    <definedName name="revenue_per_RPM_2006" localSheetId="9">[15]Global!#REF!</definedName>
    <definedName name="revenue_per_RPM_2006" localSheetId="2">[15]Global!#REF!</definedName>
    <definedName name="revenue_per_RPM_2006" localSheetId="26">[15]Global!#REF!</definedName>
    <definedName name="revenue_per_RPM_2006">[15]Global!#REF!</definedName>
    <definedName name="revenue_per_RPM_2007" localSheetId="4">[15]Global!#REF!</definedName>
    <definedName name="revenue_per_RPM_2007" localSheetId="15">[15]Global!#REF!</definedName>
    <definedName name="revenue_per_RPM_2007" localSheetId="22">[15]Global!#REF!</definedName>
    <definedName name="revenue_per_RPM_2007" localSheetId="5">[15]Global!#REF!</definedName>
    <definedName name="revenue_per_RPM_2007" localSheetId="9">[15]Global!#REF!</definedName>
    <definedName name="revenue_per_RPM_2007" localSheetId="2">[15]Global!#REF!</definedName>
    <definedName name="revenue_per_RPM_2007" localSheetId="26">[15]Global!#REF!</definedName>
    <definedName name="revenue_per_RPM_2007">[15]Global!#REF!</definedName>
    <definedName name="revenue_per_RPM_2008" localSheetId="4">[15]Global!#REF!</definedName>
    <definedName name="revenue_per_RPM_2008" localSheetId="15">[15]Global!#REF!</definedName>
    <definedName name="revenue_per_RPM_2008" localSheetId="22">[15]Global!#REF!</definedName>
    <definedName name="revenue_per_RPM_2008" localSheetId="5">[15]Global!#REF!</definedName>
    <definedName name="revenue_per_RPM_2008" localSheetId="9">[15]Global!#REF!</definedName>
    <definedName name="revenue_per_RPM_2008" localSheetId="2">[15]Global!#REF!</definedName>
    <definedName name="revenue_per_RPM_2008" localSheetId="26">[15]Global!#REF!</definedName>
    <definedName name="revenue_per_RPM_2008">[15]Global!#REF!</definedName>
    <definedName name="revenue_per_RPM_2009" localSheetId="4">[15]Global!#REF!</definedName>
    <definedName name="revenue_per_RPM_2009" localSheetId="15">[15]Global!#REF!</definedName>
    <definedName name="revenue_per_RPM_2009" localSheetId="22">[15]Global!#REF!</definedName>
    <definedName name="revenue_per_RPM_2009" localSheetId="5">[15]Global!#REF!</definedName>
    <definedName name="revenue_per_RPM_2009" localSheetId="9">[15]Global!#REF!</definedName>
    <definedName name="revenue_per_RPM_2009" localSheetId="2">[15]Global!#REF!</definedName>
    <definedName name="revenue_per_RPM_2009" localSheetId="26">[15]Global!#REF!</definedName>
    <definedName name="revenue_per_RPM_2009">[15]Global!#REF!</definedName>
    <definedName name="revenue_per_RPM_2010" localSheetId="4">[15]Global!#REF!</definedName>
    <definedName name="revenue_per_RPM_2010" localSheetId="15">[15]Global!#REF!</definedName>
    <definedName name="revenue_per_RPM_2010" localSheetId="22">[15]Global!#REF!</definedName>
    <definedName name="revenue_per_RPM_2010" localSheetId="5">[15]Global!#REF!</definedName>
    <definedName name="revenue_per_RPM_2010" localSheetId="9">[15]Global!#REF!</definedName>
    <definedName name="revenue_per_RPM_2010" localSheetId="2">[15]Global!#REF!</definedName>
    <definedName name="revenue_per_RPM_2010" localSheetId="26">[15]Global!#REF!</definedName>
    <definedName name="revenue_per_RPM_2010">[15]Global!#REF!</definedName>
    <definedName name="revenue_per_RPM_comm" localSheetId="4">[15]Global!#REF!</definedName>
    <definedName name="revenue_per_RPM_comm" localSheetId="15">[15]Global!#REF!</definedName>
    <definedName name="revenue_per_RPM_comm" localSheetId="22">[15]Global!#REF!</definedName>
    <definedName name="revenue_per_RPM_comm" localSheetId="5">[15]Global!#REF!</definedName>
    <definedName name="revenue_per_RPM_comm" localSheetId="9">[15]Global!#REF!</definedName>
    <definedName name="revenue_per_RPM_comm" localSheetId="2">[15]Global!#REF!</definedName>
    <definedName name="revenue_per_RPM_comm" localSheetId="26">[15]Global!#REF!</definedName>
    <definedName name="revenue_per_RPM_comm">[15]Global!#REF!</definedName>
    <definedName name="revenue_per_RTK_1985" localSheetId="4">[15]Global!#REF!</definedName>
    <definedName name="revenue_per_RTK_1985" localSheetId="15">[15]Global!#REF!</definedName>
    <definedName name="revenue_per_RTK_1985" localSheetId="22">[15]Global!#REF!</definedName>
    <definedName name="revenue_per_RTK_1985" localSheetId="5">[15]Global!#REF!</definedName>
    <definedName name="revenue_per_RTK_1985" localSheetId="9">[15]Global!#REF!</definedName>
    <definedName name="revenue_per_RTK_1985" localSheetId="2">[15]Global!#REF!</definedName>
    <definedName name="revenue_per_RTK_1985" localSheetId="26">[15]Global!#REF!</definedName>
    <definedName name="revenue_per_RTK_1985">[15]Global!#REF!</definedName>
    <definedName name="revenue_per_RTK_1986" localSheetId="4">[15]Global!#REF!</definedName>
    <definedName name="revenue_per_RTK_1986" localSheetId="15">[15]Global!#REF!</definedName>
    <definedName name="revenue_per_RTK_1986" localSheetId="22">[15]Global!#REF!</definedName>
    <definedName name="revenue_per_RTK_1986" localSheetId="5">[15]Global!#REF!</definedName>
    <definedName name="revenue_per_RTK_1986" localSheetId="9">[15]Global!#REF!</definedName>
    <definedName name="revenue_per_RTK_1986" localSheetId="2">[15]Global!#REF!</definedName>
    <definedName name="revenue_per_RTK_1986" localSheetId="26">[15]Global!#REF!</definedName>
    <definedName name="revenue_per_RTK_1986">[15]Global!#REF!</definedName>
    <definedName name="revenue_per_RTK_1987" localSheetId="4">[15]Global!#REF!</definedName>
    <definedName name="revenue_per_RTK_1987" localSheetId="15">[15]Global!#REF!</definedName>
    <definedName name="revenue_per_RTK_1987" localSheetId="22">[15]Global!#REF!</definedName>
    <definedName name="revenue_per_RTK_1987" localSheetId="5">[15]Global!#REF!</definedName>
    <definedName name="revenue_per_RTK_1987" localSheetId="9">[15]Global!#REF!</definedName>
    <definedName name="revenue_per_RTK_1987" localSheetId="2">[15]Global!#REF!</definedName>
    <definedName name="revenue_per_RTK_1987" localSheetId="26">[15]Global!#REF!</definedName>
    <definedName name="revenue_per_RTK_1987">[15]Global!#REF!</definedName>
    <definedName name="revenue_per_RTK_1988" localSheetId="4">[15]Global!#REF!</definedName>
    <definedName name="revenue_per_RTK_1988" localSheetId="15">[15]Global!#REF!</definedName>
    <definedName name="revenue_per_RTK_1988" localSheetId="22">[15]Global!#REF!</definedName>
    <definedName name="revenue_per_RTK_1988" localSheetId="5">[15]Global!#REF!</definedName>
    <definedName name="revenue_per_RTK_1988" localSheetId="9">[15]Global!#REF!</definedName>
    <definedName name="revenue_per_RTK_1988" localSheetId="2">[15]Global!#REF!</definedName>
    <definedName name="revenue_per_RTK_1988" localSheetId="26">[15]Global!#REF!</definedName>
    <definedName name="revenue_per_RTK_1988">[15]Global!#REF!</definedName>
    <definedName name="revenue_per_RTK_1989" localSheetId="4">[15]Global!#REF!</definedName>
    <definedName name="revenue_per_RTK_1989" localSheetId="15">[15]Global!#REF!</definedName>
    <definedName name="revenue_per_RTK_1989" localSheetId="22">[15]Global!#REF!</definedName>
    <definedName name="revenue_per_RTK_1989" localSheetId="5">[15]Global!#REF!</definedName>
    <definedName name="revenue_per_RTK_1989" localSheetId="9">[15]Global!#REF!</definedName>
    <definedName name="revenue_per_RTK_1989" localSheetId="2">[15]Global!#REF!</definedName>
    <definedName name="revenue_per_RTK_1989" localSheetId="26">[15]Global!#REF!</definedName>
    <definedName name="revenue_per_RTK_1989">[15]Global!#REF!</definedName>
    <definedName name="revenue_per_RTK_1990" localSheetId="4">[15]Global!#REF!</definedName>
    <definedName name="revenue_per_RTK_1990" localSheetId="15">[15]Global!#REF!</definedName>
    <definedName name="revenue_per_RTK_1990" localSheetId="22">[15]Global!#REF!</definedName>
    <definedName name="revenue_per_RTK_1990" localSheetId="5">[15]Global!#REF!</definedName>
    <definedName name="revenue_per_RTK_1990" localSheetId="9">[15]Global!#REF!</definedName>
    <definedName name="revenue_per_RTK_1990" localSheetId="2">[15]Global!#REF!</definedName>
    <definedName name="revenue_per_RTK_1990" localSheetId="26">[15]Global!#REF!</definedName>
    <definedName name="revenue_per_RTK_1990">[15]Global!#REF!</definedName>
    <definedName name="revenue_per_RTK_1991" localSheetId="4">[15]Global!#REF!</definedName>
    <definedName name="revenue_per_RTK_1991" localSheetId="15">[15]Global!#REF!</definedName>
    <definedName name="revenue_per_RTK_1991" localSheetId="22">[15]Global!#REF!</definedName>
    <definedName name="revenue_per_RTK_1991" localSheetId="5">[15]Global!#REF!</definedName>
    <definedName name="revenue_per_RTK_1991" localSheetId="9">[15]Global!#REF!</definedName>
    <definedName name="revenue_per_RTK_1991" localSheetId="2">[15]Global!#REF!</definedName>
    <definedName name="revenue_per_RTK_1991" localSheetId="26">[15]Global!#REF!</definedName>
    <definedName name="revenue_per_RTK_1991">[15]Global!#REF!</definedName>
    <definedName name="revenue_per_RTK_1992" localSheetId="4">[15]Global!#REF!</definedName>
    <definedName name="revenue_per_RTK_1992" localSheetId="15">[15]Global!#REF!</definedName>
    <definedName name="revenue_per_RTK_1992" localSheetId="22">[15]Global!#REF!</definedName>
    <definedName name="revenue_per_RTK_1992" localSheetId="5">[15]Global!#REF!</definedName>
    <definedName name="revenue_per_RTK_1992" localSheetId="9">[15]Global!#REF!</definedName>
    <definedName name="revenue_per_RTK_1992" localSheetId="2">[15]Global!#REF!</definedName>
    <definedName name="revenue_per_RTK_1992" localSheetId="26">[15]Global!#REF!</definedName>
    <definedName name="revenue_per_RTK_1992">[15]Global!#REF!</definedName>
    <definedName name="revenue_per_RTK_1993" localSheetId="4">[15]Global!#REF!</definedName>
    <definedName name="revenue_per_RTK_1993" localSheetId="15">[15]Global!#REF!</definedName>
    <definedName name="revenue_per_RTK_1993" localSheetId="22">[15]Global!#REF!</definedName>
    <definedName name="revenue_per_RTK_1993" localSheetId="5">[15]Global!#REF!</definedName>
    <definedName name="revenue_per_RTK_1993" localSheetId="9">[15]Global!#REF!</definedName>
    <definedName name="revenue_per_RTK_1993" localSheetId="2">[15]Global!#REF!</definedName>
    <definedName name="revenue_per_RTK_1993" localSheetId="26">[15]Global!#REF!</definedName>
    <definedName name="revenue_per_RTK_1993">[15]Global!#REF!</definedName>
    <definedName name="revenue_per_RTK_1994" localSheetId="4">[15]Global!#REF!</definedName>
    <definedName name="revenue_per_RTK_1994" localSheetId="15">[15]Global!#REF!</definedName>
    <definedName name="revenue_per_RTK_1994" localSheetId="22">[15]Global!#REF!</definedName>
    <definedName name="revenue_per_RTK_1994" localSheetId="5">[15]Global!#REF!</definedName>
    <definedName name="revenue_per_RTK_1994" localSheetId="9">[15]Global!#REF!</definedName>
    <definedName name="revenue_per_RTK_1994" localSheetId="2">[15]Global!#REF!</definedName>
    <definedName name="revenue_per_RTK_1994" localSheetId="26">[15]Global!#REF!</definedName>
    <definedName name="revenue_per_RTK_1994">[15]Global!#REF!</definedName>
    <definedName name="revenue_per_RTK_1995" localSheetId="4">[15]Global!#REF!</definedName>
    <definedName name="revenue_per_RTK_1995" localSheetId="15">[15]Global!#REF!</definedName>
    <definedName name="revenue_per_RTK_1995" localSheetId="22">[15]Global!#REF!</definedName>
    <definedName name="revenue_per_RTK_1995" localSheetId="5">[15]Global!#REF!</definedName>
    <definedName name="revenue_per_RTK_1995" localSheetId="9">[15]Global!#REF!</definedName>
    <definedName name="revenue_per_RTK_1995" localSheetId="2">[15]Global!#REF!</definedName>
    <definedName name="revenue_per_RTK_1995" localSheetId="26">[15]Global!#REF!</definedName>
    <definedName name="revenue_per_RTK_1995">[15]Global!#REF!</definedName>
    <definedName name="revenue_per_RTK_1996" localSheetId="4">[15]Global!#REF!</definedName>
    <definedName name="revenue_per_RTK_1996" localSheetId="15">[15]Global!#REF!</definedName>
    <definedName name="revenue_per_RTK_1996" localSheetId="22">[15]Global!#REF!</definedName>
    <definedName name="revenue_per_RTK_1996" localSheetId="5">[15]Global!#REF!</definedName>
    <definedName name="revenue_per_RTK_1996" localSheetId="9">[15]Global!#REF!</definedName>
    <definedName name="revenue_per_RTK_1996" localSheetId="2">[15]Global!#REF!</definedName>
    <definedName name="revenue_per_RTK_1996" localSheetId="26">[15]Global!#REF!</definedName>
    <definedName name="revenue_per_RTK_1996">[15]Global!#REF!</definedName>
    <definedName name="revenue_per_RTK_1997" localSheetId="4">[15]Global!#REF!</definedName>
    <definedName name="revenue_per_RTK_1997" localSheetId="15">[15]Global!#REF!</definedName>
    <definedName name="revenue_per_RTK_1997" localSheetId="22">[15]Global!#REF!</definedName>
    <definedName name="revenue_per_RTK_1997" localSheetId="5">[15]Global!#REF!</definedName>
    <definedName name="revenue_per_RTK_1997" localSheetId="9">[15]Global!#REF!</definedName>
    <definedName name="revenue_per_RTK_1997" localSheetId="2">[15]Global!#REF!</definedName>
    <definedName name="revenue_per_RTK_1997" localSheetId="26">[15]Global!#REF!</definedName>
    <definedName name="revenue_per_RTK_1997">[15]Global!#REF!</definedName>
    <definedName name="revenue_per_RTK_1998" localSheetId="4">[15]Global!#REF!</definedName>
    <definedName name="revenue_per_RTK_1998" localSheetId="15">[15]Global!#REF!</definedName>
    <definedName name="revenue_per_RTK_1998" localSheetId="22">[15]Global!#REF!</definedName>
    <definedName name="revenue_per_RTK_1998" localSheetId="5">[15]Global!#REF!</definedName>
    <definedName name="revenue_per_RTK_1998" localSheetId="9">[15]Global!#REF!</definedName>
    <definedName name="revenue_per_RTK_1998" localSheetId="2">[15]Global!#REF!</definedName>
    <definedName name="revenue_per_RTK_1998" localSheetId="26">[15]Global!#REF!</definedName>
    <definedName name="revenue_per_RTK_1998">[15]Global!#REF!</definedName>
    <definedName name="revenue_per_RTK_1999" localSheetId="4">[15]Global!#REF!</definedName>
    <definedName name="revenue_per_RTK_1999" localSheetId="15">[15]Global!#REF!</definedName>
    <definedName name="revenue_per_RTK_1999" localSheetId="22">[15]Global!#REF!</definedName>
    <definedName name="revenue_per_RTK_1999" localSheetId="5">[15]Global!#REF!</definedName>
    <definedName name="revenue_per_RTK_1999" localSheetId="9">[15]Global!#REF!</definedName>
    <definedName name="revenue_per_RTK_1999" localSheetId="2">[15]Global!#REF!</definedName>
    <definedName name="revenue_per_RTK_1999" localSheetId="26">[15]Global!#REF!</definedName>
    <definedName name="revenue_per_RTK_1999">[15]Global!#REF!</definedName>
    <definedName name="revenue_per_RTK_2000" localSheetId="4">[15]Global!#REF!</definedName>
    <definedName name="revenue_per_RTK_2000" localSheetId="15">[15]Global!#REF!</definedName>
    <definedName name="revenue_per_RTK_2000" localSheetId="22">[15]Global!#REF!</definedName>
    <definedName name="revenue_per_RTK_2000" localSheetId="5">[15]Global!#REF!</definedName>
    <definedName name="revenue_per_RTK_2000" localSheetId="9">[15]Global!#REF!</definedName>
    <definedName name="revenue_per_RTK_2000" localSheetId="2">[15]Global!#REF!</definedName>
    <definedName name="revenue_per_RTK_2000" localSheetId="26">[15]Global!#REF!</definedName>
    <definedName name="revenue_per_RTK_2000">[15]Global!#REF!</definedName>
    <definedName name="revenue_per_RTK_2001" localSheetId="4">[15]Global!#REF!</definedName>
    <definedName name="revenue_per_RTK_2001" localSheetId="15">[15]Global!#REF!</definedName>
    <definedName name="revenue_per_RTK_2001" localSheetId="22">[15]Global!#REF!</definedName>
    <definedName name="revenue_per_RTK_2001" localSheetId="5">[15]Global!#REF!</definedName>
    <definedName name="revenue_per_RTK_2001" localSheetId="9">[15]Global!#REF!</definedName>
    <definedName name="revenue_per_RTK_2001" localSheetId="2">[15]Global!#REF!</definedName>
    <definedName name="revenue_per_RTK_2001" localSheetId="26">[15]Global!#REF!</definedName>
    <definedName name="revenue_per_RTK_2001">[15]Global!#REF!</definedName>
    <definedName name="revenue_per_RTK_2002" localSheetId="4">[15]Global!#REF!</definedName>
    <definedName name="revenue_per_RTK_2002" localSheetId="15">[15]Global!#REF!</definedName>
    <definedName name="revenue_per_RTK_2002" localSheetId="22">[15]Global!#REF!</definedName>
    <definedName name="revenue_per_RTK_2002" localSheetId="5">[15]Global!#REF!</definedName>
    <definedName name="revenue_per_RTK_2002" localSheetId="9">[15]Global!#REF!</definedName>
    <definedName name="revenue_per_RTK_2002" localSheetId="2">[15]Global!#REF!</definedName>
    <definedName name="revenue_per_RTK_2002" localSheetId="26">[15]Global!#REF!</definedName>
    <definedName name="revenue_per_RTK_2002">[15]Global!#REF!</definedName>
    <definedName name="revenue_per_RTK_2003" localSheetId="4">[15]Global!#REF!</definedName>
    <definedName name="revenue_per_RTK_2003" localSheetId="15">[15]Global!#REF!</definedName>
    <definedName name="revenue_per_RTK_2003" localSheetId="22">[15]Global!#REF!</definedName>
    <definedName name="revenue_per_RTK_2003" localSheetId="5">[15]Global!#REF!</definedName>
    <definedName name="revenue_per_RTK_2003" localSheetId="9">[15]Global!#REF!</definedName>
    <definedName name="revenue_per_RTK_2003" localSheetId="2">[15]Global!#REF!</definedName>
    <definedName name="revenue_per_RTK_2003" localSheetId="26">[15]Global!#REF!</definedName>
    <definedName name="revenue_per_RTK_2003">[15]Global!#REF!</definedName>
    <definedName name="revenue_per_RTK_2004" localSheetId="4">[15]Global!#REF!</definedName>
    <definedName name="revenue_per_RTK_2004" localSheetId="15">[15]Global!#REF!</definedName>
    <definedName name="revenue_per_RTK_2004" localSheetId="22">[15]Global!#REF!</definedName>
    <definedName name="revenue_per_RTK_2004" localSheetId="5">[15]Global!#REF!</definedName>
    <definedName name="revenue_per_RTK_2004" localSheetId="9">[15]Global!#REF!</definedName>
    <definedName name="revenue_per_RTK_2004" localSheetId="2">[15]Global!#REF!</definedName>
    <definedName name="revenue_per_RTK_2004" localSheetId="26">[15]Global!#REF!</definedName>
    <definedName name="revenue_per_RTK_2004">[15]Global!#REF!</definedName>
    <definedName name="revenue_per_RTK_2005" localSheetId="4">[15]Global!#REF!</definedName>
    <definedName name="revenue_per_RTK_2005" localSheetId="15">[15]Global!#REF!</definedName>
    <definedName name="revenue_per_RTK_2005" localSheetId="22">[15]Global!#REF!</definedName>
    <definedName name="revenue_per_RTK_2005" localSheetId="5">[15]Global!#REF!</definedName>
    <definedName name="revenue_per_RTK_2005" localSheetId="9">[15]Global!#REF!</definedName>
    <definedName name="revenue_per_RTK_2005" localSheetId="2">[15]Global!#REF!</definedName>
    <definedName name="revenue_per_RTK_2005" localSheetId="26">[15]Global!#REF!</definedName>
    <definedName name="revenue_per_RTK_2005">[15]Global!#REF!</definedName>
    <definedName name="revenue_per_RTK_2006" localSheetId="4">[15]Global!#REF!</definedName>
    <definedName name="revenue_per_RTK_2006" localSheetId="15">[15]Global!#REF!</definedName>
    <definedName name="revenue_per_RTK_2006" localSheetId="22">[15]Global!#REF!</definedName>
    <definedName name="revenue_per_RTK_2006" localSheetId="5">[15]Global!#REF!</definedName>
    <definedName name="revenue_per_RTK_2006" localSheetId="9">[15]Global!#REF!</definedName>
    <definedName name="revenue_per_RTK_2006" localSheetId="2">[15]Global!#REF!</definedName>
    <definedName name="revenue_per_RTK_2006" localSheetId="26">[15]Global!#REF!</definedName>
    <definedName name="revenue_per_RTK_2006">[15]Global!#REF!</definedName>
    <definedName name="revenue_per_RTK_2007" localSheetId="4">[15]Global!#REF!</definedName>
    <definedName name="revenue_per_RTK_2007" localSheetId="15">[15]Global!#REF!</definedName>
    <definedName name="revenue_per_RTK_2007" localSheetId="22">[15]Global!#REF!</definedName>
    <definedName name="revenue_per_RTK_2007" localSheetId="5">[15]Global!#REF!</definedName>
    <definedName name="revenue_per_RTK_2007" localSheetId="9">[15]Global!#REF!</definedName>
    <definedName name="revenue_per_RTK_2007" localSheetId="2">[15]Global!#REF!</definedName>
    <definedName name="revenue_per_RTK_2007" localSheetId="26">[15]Global!#REF!</definedName>
    <definedName name="revenue_per_RTK_2007">[15]Global!#REF!</definedName>
    <definedName name="revenue_per_RTK_2008" localSheetId="4">[15]Global!#REF!</definedName>
    <definedName name="revenue_per_RTK_2008" localSheetId="15">[15]Global!#REF!</definedName>
    <definedName name="revenue_per_RTK_2008" localSheetId="22">[15]Global!#REF!</definedName>
    <definedName name="revenue_per_RTK_2008" localSheetId="5">[15]Global!#REF!</definedName>
    <definedName name="revenue_per_RTK_2008" localSheetId="9">[15]Global!#REF!</definedName>
    <definedName name="revenue_per_RTK_2008" localSheetId="2">[15]Global!#REF!</definedName>
    <definedName name="revenue_per_RTK_2008" localSheetId="26">[15]Global!#REF!</definedName>
    <definedName name="revenue_per_RTK_2008">[15]Global!#REF!</definedName>
    <definedName name="revenue_per_RTK_2009" localSheetId="4">[15]Global!#REF!</definedName>
    <definedName name="revenue_per_RTK_2009" localSheetId="15">[15]Global!#REF!</definedName>
    <definedName name="revenue_per_RTK_2009" localSheetId="22">[15]Global!#REF!</definedName>
    <definedName name="revenue_per_RTK_2009" localSheetId="5">[15]Global!#REF!</definedName>
    <definedName name="revenue_per_RTK_2009" localSheetId="9">[15]Global!#REF!</definedName>
    <definedName name="revenue_per_RTK_2009" localSheetId="2">[15]Global!#REF!</definedName>
    <definedName name="revenue_per_RTK_2009" localSheetId="26">[15]Global!#REF!</definedName>
    <definedName name="revenue_per_RTK_2009">[15]Global!#REF!</definedName>
    <definedName name="revenue_per_RTK_2010" localSheetId="4">[15]Global!#REF!</definedName>
    <definedName name="revenue_per_RTK_2010" localSheetId="15">[15]Global!#REF!</definedName>
    <definedName name="revenue_per_RTK_2010" localSheetId="22">[15]Global!#REF!</definedName>
    <definedName name="revenue_per_RTK_2010" localSheetId="5">[15]Global!#REF!</definedName>
    <definedName name="revenue_per_RTK_2010" localSheetId="9">[15]Global!#REF!</definedName>
    <definedName name="revenue_per_RTK_2010" localSheetId="2">[15]Global!#REF!</definedName>
    <definedName name="revenue_per_RTK_2010" localSheetId="26">[15]Global!#REF!</definedName>
    <definedName name="revenue_per_RTK_2010">[15]Global!#REF!</definedName>
    <definedName name="revenue_per_RTK_comm" localSheetId="4">[15]Global!#REF!</definedName>
    <definedName name="revenue_per_RTK_comm" localSheetId="15">[15]Global!#REF!</definedName>
    <definedName name="revenue_per_RTK_comm" localSheetId="22">[15]Global!#REF!</definedName>
    <definedName name="revenue_per_RTK_comm" localSheetId="5">[15]Global!#REF!</definedName>
    <definedName name="revenue_per_RTK_comm" localSheetId="9">[15]Global!#REF!</definedName>
    <definedName name="revenue_per_RTK_comm" localSheetId="2">[15]Global!#REF!</definedName>
    <definedName name="revenue_per_RTK_comm" localSheetId="26">[15]Global!#REF!</definedName>
    <definedName name="revenue_per_RTK_comm">[15]Global!#REF!</definedName>
    <definedName name="revenue_per_RTM_1985" localSheetId="4">[15]Global!#REF!</definedName>
    <definedName name="revenue_per_RTM_1985" localSheetId="15">[15]Global!#REF!</definedName>
    <definedName name="revenue_per_RTM_1985" localSheetId="22">[15]Global!#REF!</definedName>
    <definedName name="revenue_per_RTM_1985" localSheetId="5">[15]Global!#REF!</definedName>
    <definedName name="revenue_per_RTM_1985" localSheetId="9">[15]Global!#REF!</definedName>
    <definedName name="revenue_per_RTM_1985" localSheetId="2">[15]Global!#REF!</definedName>
    <definedName name="revenue_per_RTM_1985" localSheetId="26">[15]Global!#REF!</definedName>
    <definedName name="revenue_per_RTM_1985">[15]Global!#REF!</definedName>
    <definedName name="revenue_per_RTM_1986" localSheetId="4">[15]Global!#REF!</definedName>
    <definedName name="revenue_per_RTM_1986" localSheetId="15">[15]Global!#REF!</definedName>
    <definedName name="revenue_per_RTM_1986" localSheetId="22">[15]Global!#REF!</definedName>
    <definedName name="revenue_per_RTM_1986" localSheetId="5">[15]Global!#REF!</definedName>
    <definedName name="revenue_per_RTM_1986" localSheetId="9">[15]Global!#REF!</definedName>
    <definedName name="revenue_per_RTM_1986" localSheetId="2">[15]Global!#REF!</definedName>
    <definedName name="revenue_per_RTM_1986" localSheetId="26">[15]Global!#REF!</definedName>
    <definedName name="revenue_per_RTM_1986">[15]Global!#REF!</definedName>
    <definedName name="revenue_per_RTM_1987" localSheetId="4">[15]Global!#REF!</definedName>
    <definedName name="revenue_per_RTM_1987" localSheetId="15">[15]Global!#REF!</definedName>
    <definedName name="revenue_per_RTM_1987" localSheetId="22">[15]Global!#REF!</definedName>
    <definedName name="revenue_per_RTM_1987" localSheetId="5">[15]Global!#REF!</definedName>
    <definedName name="revenue_per_RTM_1987" localSheetId="9">[15]Global!#REF!</definedName>
    <definedName name="revenue_per_RTM_1987" localSheetId="2">[15]Global!#REF!</definedName>
    <definedName name="revenue_per_RTM_1987" localSheetId="26">[15]Global!#REF!</definedName>
    <definedName name="revenue_per_RTM_1987">[15]Global!#REF!</definedName>
    <definedName name="revenue_per_RTM_1988" localSheetId="4">[15]Global!#REF!</definedName>
    <definedName name="revenue_per_RTM_1988" localSheetId="15">[15]Global!#REF!</definedName>
    <definedName name="revenue_per_RTM_1988" localSheetId="22">[15]Global!#REF!</definedName>
    <definedName name="revenue_per_RTM_1988" localSheetId="5">[15]Global!#REF!</definedName>
    <definedName name="revenue_per_RTM_1988" localSheetId="9">[15]Global!#REF!</definedName>
    <definedName name="revenue_per_RTM_1988" localSheetId="2">[15]Global!#REF!</definedName>
    <definedName name="revenue_per_RTM_1988" localSheetId="26">[15]Global!#REF!</definedName>
    <definedName name="revenue_per_RTM_1988">[15]Global!#REF!</definedName>
    <definedName name="revenue_per_RTM_1989" localSheetId="4">[15]Global!#REF!</definedName>
    <definedName name="revenue_per_RTM_1989" localSheetId="15">[15]Global!#REF!</definedName>
    <definedName name="revenue_per_RTM_1989" localSheetId="22">[15]Global!#REF!</definedName>
    <definedName name="revenue_per_RTM_1989" localSheetId="5">[15]Global!#REF!</definedName>
    <definedName name="revenue_per_RTM_1989" localSheetId="9">[15]Global!#REF!</definedName>
    <definedName name="revenue_per_RTM_1989" localSheetId="2">[15]Global!#REF!</definedName>
    <definedName name="revenue_per_RTM_1989" localSheetId="26">[15]Global!#REF!</definedName>
    <definedName name="revenue_per_RTM_1989">[15]Global!#REF!</definedName>
    <definedName name="revenue_per_RTM_1990" localSheetId="4">[15]Global!#REF!</definedName>
    <definedName name="revenue_per_RTM_1990" localSheetId="15">[15]Global!#REF!</definedName>
    <definedName name="revenue_per_RTM_1990" localSheetId="22">[15]Global!#REF!</definedName>
    <definedName name="revenue_per_RTM_1990" localSheetId="5">[15]Global!#REF!</definedName>
    <definedName name="revenue_per_RTM_1990" localSheetId="9">[15]Global!#REF!</definedName>
    <definedName name="revenue_per_RTM_1990" localSheetId="2">[15]Global!#REF!</definedName>
    <definedName name="revenue_per_RTM_1990" localSheetId="26">[15]Global!#REF!</definedName>
    <definedName name="revenue_per_RTM_1990">[15]Global!#REF!</definedName>
    <definedName name="revenue_per_RTM_1991" localSheetId="4">[15]Global!#REF!</definedName>
    <definedName name="revenue_per_RTM_1991" localSheetId="15">[15]Global!#REF!</definedName>
    <definedName name="revenue_per_RTM_1991" localSheetId="22">[15]Global!#REF!</definedName>
    <definedName name="revenue_per_RTM_1991" localSheetId="5">[15]Global!#REF!</definedName>
    <definedName name="revenue_per_RTM_1991" localSheetId="9">[15]Global!#REF!</definedName>
    <definedName name="revenue_per_RTM_1991" localSheetId="2">[15]Global!#REF!</definedName>
    <definedName name="revenue_per_RTM_1991" localSheetId="26">[15]Global!#REF!</definedName>
    <definedName name="revenue_per_RTM_1991">[15]Global!#REF!</definedName>
    <definedName name="revenue_per_RTM_1992" localSheetId="4">[15]Global!#REF!</definedName>
    <definedName name="revenue_per_RTM_1992" localSheetId="15">[15]Global!#REF!</definedName>
    <definedName name="revenue_per_RTM_1992" localSheetId="22">[15]Global!#REF!</definedName>
    <definedName name="revenue_per_RTM_1992" localSheetId="5">[15]Global!#REF!</definedName>
    <definedName name="revenue_per_RTM_1992" localSheetId="9">[15]Global!#REF!</definedName>
    <definedName name="revenue_per_RTM_1992" localSheetId="2">[15]Global!#REF!</definedName>
    <definedName name="revenue_per_RTM_1992" localSheetId="26">[15]Global!#REF!</definedName>
    <definedName name="revenue_per_RTM_1992">[15]Global!#REF!</definedName>
    <definedName name="revenue_per_RTM_1993" localSheetId="4">[15]Global!#REF!</definedName>
    <definedName name="revenue_per_RTM_1993" localSheetId="15">[15]Global!#REF!</definedName>
    <definedName name="revenue_per_RTM_1993" localSheetId="22">[15]Global!#REF!</definedName>
    <definedName name="revenue_per_RTM_1993" localSheetId="5">[15]Global!#REF!</definedName>
    <definedName name="revenue_per_RTM_1993" localSheetId="9">[15]Global!#REF!</definedName>
    <definedName name="revenue_per_RTM_1993" localSheetId="2">[15]Global!#REF!</definedName>
    <definedName name="revenue_per_RTM_1993" localSheetId="26">[15]Global!#REF!</definedName>
    <definedName name="revenue_per_RTM_1993">[15]Global!#REF!</definedName>
    <definedName name="revenue_per_RTM_1994" localSheetId="4">[15]Global!#REF!</definedName>
    <definedName name="revenue_per_RTM_1994" localSheetId="15">[15]Global!#REF!</definedName>
    <definedName name="revenue_per_RTM_1994" localSheetId="22">[15]Global!#REF!</definedName>
    <definedName name="revenue_per_RTM_1994" localSheetId="5">[15]Global!#REF!</definedName>
    <definedName name="revenue_per_RTM_1994" localSheetId="9">[15]Global!#REF!</definedName>
    <definedName name="revenue_per_RTM_1994" localSheetId="2">[15]Global!#REF!</definedName>
    <definedName name="revenue_per_RTM_1994" localSheetId="26">[15]Global!#REF!</definedName>
    <definedName name="revenue_per_RTM_1994">[15]Global!#REF!</definedName>
    <definedName name="revenue_per_RTM_1995" localSheetId="4">[15]Global!#REF!</definedName>
    <definedName name="revenue_per_RTM_1995" localSheetId="15">[15]Global!#REF!</definedName>
    <definedName name="revenue_per_RTM_1995" localSheetId="22">[15]Global!#REF!</definedName>
    <definedName name="revenue_per_RTM_1995" localSheetId="5">[15]Global!#REF!</definedName>
    <definedName name="revenue_per_RTM_1995" localSheetId="9">[15]Global!#REF!</definedName>
    <definedName name="revenue_per_RTM_1995" localSheetId="2">[15]Global!#REF!</definedName>
    <definedName name="revenue_per_RTM_1995" localSheetId="26">[15]Global!#REF!</definedName>
    <definedName name="revenue_per_RTM_1995">[15]Global!#REF!</definedName>
    <definedName name="revenue_per_RTM_1996" localSheetId="4">[15]Global!#REF!</definedName>
    <definedName name="revenue_per_RTM_1996" localSheetId="15">[15]Global!#REF!</definedName>
    <definedName name="revenue_per_RTM_1996" localSheetId="22">[15]Global!#REF!</definedName>
    <definedName name="revenue_per_RTM_1996" localSheetId="5">[15]Global!#REF!</definedName>
    <definedName name="revenue_per_RTM_1996" localSheetId="9">[15]Global!#REF!</definedName>
    <definedName name="revenue_per_RTM_1996" localSheetId="2">[15]Global!#REF!</definedName>
    <definedName name="revenue_per_RTM_1996" localSheetId="26">[15]Global!#REF!</definedName>
    <definedName name="revenue_per_RTM_1996">[15]Global!#REF!</definedName>
    <definedName name="revenue_per_RTM_1997" localSheetId="4">[15]Global!#REF!</definedName>
    <definedName name="revenue_per_RTM_1997" localSheetId="15">[15]Global!#REF!</definedName>
    <definedName name="revenue_per_RTM_1997" localSheetId="22">[15]Global!#REF!</definedName>
    <definedName name="revenue_per_RTM_1997" localSheetId="5">[15]Global!#REF!</definedName>
    <definedName name="revenue_per_RTM_1997" localSheetId="9">[15]Global!#REF!</definedName>
    <definedName name="revenue_per_RTM_1997" localSheetId="2">[15]Global!#REF!</definedName>
    <definedName name="revenue_per_RTM_1997" localSheetId="26">[15]Global!#REF!</definedName>
    <definedName name="revenue_per_RTM_1997">[15]Global!#REF!</definedName>
    <definedName name="revenue_per_RTM_1998" localSheetId="4">[15]Global!#REF!</definedName>
    <definedName name="revenue_per_RTM_1998" localSheetId="15">[15]Global!#REF!</definedName>
    <definedName name="revenue_per_RTM_1998" localSheetId="22">[15]Global!#REF!</definedName>
    <definedName name="revenue_per_RTM_1998" localSheetId="5">[15]Global!#REF!</definedName>
    <definedName name="revenue_per_RTM_1998" localSheetId="9">[15]Global!#REF!</definedName>
    <definedName name="revenue_per_RTM_1998" localSheetId="2">[15]Global!#REF!</definedName>
    <definedName name="revenue_per_RTM_1998" localSheetId="26">[15]Global!#REF!</definedName>
    <definedName name="revenue_per_RTM_1998">[15]Global!#REF!</definedName>
    <definedName name="revenue_per_RTM_1999" localSheetId="4">[15]Global!#REF!</definedName>
    <definedName name="revenue_per_RTM_1999" localSheetId="15">[15]Global!#REF!</definedName>
    <definedName name="revenue_per_RTM_1999" localSheetId="22">[15]Global!#REF!</definedName>
    <definedName name="revenue_per_RTM_1999" localSheetId="5">[15]Global!#REF!</definedName>
    <definedName name="revenue_per_RTM_1999" localSheetId="9">[15]Global!#REF!</definedName>
    <definedName name="revenue_per_RTM_1999" localSheetId="2">[15]Global!#REF!</definedName>
    <definedName name="revenue_per_RTM_1999" localSheetId="26">[15]Global!#REF!</definedName>
    <definedName name="revenue_per_RTM_1999">[15]Global!#REF!</definedName>
    <definedName name="revenue_per_RTM_2000" localSheetId="4">[15]Global!#REF!</definedName>
    <definedName name="revenue_per_RTM_2000" localSheetId="15">[15]Global!#REF!</definedName>
    <definedName name="revenue_per_RTM_2000" localSheetId="22">[15]Global!#REF!</definedName>
    <definedName name="revenue_per_RTM_2000" localSheetId="5">[15]Global!#REF!</definedName>
    <definedName name="revenue_per_RTM_2000" localSheetId="9">[15]Global!#REF!</definedName>
    <definedName name="revenue_per_RTM_2000" localSheetId="2">[15]Global!#REF!</definedName>
    <definedName name="revenue_per_RTM_2000" localSheetId="26">[15]Global!#REF!</definedName>
    <definedName name="revenue_per_RTM_2000">[15]Global!#REF!</definedName>
    <definedName name="revenue_per_RTM_2001" localSheetId="4">[15]Global!#REF!</definedName>
    <definedName name="revenue_per_RTM_2001" localSheetId="15">[15]Global!#REF!</definedName>
    <definedName name="revenue_per_RTM_2001" localSheetId="22">[15]Global!#REF!</definedName>
    <definedName name="revenue_per_RTM_2001" localSheetId="5">[15]Global!#REF!</definedName>
    <definedName name="revenue_per_RTM_2001" localSheetId="9">[15]Global!#REF!</definedName>
    <definedName name="revenue_per_RTM_2001" localSheetId="2">[15]Global!#REF!</definedName>
    <definedName name="revenue_per_RTM_2001" localSheetId="26">[15]Global!#REF!</definedName>
    <definedName name="revenue_per_RTM_2001">[15]Global!#REF!</definedName>
    <definedName name="revenue_per_RTM_2002" localSheetId="4">[15]Global!#REF!</definedName>
    <definedName name="revenue_per_RTM_2002" localSheetId="15">[15]Global!#REF!</definedName>
    <definedName name="revenue_per_RTM_2002" localSheetId="22">[15]Global!#REF!</definedName>
    <definedName name="revenue_per_RTM_2002" localSheetId="5">[15]Global!#REF!</definedName>
    <definedName name="revenue_per_RTM_2002" localSheetId="9">[15]Global!#REF!</definedName>
    <definedName name="revenue_per_RTM_2002" localSheetId="2">[15]Global!#REF!</definedName>
    <definedName name="revenue_per_RTM_2002" localSheetId="26">[15]Global!#REF!</definedName>
    <definedName name="revenue_per_RTM_2002">[15]Global!#REF!</definedName>
    <definedName name="revenue_per_RTM_2003" localSheetId="4">[15]Global!#REF!</definedName>
    <definedName name="revenue_per_RTM_2003" localSheetId="15">[15]Global!#REF!</definedName>
    <definedName name="revenue_per_RTM_2003" localSheetId="22">[15]Global!#REF!</definedName>
    <definedName name="revenue_per_RTM_2003" localSheetId="5">[15]Global!#REF!</definedName>
    <definedName name="revenue_per_RTM_2003" localSheetId="9">[15]Global!#REF!</definedName>
    <definedName name="revenue_per_RTM_2003" localSheetId="2">[15]Global!#REF!</definedName>
    <definedName name="revenue_per_RTM_2003" localSheetId="26">[15]Global!#REF!</definedName>
    <definedName name="revenue_per_RTM_2003">[15]Global!#REF!</definedName>
    <definedName name="revenue_per_RTM_2004" localSheetId="4">[15]Global!#REF!</definedName>
    <definedName name="revenue_per_RTM_2004" localSheetId="15">[15]Global!#REF!</definedName>
    <definedName name="revenue_per_RTM_2004" localSheetId="22">[15]Global!#REF!</definedName>
    <definedName name="revenue_per_RTM_2004" localSheetId="5">[15]Global!#REF!</definedName>
    <definedName name="revenue_per_RTM_2004" localSheetId="9">[15]Global!#REF!</definedName>
    <definedName name="revenue_per_RTM_2004" localSheetId="2">[15]Global!#REF!</definedName>
    <definedName name="revenue_per_RTM_2004" localSheetId="26">[15]Global!#REF!</definedName>
    <definedName name="revenue_per_RTM_2004">[15]Global!#REF!</definedName>
    <definedName name="revenue_per_RTM_2005" localSheetId="4">[15]Global!#REF!</definedName>
    <definedName name="revenue_per_RTM_2005" localSheetId="15">[15]Global!#REF!</definedName>
    <definedName name="revenue_per_RTM_2005" localSheetId="22">[15]Global!#REF!</definedName>
    <definedName name="revenue_per_RTM_2005" localSheetId="5">[15]Global!#REF!</definedName>
    <definedName name="revenue_per_RTM_2005" localSheetId="9">[15]Global!#REF!</definedName>
    <definedName name="revenue_per_RTM_2005" localSheetId="2">[15]Global!#REF!</definedName>
    <definedName name="revenue_per_RTM_2005" localSheetId="26">[15]Global!#REF!</definedName>
    <definedName name="revenue_per_RTM_2005">[15]Global!#REF!</definedName>
    <definedName name="revenue_per_RTM_2006" localSheetId="4">[15]Global!#REF!</definedName>
    <definedName name="revenue_per_RTM_2006" localSheetId="15">[15]Global!#REF!</definedName>
    <definedName name="revenue_per_RTM_2006" localSheetId="22">[15]Global!#REF!</definedName>
    <definedName name="revenue_per_RTM_2006" localSheetId="5">[15]Global!#REF!</definedName>
    <definedName name="revenue_per_RTM_2006" localSheetId="9">[15]Global!#REF!</definedName>
    <definedName name="revenue_per_RTM_2006" localSheetId="2">[15]Global!#REF!</definedName>
    <definedName name="revenue_per_RTM_2006" localSheetId="26">[15]Global!#REF!</definedName>
    <definedName name="revenue_per_RTM_2006">[15]Global!#REF!</definedName>
    <definedName name="revenue_per_RTM_2007" localSheetId="4">[15]Global!#REF!</definedName>
    <definedName name="revenue_per_RTM_2007" localSheetId="15">[15]Global!#REF!</definedName>
    <definedName name="revenue_per_RTM_2007" localSheetId="22">[15]Global!#REF!</definedName>
    <definedName name="revenue_per_RTM_2007" localSheetId="5">[15]Global!#REF!</definedName>
    <definedName name="revenue_per_RTM_2007" localSheetId="9">[15]Global!#REF!</definedName>
    <definedName name="revenue_per_RTM_2007" localSheetId="2">[15]Global!#REF!</definedName>
    <definedName name="revenue_per_RTM_2007" localSheetId="26">[15]Global!#REF!</definedName>
    <definedName name="revenue_per_RTM_2007">[15]Global!#REF!</definedName>
    <definedName name="revenue_per_RTM_2008" localSheetId="4">[15]Global!#REF!</definedName>
    <definedName name="revenue_per_RTM_2008" localSheetId="15">[15]Global!#REF!</definedName>
    <definedName name="revenue_per_RTM_2008" localSheetId="22">[15]Global!#REF!</definedName>
    <definedName name="revenue_per_RTM_2008" localSheetId="5">[15]Global!#REF!</definedName>
    <definedName name="revenue_per_RTM_2008" localSheetId="9">[15]Global!#REF!</definedName>
    <definedName name="revenue_per_RTM_2008" localSheetId="2">[15]Global!#REF!</definedName>
    <definedName name="revenue_per_RTM_2008" localSheetId="26">[15]Global!#REF!</definedName>
    <definedName name="revenue_per_RTM_2008">[15]Global!#REF!</definedName>
    <definedName name="revenue_per_RTM_2009" localSheetId="4">[15]Global!#REF!</definedName>
    <definedName name="revenue_per_RTM_2009" localSheetId="15">[15]Global!#REF!</definedName>
    <definedName name="revenue_per_RTM_2009" localSheetId="22">[15]Global!#REF!</definedName>
    <definedName name="revenue_per_RTM_2009" localSheetId="5">[15]Global!#REF!</definedName>
    <definedName name="revenue_per_RTM_2009" localSheetId="9">[15]Global!#REF!</definedName>
    <definedName name="revenue_per_RTM_2009" localSheetId="2">[15]Global!#REF!</definedName>
    <definedName name="revenue_per_RTM_2009" localSheetId="26">[15]Global!#REF!</definedName>
    <definedName name="revenue_per_RTM_2009">[15]Global!#REF!</definedName>
    <definedName name="revenue_per_RTM_2010" localSheetId="4">[15]Global!#REF!</definedName>
    <definedName name="revenue_per_RTM_2010" localSheetId="15">[15]Global!#REF!</definedName>
    <definedName name="revenue_per_RTM_2010" localSheetId="22">[15]Global!#REF!</definedName>
    <definedName name="revenue_per_RTM_2010" localSheetId="5">[15]Global!#REF!</definedName>
    <definedName name="revenue_per_RTM_2010" localSheetId="9">[15]Global!#REF!</definedName>
    <definedName name="revenue_per_RTM_2010" localSheetId="2">[15]Global!#REF!</definedName>
    <definedName name="revenue_per_RTM_2010" localSheetId="26">[15]Global!#REF!</definedName>
    <definedName name="revenue_per_RTM_2010">[15]Global!#REF!</definedName>
    <definedName name="revenue_per_RTM_comm" localSheetId="4">[15]Global!#REF!</definedName>
    <definedName name="revenue_per_RTM_comm" localSheetId="15">[15]Global!#REF!</definedName>
    <definedName name="revenue_per_RTM_comm" localSheetId="22">[15]Global!#REF!</definedName>
    <definedName name="revenue_per_RTM_comm" localSheetId="5">[15]Global!#REF!</definedName>
    <definedName name="revenue_per_RTM_comm" localSheetId="9">[15]Global!#REF!</definedName>
    <definedName name="revenue_per_RTM_comm" localSheetId="2">[15]Global!#REF!</definedName>
    <definedName name="revenue_per_RTM_comm" localSheetId="26">[15]Global!#REF!</definedName>
    <definedName name="revenue_per_RTM_comm">[15]Global!#REF!</definedName>
    <definedName name="Revenues">[10]Sheet1!$A$4:$IV$4</definedName>
    <definedName name="rf">'[3]DCF old'!$C$22</definedName>
    <definedName name="rf_old" localSheetId="4">'[3]DCF old'!#REF!</definedName>
    <definedName name="rf_old" localSheetId="15">'[3]DCF old'!#REF!</definedName>
    <definedName name="rf_old" localSheetId="22">'[3]DCF old'!#REF!</definedName>
    <definedName name="rf_old" localSheetId="5">'[3]DCF old'!#REF!</definedName>
    <definedName name="rf_old" localSheetId="9">'[3]DCF old'!#REF!</definedName>
    <definedName name="rf_old" localSheetId="2">'[3]DCF old'!#REF!</definedName>
    <definedName name="rf_old" localSheetId="26">'[3]DCF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5">'[3]DCF old'!#REF!</definedName>
    <definedName name="rng_BS" localSheetId="22">'[3]DCF old'!#REF!</definedName>
    <definedName name="rng_BS" localSheetId="5">'[3]DCF old'!#REF!</definedName>
    <definedName name="rng_BS" localSheetId="9">'[3]DCF old'!#REF!</definedName>
    <definedName name="rng_BS" localSheetId="2">'[3]DCF old'!#REF!</definedName>
    <definedName name="rng_BS" localSheetId="26">'[3]DCF old'!#REF!</definedName>
    <definedName name="rng_BS">'[3]DCF old'!#REF!</definedName>
    <definedName name="rng_FA" localSheetId="4">'[3]DCF old'!#REF!</definedName>
    <definedName name="rng_FA" localSheetId="15">'[3]DCF old'!#REF!</definedName>
    <definedName name="rng_FA" localSheetId="22">'[3]DCF old'!#REF!</definedName>
    <definedName name="rng_FA" localSheetId="5">'[3]DCF old'!#REF!</definedName>
    <definedName name="rng_FA" localSheetId="9">'[3]DCF old'!#REF!</definedName>
    <definedName name="rng_FA" localSheetId="2">'[3]DCF old'!#REF!</definedName>
    <definedName name="rng_FA" localSheetId="26">'[3]DCF old'!#REF!</definedName>
    <definedName name="rng_FA">'[3]DCF old'!#REF!</definedName>
    <definedName name="rng_KV" localSheetId="4">'[3]DCF old'!#REF!</definedName>
    <definedName name="rng_KV" localSheetId="15">'[3]DCF old'!#REF!</definedName>
    <definedName name="rng_KV" localSheetId="22">'[3]DCF old'!#REF!</definedName>
    <definedName name="rng_KV" localSheetId="5">'[3]DCF old'!#REF!</definedName>
    <definedName name="rng_KV" localSheetId="9">'[3]DCF old'!#REF!</definedName>
    <definedName name="rng_KV" localSheetId="2">'[3]DCF old'!#REF!</definedName>
    <definedName name="rng_KV" localSheetId="26">'[3]DCF old'!#REF!</definedName>
    <definedName name="rng_KV">'[3]DCF old'!#REF!</definedName>
    <definedName name="rng_otherkeyval" localSheetId="4">'[3]DCF old'!#REF!</definedName>
    <definedName name="rng_otherkeyval" localSheetId="15">'[3]DCF old'!#REF!</definedName>
    <definedName name="rng_otherkeyval" localSheetId="22">'[3]DCF old'!#REF!</definedName>
    <definedName name="rng_otherkeyval" localSheetId="5">'[3]DCF old'!#REF!</definedName>
    <definedName name="rng_otherkeyval" localSheetId="9">'[3]DCF old'!#REF!</definedName>
    <definedName name="rng_otherkeyval" localSheetId="2">'[3]DCF old'!#REF!</definedName>
    <definedName name="rng_otherkeyval" localSheetId="26">'[3]DCF old'!#REF!</definedName>
    <definedName name="rng_otherkeyval">'[3]DCF old'!#REF!</definedName>
    <definedName name="rng_qdata" localSheetId="4">'[3]DCF old'!#REF!</definedName>
    <definedName name="rng_qdata" localSheetId="15">'[3]DCF old'!#REF!</definedName>
    <definedName name="rng_qdata" localSheetId="22">'[3]DCF old'!#REF!</definedName>
    <definedName name="rng_qdata" localSheetId="5">'[3]DCF old'!#REF!</definedName>
    <definedName name="rng_qdata" localSheetId="9">'[3]DCF old'!#REF!</definedName>
    <definedName name="rng_qdata" localSheetId="2">'[3]DCF old'!#REF!</definedName>
    <definedName name="rng_qdata" localSheetId="26">'[3]DCF old'!#REF!</definedName>
    <definedName name="rng_qdata">'[3]DCF old'!#REF!</definedName>
    <definedName name="rng_SA" localSheetId="4">'[3]DCF old'!#REF!</definedName>
    <definedName name="rng_SA" localSheetId="15">'[3]DCF old'!#REF!</definedName>
    <definedName name="rng_SA" localSheetId="22">'[3]DCF old'!#REF!</definedName>
    <definedName name="rng_SA" localSheetId="5">'[3]DCF old'!#REF!</definedName>
    <definedName name="rng_SA" localSheetId="9">'[3]DCF old'!#REF!</definedName>
    <definedName name="rng_SA" localSheetId="2">'[3]DCF old'!#REF!</definedName>
    <definedName name="rng_SA" localSheetId="26">'[3]DCF old'!#REF!</definedName>
    <definedName name="rng_SA">'[3]DCF old'!#REF!</definedName>
    <definedName name="rng_sa_beta" localSheetId="4">'[3]DCF old'!#REF!</definedName>
    <definedName name="rng_sa_beta" localSheetId="15">'[3]DCF old'!#REF!</definedName>
    <definedName name="rng_sa_beta" localSheetId="22">'[3]DCF old'!#REF!</definedName>
    <definedName name="rng_sa_beta" localSheetId="5">'[3]DCF old'!#REF!</definedName>
    <definedName name="rng_sa_beta" localSheetId="9">'[3]DCF old'!#REF!</definedName>
    <definedName name="rng_sa_beta" localSheetId="2">'[3]DCF old'!#REF!</definedName>
    <definedName name="rng_sa_beta" localSheetId="26">'[3]DCF old'!#REF!</definedName>
    <definedName name="rng_sa_beta">'[3]DCF old'!#REF!</definedName>
    <definedName name="rng_sa_noplat" localSheetId="4">'[3]DCF old'!#REF!</definedName>
    <definedName name="rng_sa_noplat" localSheetId="15">'[3]DCF old'!#REF!</definedName>
    <definedName name="rng_sa_noplat" localSheetId="22">'[3]DCF old'!#REF!</definedName>
    <definedName name="rng_sa_noplat" localSheetId="5">'[3]DCF old'!#REF!</definedName>
    <definedName name="rng_sa_noplat" localSheetId="9">'[3]DCF old'!#REF!</definedName>
    <definedName name="rng_sa_noplat" localSheetId="2">'[3]DCF old'!#REF!</definedName>
    <definedName name="rng_sa_noplat" localSheetId="26">'[3]DCF old'!#REF!</definedName>
    <definedName name="rng_sa_noplat">'[3]DCF old'!#REF!</definedName>
    <definedName name="rng_sa_noplat_p2" localSheetId="4">'[3]DCF old'!#REF!</definedName>
    <definedName name="rng_sa_noplat_p2" localSheetId="15">'[3]DCF old'!#REF!</definedName>
    <definedName name="rng_sa_noplat_p2" localSheetId="22">'[3]DCF old'!#REF!</definedName>
    <definedName name="rng_sa_noplat_p2" localSheetId="5">'[3]DCF old'!#REF!</definedName>
    <definedName name="rng_sa_noplat_p2" localSheetId="9">'[3]DCF old'!#REF!</definedName>
    <definedName name="rng_sa_noplat_p2" localSheetId="2">'[3]DCF old'!#REF!</definedName>
    <definedName name="rng_sa_noplat_p2" localSheetId="26">'[3]DCF old'!#REF!</definedName>
    <definedName name="rng_sa_noplat_p2">'[3]DCF old'!#REF!</definedName>
    <definedName name="rng_sa_noplat_p3" localSheetId="4">'[3]DCF old'!#REF!</definedName>
    <definedName name="rng_sa_noplat_p3" localSheetId="15">'[3]DCF old'!#REF!</definedName>
    <definedName name="rng_sa_noplat_p3" localSheetId="22">'[3]DCF old'!#REF!</definedName>
    <definedName name="rng_sa_noplat_p3" localSheetId="5">'[3]DCF old'!#REF!</definedName>
    <definedName name="rng_sa_noplat_p3" localSheetId="9">'[3]DCF old'!#REF!</definedName>
    <definedName name="rng_sa_noplat_p3" localSheetId="2">'[3]DCF old'!#REF!</definedName>
    <definedName name="rng_sa_noplat_p3" localSheetId="26">'[3]DCF old'!#REF!</definedName>
    <definedName name="rng_sa_noplat_p3">'[3]DCF old'!#REF!</definedName>
    <definedName name="rng_sa_rf" localSheetId="4">'[3]DCF old'!#REF!</definedName>
    <definedName name="rng_sa_rf" localSheetId="15">'[3]DCF old'!#REF!</definedName>
    <definedName name="rng_sa_rf" localSheetId="22">'[3]DCF old'!#REF!</definedName>
    <definedName name="rng_sa_rf" localSheetId="5">'[3]DCF old'!#REF!</definedName>
    <definedName name="rng_sa_rf" localSheetId="9">'[3]DCF old'!#REF!</definedName>
    <definedName name="rng_sa_rf" localSheetId="2">'[3]DCF old'!#REF!</definedName>
    <definedName name="rng_sa_rf" localSheetId="26">'[3]DCF old'!#REF!</definedName>
    <definedName name="rng_sa_rf">'[3]DCF old'!#REF!</definedName>
    <definedName name="rng_sa_riskprem" localSheetId="4">'[3]DCF old'!#REF!</definedName>
    <definedName name="rng_sa_riskprem" localSheetId="15">'[3]DCF old'!#REF!</definedName>
    <definedName name="rng_sa_riskprem" localSheetId="22">'[3]DCF old'!#REF!</definedName>
    <definedName name="rng_sa_riskprem" localSheetId="5">'[3]DCF old'!#REF!</definedName>
    <definedName name="rng_sa_riskprem" localSheetId="9">'[3]DCF old'!#REF!</definedName>
    <definedName name="rng_sa_riskprem" localSheetId="2">'[3]DCF old'!#REF!</definedName>
    <definedName name="rng_sa_riskprem" localSheetId="26">'[3]DCF old'!#REF!</definedName>
    <definedName name="rng_sa_riskprem">'[3]DCF old'!#REF!</definedName>
    <definedName name="rng_sa_solid" localSheetId="4">'[3]DCF old'!#REF!</definedName>
    <definedName name="rng_sa_solid" localSheetId="15">'[3]DCF old'!#REF!</definedName>
    <definedName name="rng_sa_solid" localSheetId="22">'[3]DCF old'!#REF!</definedName>
    <definedName name="rng_sa_solid" localSheetId="5">'[3]DCF old'!#REF!</definedName>
    <definedName name="rng_sa_solid" localSheetId="9">'[3]DCF old'!#REF!</definedName>
    <definedName name="rng_sa_solid" localSheetId="2">'[3]DCF old'!#REF!</definedName>
    <definedName name="rng_sa_solid" localSheetId="26">'[3]DCF old'!#REF!</definedName>
    <definedName name="rng_sa_solid">'[3]DCF old'!#REF!</definedName>
    <definedName name="rng_sa_wacc" localSheetId="4">'[3]DCF old'!#REF!</definedName>
    <definedName name="rng_sa_wacc" localSheetId="15">'[3]DCF old'!#REF!</definedName>
    <definedName name="rng_sa_wacc" localSheetId="22">'[3]DCF old'!#REF!</definedName>
    <definedName name="rng_sa_wacc" localSheetId="5">'[3]DCF old'!#REF!</definedName>
    <definedName name="rng_sa_wacc" localSheetId="9">'[3]DCF old'!#REF!</definedName>
    <definedName name="rng_sa_wacc" localSheetId="2">'[3]DCF old'!#REF!</definedName>
    <definedName name="rng_sa_wacc" localSheetId="26">'[3]DCF old'!#REF!</definedName>
    <definedName name="rng_sa_wacc">'[3]DCF old'!#REF!</definedName>
    <definedName name="rng_stock" localSheetId="4">'[3]DCF old'!#REF!</definedName>
    <definedName name="rng_stock" localSheetId="15">'[3]DCF old'!#REF!</definedName>
    <definedName name="rng_stock" localSheetId="22">'[3]DCF old'!#REF!</definedName>
    <definedName name="rng_stock" localSheetId="5">'[3]DCF old'!#REF!</definedName>
    <definedName name="rng_stock" localSheetId="9">'[3]DCF old'!#REF!</definedName>
    <definedName name="rng_stock" localSheetId="2">'[3]DCF old'!#REF!</definedName>
    <definedName name="rng_stock" localSheetId="26">'[3]DCF old'!#REF!</definedName>
    <definedName name="rng_stock">'[3]DCF old'!#REF!</definedName>
    <definedName name="roc_margin" localSheetId="4">'[3]DCF old'!#REF!</definedName>
    <definedName name="roc_margin" localSheetId="15">'[3]DCF old'!#REF!</definedName>
    <definedName name="roc_margin" localSheetId="22">'[3]DCF old'!#REF!</definedName>
    <definedName name="roc_margin" localSheetId="5">'[3]DCF old'!#REF!</definedName>
    <definedName name="roc_margin" localSheetId="9">'[3]DCF old'!#REF!</definedName>
    <definedName name="roc_margin" localSheetId="2">'[3]DCF old'!#REF!</definedName>
    <definedName name="roc_margin" localSheetId="26">'[3]DCF old'!#REF!</definedName>
    <definedName name="roc_margin">'[3]DCF old'!#REF!</definedName>
    <definedName name="roce" localSheetId="4">'[3]DCF old'!#REF!</definedName>
    <definedName name="roce" localSheetId="15">'[3]DCF old'!#REF!</definedName>
    <definedName name="roce" localSheetId="22">'[3]DCF old'!#REF!</definedName>
    <definedName name="roce" localSheetId="5">'[3]DCF old'!#REF!</definedName>
    <definedName name="roce" localSheetId="9">'[3]DCF old'!#REF!</definedName>
    <definedName name="roce" localSheetId="2">'[3]DCF old'!#REF!</definedName>
    <definedName name="roce" localSheetId="26">'[3]DCF old'!#REF!</definedName>
    <definedName name="roce">'[3]DCF old'!#REF!</definedName>
    <definedName name="roce_00" localSheetId="4">#REF!</definedName>
    <definedName name="roce_00" localSheetId="15">#REF!</definedName>
    <definedName name="roce_00" localSheetId="22">#REF!</definedName>
    <definedName name="roce_00" localSheetId="5">#REF!</definedName>
    <definedName name="roce_00" localSheetId="9">#REF!</definedName>
    <definedName name="roce_00" localSheetId="2">#REF!</definedName>
    <definedName name="roce_00" localSheetId="26">#REF!</definedName>
    <definedName name="roce_00">#REF!</definedName>
    <definedName name="roce_01" localSheetId="4">#REF!</definedName>
    <definedName name="roce_01" localSheetId="15">#REF!</definedName>
    <definedName name="roce_01" localSheetId="22">#REF!</definedName>
    <definedName name="roce_01" localSheetId="5">#REF!</definedName>
    <definedName name="roce_01" localSheetId="9">#REF!</definedName>
    <definedName name="roce_01" localSheetId="2">#REF!</definedName>
    <definedName name="roce_01" localSheetId="26">#REF!</definedName>
    <definedName name="roce_01">#REF!</definedName>
    <definedName name="roce_02" localSheetId="4">#REF!</definedName>
    <definedName name="roce_02" localSheetId="15">#REF!</definedName>
    <definedName name="roce_02" localSheetId="22">#REF!</definedName>
    <definedName name="roce_02" localSheetId="5">#REF!</definedName>
    <definedName name="roce_02" localSheetId="9">#REF!</definedName>
    <definedName name="roce_02" localSheetId="2">#REF!</definedName>
    <definedName name="roce_02" localSheetId="26">#REF!</definedName>
    <definedName name="roce_02">#REF!</definedName>
    <definedName name="roce_03">[1]CASINO2!$W$608</definedName>
    <definedName name="roce_99" localSheetId="4">#REF!</definedName>
    <definedName name="roce_99" localSheetId="15">#REF!</definedName>
    <definedName name="roce_99" localSheetId="22">#REF!</definedName>
    <definedName name="roce_99" localSheetId="5">#REF!</definedName>
    <definedName name="roce_99" localSheetId="9">#REF!</definedName>
    <definedName name="roce_99" localSheetId="2">#REF!</definedName>
    <definedName name="roce_99" localSheetId="26">#REF!</definedName>
    <definedName name="roce_99">#REF!</definedName>
    <definedName name="roe" localSheetId="4">'[3]DCF old'!#REF!</definedName>
    <definedName name="roe" localSheetId="15">'[3]DCF old'!#REF!</definedName>
    <definedName name="roe" localSheetId="22">'[3]DCF old'!#REF!</definedName>
    <definedName name="roe" localSheetId="5">'[3]DCF old'!#REF!</definedName>
    <definedName name="roe" localSheetId="9">'[3]DCF old'!#REF!</definedName>
    <definedName name="roe" localSheetId="2">'[3]DCF old'!#REF!</definedName>
    <definedName name="roe" localSheetId="26">'[3]DCF old'!#REF!</definedName>
    <definedName name="roe">'[3]DCF old'!#REF!</definedName>
    <definedName name="roe_00" localSheetId="4">#REF!</definedName>
    <definedName name="roe_00" localSheetId="15">#REF!</definedName>
    <definedName name="roe_00" localSheetId="22">#REF!</definedName>
    <definedName name="roe_00" localSheetId="5">#REF!</definedName>
    <definedName name="roe_00" localSheetId="9">#REF!</definedName>
    <definedName name="roe_00" localSheetId="2">#REF!</definedName>
    <definedName name="roe_00" localSheetId="26">#REF!</definedName>
    <definedName name="roe_00">#REF!</definedName>
    <definedName name="roe_01" localSheetId="4">#REF!</definedName>
    <definedName name="roe_01" localSheetId="15">#REF!</definedName>
    <definedName name="roe_01" localSheetId="22">#REF!</definedName>
    <definedName name="roe_01" localSheetId="5">#REF!</definedName>
    <definedName name="roe_01" localSheetId="9">#REF!</definedName>
    <definedName name="roe_01" localSheetId="2">#REF!</definedName>
    <definedName name="roe_01" localSheetId="26">#REF!</definedName>
    <definedName name="roe_01">#REF!</definedName>
    <definedName name="roe_02" localSheetId="4">#REF!</definedName>
    <definedName name="roe_02" localSheetId="15">#REF!</definedName>
    <definedName name="roe_02" localSheetId="22">#REF!</definedName>
    <definedName name="roe_02" localSheetId="5">#REF!</definedName>
    <definedName name="roe_02" localSheetId="9">#REF!</definedName>
    <definedName name="roe_02" localSheetId="2">#REF!</definedName>
    <definedName name="roe_02" localSheetId="26">#REF!</definedName>
    <definedName name="roe_02">#REF!</definedName>
    <definedName name="roe_03">[1]CASINO2!$W$630</definedName>
    <definedName name="roe_99" localSheetId="4">#REF!</definedName>
    <definedName name="roe_99" localSheetId="15">#REF!</definedName>
    <definedName name="roe_99" localSheetId="22">#REF!</definedName>
    <definedName name="roe_99" localSheetId="5">#REF!</definedName>
    <definedName name="roe_99" localSheetId="9">#REF!</definedName>
    <definedName name="roe_99" localSheetId="2">#REF!</definedName>
    <definedName name="roe_99" localSheetId="26">#REF!</definedName>
    <definedName name="roe_99">#REF!</definedName>
    <definedName name="ROIC">'[8]Invested capital_VDF'!$C$107:$AZ$107</definedName>
    <definedName name="ROIC_DCF">[8]DCF_VDF!$C$44:$BZ$44</definedName>
    <definedName name="roic_ex_gw" localSheetId="4">'[3]DCF old'!#REF!</definedName>
    <definedName name="roic_ex_gw" localSheetId="15">'[3]DCF old'!#REF!</definedName>
    <definedName name="roic_ex_gw" localSheetId="22">'[3]DCF old'!#REF!</definedName>
    <definedName name="roic_ex_gw" localSheetId="5">'[3]DCF old'!#REF!</definedName>
    <definedName name="roic_ex_gw" localSheetId="9">'[3]DCF old'!#REF!</definedName>
    <definedName name="roic_ex_gw" localSheetId="2">'[3]DCF old'!#REF!</definedName>
    <definedName name="roic_ex_gw" localSheetId="26">'[3]DCF old'!#REF!</definedName>
    <definedName name="roic_ex_gw">'[3]DCF old'!#REF!</definedName>
    <definedName name="roic_imp" localSheetId="4">'[3]DCF old'!#REF!</definedName>
    <definedName name="roic_imp" localSheetId="15">'[3]DCF old'!#REF!</definedName>
    <definedName name="roic_imp" localSheetId="22">'[3]DCF old'!#REF!</definedName>
    <definedName name="roic_imp" localSheetId="5">'[3]DCF old'!#REF!</definedName>
    <definedName name="roic_imp" localSheetId="9">'[3]DCF old'!#REF!</definedName>
    <definedName name="roic_imp" localSheetId="2">'[3]DCF old'!#REF!</definedName>
    <definedName name="roic_imp" localSheetId="26">'[3]DCF old'!#REF!</definedName>
    <definedName name="roic_imp">'[3]DCF old'!#REF!</definedName>
    <definedName name="roic_incl_gw" localSheetId="4">'[3]DCF old'!#REF!</definedName>
    <definedName name="roic_incl_gw" localSheetId="15">'[3]DCF old'!#REF!</definedName>
    <definedName name="roic_incl_gw" localSheetId="22">'[3]DCF old'!#REF!</definedName>
    <definedName name="roic_incl_gw" localSheetId="5">'[3]DCF old'!#REF!</definedName>
    <definedName name="roic_incl_gw" localSheetId="9">'[3]DCF old'!#REF!</definedName>
    <definedName name="roic_incl_gw" localSheetId="2">'[3]DCF old'!#REF!</definedName>
    <definedName name="roic_incl_gw" localSheetId="26">'[3]DCF old'!#REF!</definedName>
    <definedName name="roic_incl_gw">'[3]DCF old'!#REF!</definedName>
    <definedName name="roic_new" localSheetId="4">'[3]DCF old'!#REF!</definedName>
    <definedName name="roic_new" localSheetId="15">'[3]DCF old'!#REF!</definedName>
    <definedName name="roic_new" localSheetId="22">'[3]DCF old'!#REF!</definedName>
    <definedName name="roic_new" localSheetId="5">'[3]DCF old'!#REF!</definedName>
    <definedName name="roic_new" localSheetId="9">'[3]DCF old'!#REF!</definedName>
    <definedName name="roic_new" localSheetId="2">'[3]DCF old'!#REF!</definedName>
    <definedName name="roic_new" localSheetId="26">'[3]DCF old'!#REF!</definedName>
    <definedName name="roic_new">'[3]DCF old'!#REF!</definedName>
    <definedName name="ROIC_WACC">'[8]Summary Page_VDF'!$C$46:$AZ$46</definedName>
    <definedName name="ROIC2" localSheetId="4">#REF!</definedName>
    <definedName name="ROIC2" localSheetId="15">#REF!</definedName>
    <definedName name="ROIC2" localSheetId="22">#REF!</definedName>
    <definedName name="ROIC2" localSheetId="5">#REF!</definedName>
    <definedName name="ROIC2" localSheetId="9">#REF!</definedName>
    <definedName name="ROIC2" localSheetId="2">#REF!</definedName>
    <definedName name="ROIC2" localSheetId="26">#REF!</definedName>
    <definedName name="ROIC2">#REF!</definedName>
    <definedName name="Romania___MobilRom">"Orange_RomaniaSubs"</definedName>
    <definedName name="RORIC__3_yr_rolling">[8]DCF_VDF!$C$92:$BZ$92</definedName>
    <definedName name="rotc" localSheetId="4">'[3]DCF old'!#REF!</definedName>
    <definedName name="rotc" localSheetId="15">'[3]DCF old'!#REF!</definedName>
    <definedName name="rotc" localSheetId="22">'[3]DCF old'!#REF!</definedName>
    <definedName name="rotc" localSheetId="5">'[3]DCF old'!#REF!</definedName>
    <definedName name="rotc" localSheetId="9">'[3]DCF old'!#REF!</definedName>
    <definedName name="rotc" localSheetId="2">'[3]DCF old'!#REF!</definedName>
    <definedName name="rotc" localSheetId="26">'[3]DCF old'!#REF!</definedName>
    <definedName name="rotc">'[3]DCF old'!#REF!</definedName>
    <definedName name="RoW" localSheetId="4">#REF!</definedName>
    <definedName name="RoW" localSheetId="15">#REF!</definedName>
    <definedName name="RoW" localSheetId="22">#REF!</definedName>
    <definedName name="RoW" localSheetId="5">#REF!</definedName>
    <definedName name="RoW" localSheetId="9">#REF!</definedName>
    <definedName name="RoW" localSheetId="2">#REF!</definedName>
    <definedName name="RoW" localSheetId="26">#REF!</definedName>
    <definedName name="RoW">#REF!</definedName>
    <definedName name="RoW_w" localSheetId="4">#REF!</definedName>
    <definedName name="RoW_w" localSheetId="15">#REF!</definedName>
    <definedName name="RoW_w" localSheetId="22">#REF!</definedName>
    <definedName name="RoW_w" localSheetId="5">#REF!</definedName>
    <definedName name="RoW_w" localSheetId="9">#REF!</definedName>
    <definedName name="RoW_w" localSheetId="2">#REF!</definedName>
    <definedName name="RoW_w" localSheetId="26">#REF!</definedName>
    <definedName name="RoW_w">#REF!</definedName>
    <definedName name="rowno" localSheetId="4">#REF!</definedName>
    <definedName name="rowno" localSheetId="15">#REF!</definedName>
    <definedName name="rowno" localSheetId="22">#REF!</definedName>
    <definedName name="rowno" localSheetId="5">#REF!</definedName>
    <definedName name="rowno" localSheetId="9">#REF!</definedName>
    <definedName name="rowno" localSheetId="2">#REF!</definedName>
    <definedName name="rowno" localSheetId="26">#REF!</definedName>
    <definedName name="rowno">#REF!</definedName>
    <definedName name="rta" localSheetId="4">[4]Börskurser!#REF!</definedName>
    <definedName name="rta" localSheetId="15">[4]Börskurser!#REF!</definedName>
    <definedName name="rta" localSheetId="22">[4]Börskurser!#REF!</definedName>
    <definedName name="rta" localSheetId="5">[4]Börskurser!#REF!</definedName>
    <definedName name="rta" localSheetId="9">[4]Börskurser!#REF!</definedName>
    <definedName name="rta" localSheetId="2">[4]Börskurser!#REF!</definedName>
    <definedName name="rta" localSheetId="26">[4]Börskurser!#REF!</definedName>
    <definedName name="rta">[4]Börskurser!#REF!</definedName>
    <definedName name="s_ce00" localSheetId="4">#REF!</definedName>
    <definedName name="s_ce00" localSheetId="15">#REF!</definedName>
    <definedName name="s_ce00" localSheetId="22">#REF!</definedName>
    <definedName name="s_ce00" localSheetId="5">#REF!</definedName>
    <definedName name="s_ce00" localSheetId="9">#REF!</definedName>
    <definedName name="s_ce00" localSheetId="2">#REF!</definedName>
    <definedName name="s_ce00" localSheetId="26">#REF!</definedName>
    <definedName name="s_ce00">#REF!</definedName>
    <definedName name="s_ce01" localSheetId="4">#REF!</definedName>
    <definedName name="s_ce01" localSheetId="15">#REF!</definedName>
    <definedName name="s_ce01" localSheetId="22">#REF!</definedName>
    <definedName name="s_ce01" localSheetId="5">#REF!</definedName>
    <definedName name="s_ce01" localSheetId="9">#REF!</definedName>
    <definedName name="s_ce01" localSheetId="2">#REF!</definedName>
    <definedName name="s_ce01" localSheetId="26">#REF!</definedName>
    <definedName name="s_ce01">#REF!</definedName>
    <definedName name="s_ce02" localSheetId="4">#REF!</definedName>
    <definedName name="s_ce02" localSheetId="15">#REF!</definedName>
    <definedName name="s_ce02" localSheetId="22">#REF!</definedName>
    <definedName name="s_ce02" localSheetId="5">#REF!</definedName>
    <definedName name="s_ce02" localSheetId="9">#REF!</definedName>
    <definedName name="s_ce02" localSheetId="2">#REF!</definedName>
    <definedName name="s_ce02" localSheetId="26">#REF!</definedName>
    <definedName name="s_ce02">#REF!</definedName>
    <definedName name="s_ce03">[1]CASINO2!$W$607</definedName>
    <definedName name="s_ce99" localSheetId="4">#REF!</definedName>
    <definedName name="s_ce99" localSheetId="15">#REF!</definedName>
    <definedName name="s_ce99" localSheetId="22">#REF!</definedName>
    <definedName name="s_ce99" localSheetId="5">#REF!</definedName>
    <definedName name="s_ce99" localSheetId="9">#REF!</definedName>
    <definedName name="s_ce99" localSheetId="2">#REF!</definedName>
    <definedName name="s_ce99" localSheetId="26">#REF!</definedName>
    <definedName name="s_ce99">#REF!</definedName>
    <definedName name="S_T_obligations_under_cap_leases">'[8]Invested capital_VDF'!$C$55:$AU$55</definedName>
    <definedName name="sa" localSheetId="4">#REF!</definedName>
    <definedName name="sa" localSheetId="15">#REF!</definedName>
    <definedName name="sa" localSheetId="22">#REF!</definedName>
    <definedName name="sa" localSheetId="5">#REF!</definedName>
    <definedName name="sa" localSheetId="9">#REF!</definedName>
    <definedName name="sa" localSheetId="2">#REF!</definedName>
    <definedName name="sa" localSheetId="26">#REF!</definedName>
    <definedName name="sa">#REF!</definedName>
    <definedName name="sa_beta1" localSheetId="4">'[3]DCF old'!#REF!</definedName>
    <definedName name="sa_beta1" localSheetId="15">'[3]DCF old'!#REF!</definedName>
    <definedName name="sa_beta1" localSheetId="22">'[3]DCF old'!#REF!</definedName>
    <definedName name="sa_beta1" localSheetId="5">'[3]DCF old'!#REF!</definedName>
    <definedName name="sa_beta1" localSheetId="9">'[3]DCF old'!#REF!</definedName>
    <definedName name="sa_beta1" localSheetId="2">'[3]DCF old'!#REF!</definedName>
    <definedName name="sa_beta1" localSheetId="26">'[3]DCF old'!#REF!</definedName>
    <definedName name="sa_beta1">'[3]DCF old'!#REF!</definedName>
    <definedName name="sa_beta2" localSheetId="4">'[3]DCF old'!#REF!</definedName>
    <definedName name="sa_beta2" localSheetId="15">'[3]DCF old'!#REF!</definedName>
    <definedName name="sa_beta2" localSheetId="22">'[3]DCF old'!#REF!</definedName>
    <definedName name="sa_beta2" localSheetId="5">'[3]DCF old'!#REF!</definedName>
    <definedName name="sa_beta2" localSheetId="9">'[3]DCF old'!#REF!</definedName>
    <definedName name="sa_beta2" localSheetId="2">'[3]DCF old'!#REF!</definedName>
    <definedName name="sa_beta2" localSheetId="26">'[3]DCF old'!#REF!</definedName>
    <definedName name="sa_beta2">'[3]DCF old'!#REF!</definedName>
    <definedName name="sa_beta3" localSheetId="4">'[3]DCF old'!#REF!</definedName>
    <definedName name="sa_beta3" localSheetId="15">'[3]DCF old'!#REF!</definedName>
    <definedName name="sa_beta3" localSheetId="22">'[3]DCF old'!#REF!</definedName>
    <definedName name="sa_beta3" localSheetId="5">'[3]DCF old'!#REF!</definedName>
    <definedName name="sa_beta3" localSheetId="9">'[3]DCF old'!#REF!</definedName>
    <definedName name="sa_beta3" localSheetId="2">'[3]DCF old'!#REF!</definedName>
    <definedName name="sa_beta3" localSheetId="26">'[3]DCF old'!#REF!</definedName>
    <definedName name="sa_beta3">'[3]DCF old'!#REF!</definedName>
    <definedName name="sa_beta4" localSheetId="4">'[3]DCF old'!#REF!</definedName>
    <definedName name="sa_beta4" localSheetId="15">'[3]DCF old'!#REF!</definedName>
    <definedName name="sa_beta4" localSheetId="22">'[3]DCF old'!#REF!</definedName>
    <definedName name="sa_beta4" localSheetId="5">'[3]DCF old'!#REF!</definedName>
    <definedName name="sa_beta4" localSheetId="9">'[3]DCF old'!#REF!</definedName>
    <definedName name="sa_beta4" localSheetId="2">'[3]DCF old'!#REF!</definedName>
    <definedName name="sa_beta4" localSheetId="26">'[3]DCF old'!#REF!</definedName>
    <definedName name="sa_beta4">'[3]DCF old'!#REF!</definedName>
    <definedName name="sa_beta5" localSheetId="4">'[3]DCF old'!#REF!</definedName>
    <definedName name="sa_beta5" localSheetId="15">'[3]DCF old'!#REF!</definedName>
    <definedName name="sa_beta5" localSheetId="22">'[3]DCF old'!#REF!</definedName>
    <definedName name="sa_beta5" localSheetId="5">'[3]DCF old'!#REF!</definedName>
    <definedName name="sa_beta5" localSheetId="9">'[3]DCF old'!#REF!</definedName>
    <definedName name="sa_beta5" localSheetId="2">'[3]DCF old'!#REF!</definedName>
    <definedName name="sa_beta5" localSheetId="26">'[3]DCF old'!#REF!</definedName>
    <definedName name="sa_beta5">'[3]DCF old'!#REF!</definedName>
    <definedName name="sa_beta6" localSheetId="4">'[3]DCF old'!#REF!</definedName>
    <definedName name="sa_beta6" localSheetId="15">'[3]DCF old'!#REF!</definedName>
    <definedName name="sa_beta6" localSheetId="22">'[3]DCF old'!#REF!</definedName>
    <definedName name="sa_beta6" localSheetId="5">'[3]DCF old'!#REF!</definedName>
    <definedName name="sa_beta6" localSheetId="9">'[3]DCF old'!#REF!</definedName>
    <definedName name="sa_beta6" localSheetId="2">'[3]DCF old'!#REF!</definedName>
    <definedName name="sa_beta6" localSheetId="26">'[3]DCF old'!#REF!</definedName>
    <definedName name="sa_beta6">'[3]DCF old'!#REF!</definedName>
    <definedName name="sa_beta7" localSheetId="4">'[3]DCF old'!#REF!</definedName>
    <definedName name="sa_beta7" localSheetId="15">'[3]DCF old'!#REF!</definedName>
    <definedName name="sa_beta7" localSheetId="22">'[3]DCF old'!#REF!</definedName>
    <definedName name="sa_beta7" localSheetId="5">'[3]DCF old'!#REF!</definedName>
    <definedName name="sa_beta7" localSheetId="9">'[3]DCF old'!#REF!</definedName>
    <definedName name="sa_beta7" localSheetId="2">'[3]DCF old'!#REF!</definedName>
    <definedName name="sa_beta7" localSheetId="26">'[3]DCF old'!#REF!</definedName>
    <definedName name="sa_beta7">'[3]DCF old'!#REF!</definedName>
    <definedName name="sa_betadiff" localSheetId="4">'[3]DCF old'!#REF!</definedName>
    <definedName name="sa_betadiff" localSheetId="15">'[3]DCF old'!#REF!</definedName>
    <definedName name="sa_betadiff" localSheetId="22">'[3]DCF old'!#REF!</definedName>
    <definedName name="sa_betadiff" localSheetId="5">'[3]DCF old'!#REF!</definedName>
    <definedName name="sa_betadiff" localSheetId="9">'[3]DCF old'!#REF!</definedName>
    <definedName name="sa_betadiff" localSheetId="2">'[3]DCF old'!#REF!</definedName>
    <definedName name="sa_betadiff" localSheetId="26">'[3]DCF old'!#REF!</definedName>
    <definedName name="sa_betadiff">'[3]DCF old'!#REF!</definedName>
    <definedName name="sa_clear" localSheetId="4">'[3]DCF old'!#REF!,'[3]DCF old'!#REF!,'[3]DCF old'!#REF!,'[3]DCF old'!#REF!,'[3]DCF old'!#REF!,'[3]DCF old'!#REF!,'[3]DCF old'!#REF!,'[3]DCF old'!#REF!</definedName>
    <definedName name="sa_clear" localSheetId="15">'[3]DCF old'!#REF!,'[3]DCF old'!#REF!,'[3]DCF old'!#REF!,'[3]DCF old'!#REF!,'[3]DCF old'!#REF!,'[3]DCF old'!#REF!,'[3]DCF old'!#REF!,'[3]DCF old'!#REF!</definedName>
    <definedName name="sa_clear" localSheetId="22">'[3]DCF old'!#REF!,'[3]DCF old'!#REF!,'[3]DCF old'!#REF!,'[3]DCF old'!#REF!,'[3]DCF old'!#REF!,'[3]DCF old'!#REF!,'[3]DCF old'!#REF!,'[3]DCF old'!#REF!</definedName>
    <definedName name="sa_clear" localSheetId="5">'[3]DCF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6">'[3]DCF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5">'[3]DCF old'!#REF!</definedName>
    <definedName name="sa_noplat_p2_1" localSheetId="22">'[3]DCF old'!#REF!</definedName>
    <definedName name="sa_noplat_p2_1" localSheetId="5">'[3]DCF old'!#REF!</definedName>
    <definedName name="sa_noplat_p2_1" localSheetId="9">'[3]DCF old'!#REF!</definedName>
    <definedName name="sa_noplat_p2_1" localSheetId="2">'[3]DCF old'!#REF!</definedName>
    <definedName name="sa_noplat_p2_1" localSheetId="26">'[3]DCF old'!#REF!</definedName>
    <definedName name="sa_noplat_p2_1">'[3]DCF old'!#REF!</definedName>
    <definedName name="sa_noplat_p2_2" localSheetId="4">'[3]DCF old'!#REF!</definedName>
    <definedName name="sa_noplat_p2_2" localSheetId="15">'[3]DCF old'!#REF!</definedName>
    <definedName name="sa_noplat_p2_2" localSheetId="22">'[3]DCF old'!#REF!</definedName>
    <definedName name="sa_noplat_p2_2" localSheetId="5">'[3]DCF old'!#REF!</definedName>
    <definedName name="sa_noplat_p2_2" localSheetId="9">'[3]DCF old'!#REF!</definedName>
    <definedName name="sa_noplat_p2_2" localSheetId="2">'[3]DCF old'!#REF!</definedName>
    <definedName name="sa_noplat_p2_2" localSheetId="26">'[3]DCF old'!#REF!</definedName>
    <definedName name="sa_noplat_p2_2">'[3]DCF old'!#REF!</definedName>
    <definedName name="sa_noplat_p2_3" localSheetId="4">'[3]DCF old'!#REF!</definedName>
    <definedName name="sa_noplat_p2_3" localSheetId="15">'[3]DCF old'!#REF!</definedName>
    <definedName name="sa_noplat_p2_3" localSheetId="22">'[3]DCF old'!#REF!</definedName>
    <definedName name="sa_noplat_p2_3" localSheetId="5">'[3]DCF old'!#REF!</definedName>
    <definedName name="sa_noplat_p2_3" localSheetId="9">'[3]DCF old'!#REF!</definedName>
    <definedName name="sa_noplat_p2_3" localSheetId="2">'[3]DCF old'!#REF!</definedName>
    <definedName name="sa_noplat_p2_3" localSheetId="26">'[3]DCF old'!#REF!</definedName>
    <definedName name="sa_noplat_p2_3">'[3]DCF old'!#REF!</definedName>
    <definedName name="sa_noplat_p2_4" localSheetId="4">'[3]DCF old'!#REF!</definedName>
    <definedName name="sa_noplat_p2_4" localSheetId="15">'[3]DCF old'!#REF!</definedName>
    <definedName name="sa_noplat_p2_4" localSheetId="22">'[3]DCF old'!#REF!</definedName>
    <definedName name="sa_noplat_p2_4" localSheetId="5">'[3]DCF old'!#REF!</definedName>
    <definedName name="sa_noplat_p2_4" localSheetId="9">'[3]DCF old'!#REF!</definedName>
    <definedName name="sa_noplat_p2_4" localSheetId="2">'[3]DCF old'!#REF!</definedName>
    <definedName name="sa_noplat_p2_4" localSheetId="26">'[3]DCF old'!#REF!</definedName>
    <definedName name="sa_noplat_p2_4">'[3]DCF old'!#REF!</definedName>
    <definedName name="sa_noplat_p2_5" localSheetId="4">'[3]DCF old'!#REF!</definedName>
    <definedName name="sa_noplat_p2_5" localSheetId="15">'[3]DCF old'!#REF!</definedName>
    <definedName name="sa_noplat_p2_5" localSheetId="22">'[3]DCF old'!#REF!</definedName>
    <definedName name="sa_noplat_p2_5" localSheetId="5">'[3]DCF old'!#REF!</definedName>
    <definedName name="sa_noplat_p2_5" localSheetId="9">'[3]DCF old'!#REF!</definedName>
    <definedName name="sa_noplat_p2_5" localSheetId="2">'[3]DCF old'!#REF!</definedName>
    <definedName name="sa_noplat_p2_5" localSheetId="26">'[3]DCF old'!#REF!</definedName>
    <definedName name="sa_noplat_p2_5">'[3]DCF old'!#REF!</definedName>
    <definedName name="sa_noplat_p3_1" localSheetId="4">'[3]DCF old'!#REF!</definedName>
    <definedName name="sa_noplat_p3_1" localSheetId="15">'[3]DCF old'!#REF!</definedName>
    <definedName name="sa_noplat_p3_1" localSheetId="22">'[3]DCF old'!#REF!</definedName>
    <definedName name="sa_noplat_p3_1" localSheetId="5">'[3]DCF old'!#REF!</definedName>
    <definedName name="sa_noplat_p3_1" localSheetId="9">'[3]DCF old'!#REF!</definedName>
    <definedName name="sa_noplat_p3_1" localSheetId="2">'[3]DCF old'!#REF!</definedName>
    <definedName name="sa_noplat_p3_1" localSheetId="26">'[3]DCF old'!#REF!</definedName>
    <definedName name="sa_noplat_p3_1">'[3]DCF old'!#REF!</definedName>
    <definedName name="sa_noplat_p3_2" localSheetId="4">'[3]DCF old'!#REF!</definedName>
    <definedName name="sa_noplat_p3_2" localSheetId="15">'[3]DCF old'!#REF!</definedName>
    <definedName name="sa_noplat_p3_2" localSheetId="22">'[3]DCF old'!#REF!</definedName>
    <definedName name="sa_noplat_p3_2" localSheetId="5">'[3]DCF old'!#REF!</definedName>
    <definedName name="sa_noplat_p3_2" localSheetId="9">'[3]DCF old'!#REF!</definedName>
    <definedName name="sa_noplat_p3_2" localSheetId="2">'[3]DCF old'!#REF!</definedName>
    <definedName name="sa_noplat_p3_2" localSheetId="26">'[3]DCF old'!#REF!</definedName>
    <definedName name="sa_noplat_p3_2">'[3]DCF old'!#REF!</definedName>
    <definedName name="sa_noplat_p3_3" localSheetId="4">'[3]DCF old'!#REF!</definedName>
    <definedName name="sa_noplat_p3_3" localSheetId="15">'[3]DCF old'!#REF!</definedName>
    <definedName name="sa_noplat_p3_3" localSheetId="22">'[3]DCF old'!#REF!</definedName>
    <definedName name="sa_noplat_p3_3" localSheetId="5">'[3]DCF old'!#REF!</definedName>
    <definedName name="sa_noplat_p3_3" localSheetId="9">'[3]DCF old'!#REF!</definedName>
    <definedName name="sa_noplat_p3_3" localSheetId="2">'[3]DCF old'!#REF!</definedName>
    <definedName name="sa_noplat_p3_3" localSheetId="26">'[3]DCF old'!#REF!</definedName>
    <definedName name="sa_noplat_p3_3">'[3]DCF old'!#REF!</definedName>
    <definedName name="sa_noplat_p3_4" localSheetId="4">'[3]DCF old'!#REF!</definedName>
    <definedName name="sa_noplat_p3_4" localSheetId="15">'[3]DCF old'!#REF!</definedName>
    <definedName name="sa_noplat_p3_4" localSheetId="22">'[3]DCF old'!#REF!</definedName>
    <definedName name="sa_noplat_p3_4" localSheetId="5">'[3]DCF old'!#REF!</definedName>
    <definedName name="sa_noplat_p3_4" localSheetId="9">'[3]DCF old'!#REF!</definedName>
    <definedName name="sa_noplat_p3_4" localSheetId="2">'[3]DCF old'!#REF!</definedName>
    <definedName name="sa_noplat_p3_4" localSheetId="26">'[3]DCF old'!#REF!</definedName>
    <definedName name="sa_noplat_p3_4">'[3]DCF old'!#REF!</definedName>
    <definedName name="sa_noplat_p3_5" localSheetId="4">'[3]DCF old'!#REF!</definedName>
    <definedName name="sa_noplat_p3_5" localSheetId="15">'[3]DCF old'!#REF!</definedName>
    <definedName name="sa_noplat_p3_5" localSheetId="22">'[3]DCF old'!#REF!</definedName>
    <definedName name="sa_noplat_p3_5" localSheetId="5">'[3]DCF old'!#REF!</definedName>
    <definedName name="sa_noplat_p3_5" localSheetId="9">'[3]DCF old'!#REF!</definedName>
    <definedName name="sa_noplat_p3_5" localSheetId="2">'[3]DCF old'!#REF!</definedName>
    <definedName name="sa_noplat_p3_5" localSheetId="26">'[3]DCF old'!#REF!</definedName>
    <definedName name="sa_noplat_p3_5">'[3]DCF old'!#REF!</definedName>
    <definedName name="sa_noplat1" localSheetId="4">'[3]DCF old'!#REF!</definedName>
    <definedName name="sa_noplat1" localSheetId="15">'[3]DCF old'!#REF!</definedName>
    <definedName name="sa_noplat1" localSheetId="22">'[3]DCF old'!#REF!</definedName>
    <definedName name="sa_noplat1" localSheetId="5">'[3]DCF old'!#REF!</definedName>
    <definedName name="sa_noplat1" localSheetId="9">'[3]DCF old'!#REF!</definedName>
    <definedName name="sa_noplat1" localSheetId="2">'[3]DCF old'!#REF!</definedName>
    <definedName name="sa_noplat1" localSheetId="26">'[3]DCF old'!#REF!</definedName>
    <definedName name="sa_noplat1">'[3]DCF old'!#REF!</definedName>
    <definedName name="sa_noplat2" localSheetId="4">'[3]DCF old'!#REF!</definedName>
    <definedName name="sa_noplat2" localSheetId="15">'[3]DCF old'!#REF!</definedName>
    <definedName name="sa_noplat2" localSheetId="22">'[3]DCF old'!#REF!</definedName>
    <definedName name="sa_noplat2" localSheetId="5">'[3]DCF old'!#REF!</definedName>
    <definedName name="sa_noplat2" localSheetId="9">'[3]DCF old'!#REF!</definedName>
    <definedName name="sa_noplat2" localSheetId="2">'[3]DCF old'!#REF!</definedName>
    <definedName name="sa_noplat2" localSheetId="26">'[3]DCF old'!#REF!</definedName>
    <definedName name="sa_noplat2">'[3]DCF old'!#REF!</definedName>
    <definedName name="sa_noplat3" localSheetId="4">'[3]DCF old'!#REF!</definedName>
    <definedName name="sa_noplat3" localSheetId="15">'[3]DCF old'!#REF!</definedName>
    <definedName name="sa_noplat3" localSheetId="22">'[3]DCF old'!#REF!</definedName>
    <definedName name="sa_noplat3" localSheetId="5">'[3]DCF old'!#REF!</definedName>
    <definedName name="sa_noplat3" localSheetId="9">'[3]DCF old'!#REF!</definedName>
    <definedName name="sa_noplat3" localSheetId="2">'[3]DCF old'!#REF!</definedName>
    <definedName name="sa_noplat3" localSheetId="26">'[3]DCF old'!#REF!</definedName>
    <definedName name="sa_noplat3">'[3]DCF old'!#REF!</definedName>
    <definedName name="sa_noplat4" localSheetId="4">'[3]DCF old'!#REF!</definedName>
    <definedName name="sa_noplat4" localSheetId="15">'[3]DCF old'!#REF!</definedName>
    <definedName name="sa_noplat4" localSheetId="22">'[3]DCF old'!#REF!</definedName>
    <definedName name="sa_noplat4" localSheetId="5">'[3]DCF old'!#REF!</definedName>
    <definedName name="sa_noplat4" localSheetId="9">'[3]DCF old'!#REF!</definedName>
    <definedName name="sa_noplat4" localSheetId="2">'[3]DCF old'!#REF!</definedName>
    <definedName name="sa_noplat4" localSheetId="26">'[3]DCF old'!#REF!</definedName>
    <definedName name="sa_noplat4">'[3]DCF old'!#REF!</definedName>
    <definedName name="sa_noplat5" localSheetId="4">'[3]DCF old'!#REF!</definedName>
    <definedName name="sa_noplat5" localSheetId="15">'[3]DCF old'!#REF!</definedName>
    <definedName name="sa_noplat5" localSheetId="22">'[3]DCF old'!#REF!</definedName>
    <definedName name="sa_noplat5" localSheetId="5">'[3]DCF old'!#REF!</definedName>
    <definedName name="sa_noplat5" localSheetId="9">'[3]DCF old'!#REF!</definedName>
    <definedName name="sa_noplat5" localSheetId="2">'[3]DCF old'!#REF!</definedName>
    <definedName name="sa_noplat5" localSheetId="26">'[3]DCF old'!#REF!</definedName>
    <definedName name="sa_noplat5">'[3]DCF old'!#REF!</definedName>
    <definedName name="sa_noplat6" localSheetId="4">'[3]DCF old'!#REF!</definedName>
    <definedName name="sa_noplat6" localSheetId="15">'[3]DCF old'!#REF!</definedName>
    <definedName name="sa_noplat6" localSheetId="22">'[3]DCF old'!#REF!</definedName>
    <definedName name="sa_noplat6" localSheetId="5">'[3]DCF old'!#REF!</definedName>
    <definedName name="sa_noplat6" localSheetId="9">'[3]DCF old'!#REF!</definedName>
    <definedName name="sa_noplat6" localSheetId="2">'[3]DCF old'!#REF!</definedName>
    <definedName name="sa_noplat6" localSheetId="26">'[3]DCF old'!#REF!</definedName>
    <definedName name="sa_noplat6">'[3]DCF old'!#REF!</definedName>
    <definedName name="sa_noplat7" localSheetId="4">'[3]DCF old'!#REF!</definedName>
    <definedName name="sa_noplat7" localSheetId="15">'[3]DCF old'!#REF!</definedName>
    <definedName name="sa_noplat7" localSheetId="22">'[3]DCF old'!#REF!</definedName>
    <definedName name="sa_noplat7" localSheetId="5">'[3]DCF old'!#REF!</definedName>
    <definedName name="sa_noplat7" localSheetId="9">'[3]DCF old'!#REF!</definedName>
    <definedName name="sa_noplat7" localSheetId="2">'[3]DCF old'!#REF!</definedName>
    <definedName name="sa_noplat7" localSheetId="26">'[3]DCF old'!#REF!</definedName>
    <definedName name="sa_noplat7">'[3]DCF old'!#REF!</definedName>
    <definedName name="sa_noplatdiff" localSheetId="4">'[3]DCF old'!#REF!</definedName>
    <definedName name="sa_noplatdiff" localSheetId="15">'[3]DCF old'!#REF!</definedName>
    <definedName name="sa_noplatdiff" localSheetId="22">'[3]DCF old'!#REF!</definedName>
    <definedName name="sa_noplatdiff" localSheetId="5">'[3]DCF old'!#REF!</definedName>
    <definedName name="sa_noplatdiff" localSheetId="9">'[3]DCF old'!#REF!</definedName>
    <definedName name="sa_noplatdiff" localSheetId="2">'[3]DCF old'!#REF!</definedName>
    <definedName name="sa_noplatdiff" localSheetId="26">'[3]DCF old'!#REF!</definedName>
    <definedName name="sa_noplatdiff">'[3]DCF old'!#REF!</definedName>
    <definedName name="sa_noplatdiff2" localSheetId="4">'[3]DCF old'!#REF!</definedName>
    <definedName name="sa_noplatdiff2" localSheetId="15">'[3]DCF old'!#REF!</definedName>
    <definedName name="sa_noplatdiff2" localSheetId="22">'[3]DCF old'!#REF!</definedName>
    <definedName name="sa_noplatdiff2" localSheetId="5">'[3]DCF old'!#REF!</definedName>
    <definedName name="sa_noplatdiff2" localSheetId="9">'[3]DCF old'!#REF!</definedName>
    <definedName name="sa_noplatdiff2" localSheetId="2">'[3]DCF old'!#REF!</definedName>
    <definedName name="sa_noplatdiff2" localSheetId="26">'[3]DCF old'!#REF!</definedName>
    <definedName name="sa_noplatdiff2">'[3]DCF old'!#REF!</definedName>
    <definedName name="sa_rf1" localSheetId="4">'[3]DCF old'!#REF!</definedName>
    <definedName name="sa_rf1" localSheetId="15">'[3]DCF old'!#REF!</definedName>
    <definedName name="sa_rf1" localSheetId="22">'[3]DCF old'!#REF!</definedName>
    <definedName name="sa_rf1" localSheetId="5">'[3]DCF old'!#REF!</definedName>
    <definedName name="sa_rf1" localSheetId="9">'[3]DCF old'!#REF!</definedName>
    <definedName name="sa_rf1" localSheetId="2">'[3]DCF old'!#REF!</definedName>
    <definedName name="sa_rf1" localSheetId="26">'[3]DCF old'!#REF!</definedName>
    <definedName name="sa_rf1">'[3]DCF old'!#REF!</definedName>
    <definedName name="sa_rf2" localSheetId="4">'[3]DCF old'!#REF!</definedName>
    <definedName name="sa_rf2" localSheetId="15">'[3]DCF old'!#REF!</definedName>
    <definedName name="sa_rf2" localSheetId="22">'[3]DCF old'!#REF!</definedName>
    <definedName name="sa_rf2" localSheetId="5">'[3]DCF old'!#REF!</definedName>
    <definedName name="sa_rf2" localSheetId="9">'[3]DCF old'!#REF!</definedName>
    <definedName name="sa_rf2" localSheetId="2">'[3]DCF old'!#REF!</definedName>
    <definedName name="sa_rf2" localSheetId="26">'[3]DCF old'!#REF!</definedName>
    <definedName name="sa_rf2">'[3]DCF old'!#REF!</definedName>
    <definedName name="sa_rf3" localSheetId="4">'[3]DCF old'!#REF!</definedName>
    <definedName name="sa_rf3" localSheetId="15">'[3]DCF old'!#REF!</definedName>
    <definedName name="sa_rf3" localSheetId="22">'[3]DCF old'!#REF!</definedName>
    <definedName name="sa_rf3" localSheetId="5">'[3]DCF old'!#REF!</definedName>
    <definedName name="sa_rf3" localSheetId="9">'[3]DCF old'!#REF!</definedName>
    <definedName name="sa_rf3" localSheetId="2">'[3]DCF old'!#REF!</definedName>
    <definedName name="sa_rf3" localSheetId="26">'[3]DCF old'!#REF!</definedName>
    <definedName name="sa_rf3">'[3]DCF old'!#REF!</definedName>
    <definedName name="sa_rf4" localSheetId="4">'[3]DCF old'!#REF!</definedName>
    <definedName name="sa_rf4" localSheetId="15">'[3]DCF old'!#REF!</definedName>
    <definedName name="sa_rf4" localSheetId="22">'[3]DCF old'!#REF!</definedName>
    <definedName name="sa_rf4" localSheetId="5">'[3]DCF old'!#REF!</definedName>
    <definedName name="sa_rf4" localSheetId="9">'[3]DCF old'!#REF!</definedName>
    <definedName name="sa_rf4" localSheetId="2">'[3]DCF old'!#REF!</definedName>
    <definedName name="sa_rf4" localSheetId="26">'[3]DCF old'!#REF!</definedName>
    <definedName name="sa_rf4">'[3]DCF old'!#REF!</definedName>
    <definedName name="sa_rf5" localSheetId="4">'[3]DCF old'!#REF!</definedName>
    <definedName name="sa_rf5" localSheetId="15">'[3]DCF old'!#REF!</definedName>
    <definedName name="sa_rf5" localSheetId="22">'[3]DCF old'!#REF!</definedName>
    <definedName name="sa_rf5" localSheetId="5">'[3]DCF old'!#REF!</definedName>
    <definedName name="sa_rf5" localSheetId="9">'[3]DCF old'!#REF!</definedName>
    <definedName name="sa_rf5" localSheetId="2">'[3]DCF old'!#REF!</definedName>
    <definedName name="sa_rf5" localSheetId="26">'[3]DCF old'!#REF!</definedName>
    <definedName name="sa_rf5">'[3]DCF old'!#REF!</definedName>
    <definedName name="sa_rf6" localSheetId="4">'[3]DCF old'!#REF!</definedName>
    <definedName name="sa_rf6" localSheetId="15">'[3]DCF old'!#REF!</definedName>
    <definedName name="sa_rf6" localSheetId="22">'[3]DCF old'!#REF!</definedName>
    <definedName name="sa_rf6" localSheetId="5">'[3]DCF old'!#REF!</definedName>
    <definedName name="sa_rf6" localSheetId="9">'[3]DCF old'!#REF!</definedName>
    <definedName name="sa_rf6" localSheetId="2">'[3]DCF old'!#REF!</definedName>
    <definedName name="sa_rf6" localSheetId="26">'[3]DCF old'!#REF!</definedName>
    <definedName name="sa_rf6">'[3]DCF old'!#REF!</definedName>
    <definedName name="sa_rf7" localSheetId="4">'[3]DCF old'!#REF!</definedName>
    <definedName name="sa_rf7" localSheetId="15">'[3]DCF old'!#REF!</definedName>
    <definedName name="sa_rf7" localSheetId="22">'[3]DCF old'!#REF!</definedName>
    <definedName name="sa_rf7" localSheetId="5">'[3]DCF old'!#REF!</definedName>
    <definedName name="sa_rf7" localSheetId="9">'[3]DCF old'!#REF!</definedName>
    <definedName name="sa_rf7" localSheetId="2">'[3]DCF old'!#REF!</definedName>
    <definedName name="sa_rf7" localSheetId="26">'[3]DCF old'!#REF!</definedName>
    <definedName name="sa_rf7">'[3]DCF old'!#REF!</definedName>
    <definedName name="sa_rfdiff" localSheetId="4">'[3]DCF old'!#REF!</definedName>
    <definedName name="sa_rfdiff" localSheetId="15">'[3]DCF old'!#REF!</definedName>
    <definedName name="sa_rfdiff" localSheetId="22">'[3]DCF old'!#REF!</definedName>
    <definedName name="sa_rfdiff" localSheetId="5">'[3]DCF old'!#REF!</definedName>
    <definedName name="sa_rfdiff" localSheetId="9">'[3]DCF old'!#REF!</definedName>
    <definedName name="sa_rfdiff" localSheetId="2">'[3]DCF old'!#REF!</definedName>
    <definedName name="sa_rfdiff" localSheetId="26">'[3]DCF old'!#REF!</definedName>
    <definedName name="sa_rfdiff">'[3]DCF old'!#REF!</definedName>
    <definedName name="sa_riskprem1" localSheetId="4">'[3]DCF old'!#REF!</definedName>
    <definedName name="sa_riskprem1" localSheetId="15">'[3]DCF old'!#REF!</definedName>
    <definedName name="sa_riskprem1" localSheetId="22">'[3]DCF old'!#REF!</definedName>
    <definedName name="sa_riskprem1" localSheetId="5">'[3]DCF old'!#REF!</definedName>
    <definedName name="sa_riskprem1" localSheetId="9">'[3]DCF old'!#REF!</definedName>
    <definedName name="sa_riskprem1" localSheetId="2">'[3]DCF old'!#REF!</definedName>
    <definedName name="sa_riskprem1" localSheetId="26">'[3]DCF old'!#REF!</definedName>
    <definedName name="sa_riskprem1">'[3]DCF old'!#REF!</definedName>
    <definedName name="sa_riskprem2" localSheetId="4">'[3]DCF old'!#REF!</definedName>
    <definedName name="sa_riskprem2" localSheetId="15">'[3]DCF old'!#REF!</definedName>
    <definedName name="sa_riskprem2" localSheetId="22">'[3]DCF old'!#REF!</definedName>
    <definedName name="sa_riskprem2" localSheetId="5">'[3]DCF old'!#REF!</definedName>
    <definedName name="sa_riskprem2" localSheetId="9">'[3]DCF old'!#REF!</definedName>
    <definedName name="sa_riskprem2" localSheetId="2">'[3]DCF old'!#REF!</definedName>
    <definedName name="sa_riskprem2" localSheetId="26">'[3]DCF old'!#REF!</definedName>
    <definedName name="sa_riskprem2">'[3]DCF old'!#REF!</definedName>
    <definedName name="sa_riskprem3" localSheetId="4">'[3]DCF old'!#REF!</definedName>
    <definedName name="sa_riskprem3" localSheetId="15">'[3]DCF old'!#REF!</definedName>
    <definedName name="sa_riskprem3" localSheetId="22">'[3]DCF old'!#REF!</definedName>
    <definedName name="sa_riskprem3" localSheetId="5">'[3]DCF old'!#REF!</definedName>
    <definedName name="sa_riskprem3" localSheetId="9">'[3]DCF old'!#REF!</definedName>
    <definedName name="sa_riskprem3" localSheetId="2">'[3]DCF old'!#REF!</definedName>
    <definedName name="sa_riskprem3" localSheetId="26">'[3]DCF old'!#REF!</definedName>
    <definedName name="sa_riskprem3">'[3]DCF old'!#REF!</definedName>
    <definedName name="sa_riskprem4" localSheetId="4">'[3]DCF old'!#REF!</definedName>
    <definedName name="sa_riskprem4" localSheetId="15">'[3]DCF old'!#REF!</definedName>
    <definedName name="sa_riskprem4" localSheetId="22">'[3]DCF old'!#REF!</definedName>
    <definedName name="sa_riskprem4" localSheetId="5">'[3]DCF old'!#REF!</definedName>
    <definedName name="sa_riskprem4" localSheetId="9">'[3]DCF old'!#REF!</definedName>
    <definedName name="sa_riskprem4" localSheetId="2">'[3]DCF old'!#REF!</definedName>
    <definedName name="sa_riskprem4" localSheetId="26">'[3]DCF old'!#REF!</definedName>
    <definedName name="sa_riskprem4">'[3]DCF old'!#REF!</definedName>
    <definedName name="sa_riskprem5" localSheetId="4">'[3]DCF old'!#REF!</definedName>
    <definedName name="sa_riskprem5" localSheetId="15">'[3]DCF old'!#REF!</definedName>
    <definedName name="sa_riskprem5" localSheetId="22">'[3]DCF old'!#REF!</definedName>
    <definedName name="sa_riskprem5" localSheetId="5">'[3]DCF old'!#REF!</definedName>
    <definedName name="sa_riskprem5" localSheetId="9">'[3]DCF old'!#REF!</definedName>
    <definedName name="sa_riskprem5" localSheetId="2">'[3]DCF old'!#REF!</definedName>
    <definedName name="sa_riskprem5" localSheetId="26">'[3]DCF old'!#REF!</definedName>
    <definedName name="sa_riskprem5">'[3]DCF old'!#REF!</definedName>
    <definedName name="sa_riskprem6" localSheetId="4">'[3]DCF old'!#REF!</definedName>
    <definedName name="sa_riskprem6" localSheetId="15">'[3]DCF old'!#REF!</definedName>
    <definedName name="sa_riskprem6" localSheetId="22">'[3]DCF old'!#REF!</definedName>
    <definedName name="sa_riskprem6" localSheetId="5">'[3]DCF old'!#REF!</definedName>
    <definedName name="sa_riskprem6" localSheetId="9">'[3]DCF old'!#REF!</definedName>
    <definedName name="sa_riskprem6" localSheetId="2">'[3]DCF old'!#REF!</definedName>
    <definedName name="sa_riskprem6" localSheetId="26">'[3]DCF old'!#REF!</definedName>
    <definedName name="sa_riskprem6">'[3]DCF old'!#REF!</definedName>
    <definedName name="sa_riskprem7" localSheetId="4">'[3]DCF old'!#REF!</definedName>
    <definedName name="sa_riskprem7" localSheetId="15">'[3]DCF old'!#REF!</definedName>
    <definedName name="sa_riskprem7" localSheetId="22">'[3]DCF old'!#REF!</definedName>
    <definedName name="sa_riskprem7" localSheetId="5">'[3]DCF old'!#REF!</definedName>
    <definedName name="sa_riskprem7" localSheetId="9">'[3]DCF old'!#REF!</definedName>
    <definedName name="sa_riskprem7" localSheetId="2">'[3]DCF old'!#REF!</definedName>
    <definedName name="sa_riskprem7" localSheetId="26">'[3]DCF old'!#REF!</definedName>
    <definedName name="sa_riskprem7">'[3]DCF old'!#REF!</definedName>
    <definedName name="sa_riskpremdiff" localSheetId="4">'[3]DCF old'!#REF!</definedName>
    <definedName name="sa_riskpremdiff" localSheetId="15">'[3]DCF old'!#REF!</definedName>
    <definedName name="sa_riskpremdiff" localSheetId="22">'[3]DCF old'!#REF!</definedName>
    <definedName name="sa_riskpremdiff" localSheetId="5">'[3]DCF old'!#REF!</definedName>
    <definedName name="sa_riskpremdiff" localSheetId="9">'[3]DCF old'!#REF!</definedName>
    <definedName name="sa_riskpremdiff" localSheetId="2">'[3]DCF old'!#REF!</definedName>
    <definedName name="sa_riskpremdiff" localSheetId="26">'[3]DCF old'!#REF!</definedName>
    <definedName name="sa_riskpremdiff">'[3]DCF old'!#REF!</definedName>
    <definedName name="sa_roic_value_p2" localSheetId="4">'[3]DCF old'!#REF!</definedName>
    <definedName name="sa_roic_value_p2" localSheetId="15">'[3]DCF old'!#REF!</definedName>
    <definedName name="sa_roic_value_p2" localSheetId="22">'[3]DCF old'!#REF!</definedName>
    <definedName name="sa_roic_value_p2" localSheetId="5">'[3]DCF old'!#REF!</definedName>
    <definedName name="sa_roic_value_p2" localSheetId="9">'[3]DCF old'!#REF!</definedName>
    <definedName name="sa_roic_value_p2" localSheetId="2">'[3]DCF old'!#REF!</definedName>
    <definedName name="sa_roic_value_p2" localSheetId="26">'[3]DCF old'!#REF!</definedName>
    <definedName name="sa_roic_value_p2">'[3]DCF old'!#REF!</definedName>
    <definedName name="sa_roic_value_p3" localSheetId="4">'[3]DCF old'!#REF!</definedName>
    <definedName name="sa_roic_value_p3" localSheetId="15">'[3]DCF old'!#REF!</definedName>
    <definedName name="sa_roic_value_p3" localSheetId="22">'[3]DCF old'!#REF!</definedName>
    <definedName name="sa_roic_value_p3" localSheetId="5">'[3]DCF old'!#REF!</definedName>
    <definedName name="sa_roic_value_p3" localSheetId="9">'[3]DCF old'!#REF!</definedName>
    <definedName name="sa_roic_value_p3" localSheetId="2">'[3]DCF old'!#REF!</definedName>
    <definedName name="sa_roic_value_p3" localSheetId="26">'[3]DCF old'!#REF!</definedName>
    <definedName name="sa_roic_value_p3">'[3]DCF old'!#REF!</definedName>
    <definedName name="sa_roic1" localSheetId="4">'[3]DCF old'!#REF!</definedName>
    <definedName name="sa_roic1" localSheetId="15">'[3]DCF old'!#REF!</definedName>
    <definedName name="sa_roic1" localSheetId="22">'[3]DCF old'!#REF!</definedName>
    <definedName name="sa_roic1" localSheetId="5">'[3]DCF old'!#REF!</definedName>
    <definedName name="sa_roic1" localSheetId="9">'[3]DCF old'!#REF!</definedName>
    <definedName name="sa_roic1" localSheetId="2">'[3]DCF old'!#REF!</definedName>
    <definedName name="sa_roic1" localSheetId="26">'[3]DCF old'!#REF!</definedName>
    <definedName name="sa_roic1">'[3]DCF old'!#REF!</definedName>
    <definedName name="sa_roic2" localSheetId="4">'[3]DCF old'!#REF!</definedName>
    <definedName name="sa_roic2" localSheetId="15">'[3]DCF old'!#REF!</definedName>
    <definedName name="sa_roic2" localSheetId="22">'[3]DCF old'!#REF!</definedName>
    <definedName name="sa_roic2" localSheetId="5">'[3]DCF old'!#REF!</definedName>
    <definedName name="sa_roic2" localSheetId="9">'[3]DCF old'!#REF!</definedName>
    <definedName name="sa_roic2" localSheetId="2">'[3]DCF old'!#REF!</definedName>
    <definedName name="sa_roic2" localSheetId="26">'[3]DCF old'!#REF!</definedName>
    <definedName name="sa_roic2">'[3]DCF old'!#REF!</definedName>
    <definedName name="sa_roic3" localSheetId="4">'[3]DCF old'!#REF!</definedName>
    <definedName name="sa_roic3" localSheetId="15">'[3]DCF old'!#REF!</definedName>
    <definedName name="sa_roic3" localSheetId="22">'[3]DCF old'!#REF!</definedName>
    <definedName name="sa_roic3" localSheetId="5">'[3]DCF old'!#REF!</definedName>
    <definedName name="sa_roic3" localSheetId="9">'[3]DCF old'!#REF!</definedName>
    <definedName name="sa_roic3" localSheetId="2">'[3]DCF old'!#REF!</definedName>
    <definedName name="sa_roic3" localSheetId="26">'[3]DCF old'!#REF!</definedName>
    <definedName name="sa_roic3">'[3]DCF old'!#REF!</definedName>
    <definedName name="sa_roic4" localSheetId="4">'[3]DCF old'!#REF!</definedName>
    <definedName name="sa_roic4" localSheetId="15">'[3]DCF old'!#REF!</definedName>
    <definedName name="sa_roic4" localSheetId="22">'[3]DCF old'!#REF!</definedName>
    <definedName name="sa_roic4" localSheetId="5">'[3]DCF old'!#REF!</definedName>
    <definedName name="sa_roic4" localSheetId="9">'[3]DCF old'!#REF!</definedName>
    <definedName name="sa_roic4" localSheetId="2">'[3]DCF old'!#REF!</definedName>
    <definedName name="sa_roic4" localSheetId="26">'[3]DCF old'!#REF!</definedName>
    <definedName name="sa_roic4">'[3]DCF old'!#REF!</definedName>
    <definedName name="sa_roic5" localSheetId="4">'[3]DCF old'!#REF!</definedName>
    <definedName name="sa_roic5" localSheetId="15">'[3]DCF old'!#REF!</definedName>
    <definedName name="sa_roic5" localSheetId="22">'[3]DCF old'!#REF!</definedName>
    <definedName name="sa_roic5" localSheetId="5">'[3]DCF old'!#REF!</definedName>
    <definedName name="sa_roic5" localSheetId="9">'[3]DCF old'!#REF!</definedName>
    <definedName name="sa_roic5" localSheetId="2">'[3]DCF old'!#REF!</definedName>
    <definedName name="sa_roic5" localSheetId="26">'[3]DCF old'!#REF!</definedName>
    <definedName name="sa_roic5">'[3]DCF old'!#REF!</definedName>
    <definedName name="sa_roicdiff" localSheetId="4">'[3]DCF old'!#REF!</definedName>
    <definedName name="sa_roicdiff" localSheetId="15">'[3]DCF old'!#REF!</definedName>
    <definedName name="sa_roicdiff" localSheetId="22">'[3]DCF old'!#REF!</definedName>
    <definedName name="sa_roicdiff" localSheetId="5">'[3]DCF old'!#REF!</definedName>
    <definedName name="sa_roicdiff" localSheetId="9">'[3]DCF old'!#REF!</definedName>
    <definedName name="sa_roicdiff" localSheetId="2">'[3]DCF old'!#REF!</definedName>
    <definedName name="sa_roicdiff" localSheetId="26">'[3]DCF old'!#REF!</definedName>
    <definedName name="sa_roicdiff">'[3]DCF old'!#REF!</definedName>
    <definedName name="sa_solid1" localSheetId="4">'[3]DCF old'!#REF!</definedName>
    <definedName name="sa_solid1" localSheetId="15">'[3]DCF old'!#REF!</definedName>
    <definedName name="sa_solid1" localSheetId="22">'[3]DCF old'!#REF!</definedName>
    <definedName name="sa_solid1" localSheetId="5">'[3]DCF old'!#REF!</definedName>
    <definedName name="sa_solid1" localSheetId="9">'[3]DCF old'!#REF!</definedName>
    <definedName name="sa_solid1" localSheetId="2">'[3]DCF old'!#REF!</definedName>
    <definedName name="sa_solid1" localSheetId="26">'[3]DCF old'!#REF!</definedName>
    <definedName name="sa_solid1">'[3]DCF old'!#REF!</definedName>
    <definedName name="sa_solid2" localSheetId="4">'[3]DCF old'!#REF!</definedName>
    <definedName name="sa_solid2" localSheetId="15">'[3]DCF old'!#REF!</definedName>
    <definedName name="sa_solid2" localSheetId="22">'[3]DCF old'!#REF!</definedName>
    <definedName name="sa_solid2" localSheetId="5">'[3]DCF old'!#REF!</definedName>
    <definedName name="sa_solid2" localSheetId="9">'[3]DCF old'!#REF!</definedName>
    <definedName name="sa_solid2" localSheetId="2">'[3]DCF old'!#REF!</definedName>
    <definedName name="sa_solid2" localSheetId="26">'[3]DCF old'!#REF!</definedName>
    <definedName name="sa_solid2">'[3]DCF old'!#REF!</definedName>
    <definedName name="sa_solid3" localSheetId="4">'[3]DCF old'!#REF!</definedName>
    <definedName name="sa_solid3" localSheetId="15">'[3]DCF old'!#REF!</definedName>
    <definedName name="sa_solid3" localSheetId="22">'[3]DCF old'!#REF!</definedName>
    <definedName name="sa_solid3" localSheetId="5">'[3]DCF old'!#REF!</definedName>
    <definedName name="sa_solid3" localSheetId="9">'[3]DCF old'!#REF!</definedName>
    <definedName name="sa_solid3" localSheetId="2">'[3]DCF old'!#REF!</definedName>
    <definedName name="sa_solid3" localSheetId="26">'[3]DCF old'!#REF!</definedName>
    <definedName name="sa_solid3">'[3]DCF old'!#REF!</definedName>
    <definedName name="sa_solid4" localSheetId="4">'[3]DCF old'!#REF!</definedName>
    <definedName name="sa_solid4" localSheetId="15">'[3]DCF old'!#REF!</definedName>
    <definedName name="sa_solid4" localSheetId="22">'[3]DCF old'!#REF!</definedName>
    <definedName name="sa_solid4" localSheetId="5">'[3]DCF old'!#REF!</definedName>
    <definedName name="sa_solid4" localSheetId="9">'[3]DCF old'!#REF!</definedName>
    <definedName name="sa_solid4" localSheetId="2">'[3]DCF old'!#REF!</definedName>
    <definedName name="sa_solid4" localSheetId="26">'[3]DCF old'!#REF!</definedName>
    <definedName name="sa_solid4">'[3]DCF old'!#REF!</definedName>
    <definedName name="sa_solid5" localSheetId="4">'[3]DCF old'!#REF!</definedName>
    <definedName name="sa_solid5" localSheetId="15">'[3]DCF old'!#REF!</definedName>
    <definedName name="sa_solid5" localSheetId="22">'[3]DCF old'!#REF!</definedName>
    <definedName name="sa_solid5" localSheetId="5">'[3]DCF old'!#REF!</definedName>
    <definedName name="sa_solid5" localSheetId="9">'[3]DCF old'!#REF!</definedName>
    <definedName name="sa_solid5" localSheetId="2">'[3]DCF old'!#REF!</definedName>
    <definedName name="sa_solid5" localSheetId="26">'[3]DCF old'!#REF!</definedName>
    <definedName name="sa_solid5">'[3]DCF old'!#REF!</definedName>
    <definedName name="sa_solid6" localSheetId="4">'[3]DCF old'!#REF!</definedName>
    <definedName name="sa_solid6" localSheetId="15">'[3]DCF old'!#REF!</definedName>
    <definedName name="sa_solid6" localSheetId="22">'[3]DCF old'!#REF!</definedName>
    <definedName name="sa_solid6" localSheetId="5">'[3]DCF old'!#REF!</definedName>
    <definedName name="sa_solid6" localSheetId="9">'[3]DCF old'!#REF!</definedName>
    <definedName name="sa_solid6" localSheetId="2">'[3]DCF old'!#REF!</definedName>
    <definedName name="sa_solid6" localSheetId="26">'[3]DCF old'!#REF!</definedName>
    <definedName name="sa_solid6">'[3]DCF old'!#REF!</definedName>
    <definedName name="sa_solid7" localSheetId="4">'[3]DCF old'!#REF!</definedName>
    <definedName name="sa_solid7" localSheetId="15">'[3]DCF old'!#REF!</definedName>
    <definedName name="sa_solid7" localSheetId="22">'[3]DCF old'!#REF!</definedName>
    <definedName name="sa_solid7" localSheetId="5">'[3]DCF old'!#REF!</definedName>
    <definedName name="sa_solid7" localSheetId="9">'[3]DCF old'!#REF!</definedName>
    <definedName name="sa_solid7" localSheetId="2">'[3]DCF old'!#REF!</definedName>
    <definedName name="sa_solid7" localSheetId="26">'[3]DCF old'!#REF!</definedName>
    <definedName name="sa_solid7">'[3]DCF old'!#REF!</definedName>
    <definedName name="sa_soliddiff" localSheetId="4">'[3]DCF old'!#REF!</definedName>
    <definedName name="sa_soliddiff" localSheetId="15">'[3]DCF old'!#REF!</definedName>
    <definedName name="sa_soliddiff" localSheetId="22">'[3]DCF old'!#REF!</definedName>
    <definedName name="sa_soliddiff" localSheetId="5">'[3]DCF old'!#REF!</definedName>
    <definedName name="sa_soliddiff" localSheetId="9">'[3]DCF old'!#REF!</definedName>
    <definedName name="sa_soliddiff" localSheetId="2">'[3]DCF old'!#REF!</definedName>
    <definedName name="sa_soliddiff" localSheetId="26">'[3]DCF old'!#REF!</definedName>
    <definedName name="sa_soliddiff">'[3]DCF old'!#REF!</definedName>
    <definedName name="sa_wacc">'[3]DCF old'!$C$51</definedName>
    <definedName name="sa_wacc1" localSheetId="4">'[3]DCF old'!#REF!</definedName>
    <definedName name="sa_wacc1" localSheetId="15">'[3]DCF old'!#REF!</definedName>
    <definedName name="sa_wacc1" localSheetId="22">'[3]DCF old'!#REF!</definedName>
    <definedName name="sa_wacc1" localSheetId="5">'[3]DCF old'!#REF!</definedName>
    <definedName name="sa_wacc1" localSheetId="9">'[3]DCF old'!#REF!</definedName>
    <definedName name="sa_wacc1" localSheetId="2">'[3]DCF old'!#REF!</definedName>
    <definedName name="sa_wacc1" localSheetId="26">'[3]DCF old'!#REF!</definedName>
    <definedName name="sa_wacc1">'[3]DCF old'!#REF!</definedName>
    <definedName name="sa_wacc2" localSheetId="4">'[3]DCF old'!#REF!</definedName>
    <definedName name="sa_wacc2" localSheetId="15">'[3]DCF old'!#REF!</definedName>
    <definedName name="sa_wacc2" localSheetId="22">'[3]DCF old'!#REF!</definedName>
    <definedName name="sa_wacc2" localSheetId="5">'[3]DCF old'!#REF!</definedName>
    <definedName name="sa_wacc2" localSheetId="9">'[3]DCF old'!#REF!</definedName>
    <definedName name="sa_wacc2" localSheetId="2">'[3]DCF old'!#REF!</definedName>
    <definedName name="sa_wacc2" localSheetId="26">'[3]DCF old'!#REF!</definedName>
    <definedName name="sa_wacc2">'[3]DCF old'!#REF!</definedName>
    <definedName name="sa_wacc3" localSheetId="4">'[3]DCF old'!#REF!</definedName>
    <definedName name="sa_wacc3" localSheetId="15">'[3]DCF old'!#REF!</definedName>
    <definedName name="sa_wacc3" localSheetId="22">'[3]DCF old'!#REF!</definedName>
    <definedName name="sa_wacc3" localSheetId="5">'[3]DCF old'!#REF!</definedName>
    <definedName name="sa_wacc3" localSheetId="9">'[3]DCF old'!#REF!</definedName>
    <definedName name="sa_wacc3" localSheetId="2">'[3]DCF old'!#REF!</definedName>
    <definedName name="sa_wacc3" localSheetId="26">'[3]DCF old'!#REF!</definedName>
    <definedName name="sa_wacc3">'[3]DCF old'!#REF!</definedName>
    <definedName name="sa_wacc4" localSheetId="4">'[3]DCF old'!#REF!</definedName>
    <definedName name="sa_wacc4" localSheetId="15">'[3]DCF old'!#REF!</definedName>
    <definedName name="sa_wacc4" localSheetId="22">'[3]DCF old'!#REF!</definedName>
    <definedName name="sa_wacc4" localSheetId="5">'[3]DCF old'!#REF!</definedName>
    <definedName name="sa_wacc4" localSheetId="9">'[3]DCF old'!#REF!</definedName>
    <definedName name="sa_wacc4" localSheetId="2">'[3]DCF old'!#REF!</definedName>
    <definedName name="sa_wacc4" localSheetId="26">'[3]DCF old'!#REF!</definedName>
    <definedName name="sa_wacc4">'[3]DCF old'!#REF!</definedName>
    <definedName name="sa_wacc5" localSheetId="4">'[3]DCF old'!#REF!</definedName>
    <definedName name="sa_wacc5" localSheetId="15">'[3]DCF old'!#REF!</definedName>
    <definedName name="sa_wacc5" localSheetId="22">'[3]DCF old'!#REF!</definedName>
    <definedName name="sa_wacc5" localSheetId="5">'[3]DCF old'!#REF!</definedName>
    <definedName name="sa_wacc5" localSheetId="9">'[3]DCF old'!#REF!</definedName>
    <definedName name="sa_wacc5" localSheetId="2">'[3]DCF old'!#REF!</definedName>
    <definedName name="sa_wacc5" localSheetId="26">'[3]DCF old'!#REF!</definedName>
    <definedName name="sa_wacc5">'[3]DCF old'!#REF!</definedName>
    <definedName name="sa_wacc6" localSheetId="4">'[3]DCF old'!#REF!</definedName>
    <definedName name="sa_wacc6" localSheetId="15">'[3]DCF old'!#REF!</definedName>
    <definedName name="sa_wacc6" localSheetId="22">'[3]DCF old'!#REF!</definedName>
    <definedName name="sa_wacc6" localSheetId="5">'[3]DCF old'!#REF!</definedName>
    <definedName name="sa_wacc6" localSheetId="9">'[3]DCF old'!#REF!</definedName>
    <definedName name="sa_wacc6" localSheetId="2">'[3]DCF old'!#REF!</definedName>
    <definedName name="sa_wacc6" localSheetId="26">'[3]DCF old'!#REF!</definedName>
    <definedName name="sa_wacc6">'[3]DCF old'!#REF!</definedName>
    <definedName name="sa_wacc7" localSheetId="4">'[3]DCF old'!#REF!</definedName>
    <definedName name="sa_wacc7" localSheetId="15">'[3]DCF old'!#REF!</definedName>
    <definedName name="sa_wacc7" localSheetId="22">'[3]DCF old'!#REF!</definedName>
    <definedName name="sa_wacc7" localSheetId="5">'[3]DCF old'!#REF!</definedName>
    <definedName name="sa_wacc7" localSheetId="9">'[3]DCF old'!#REF!</definedName>
    <definedName name="sa_wacc7" localSheetId="2">'[3]DCF old'!#REF!</definedName>
    <definedName name="sa_wacc7" localSheetId="26">'[3]DCF old'!#REF!</definedName>
    <definedName name="sa_wacc7">'[3]DCF old'!#REF!</definedName>
    <definedName name="sa_waccdiff" localSheetId="4">'[3]DCF old'!#REF!</definedName>
    <definedName name="sa_waccdiff" localSheetId="15">'[3]DCF old'!#REF!</definedName>
    <definedName name="sa_waccdiff" localSheetId="22">'[3]DCF old'!#REF!</definedName>
    <definedName name="sa_waccdiff" localSheetId="5">'[3]DCF old'!#REF!</definedName>
    <definedName name="sa_waccdiff" localSheetId="9">'[3]DCF old'!#REF!</definedName>
    <definedName name="sa_waccdiff" localSheetId="2">'[3]DCF old'!#REF!</definedName>
    <definedName name="sa_waccdiff" localSheetId="26">'[3]DCF old'!#REF!</definedName>
    <definedName name="sa_waccdiff">'[3]DCF old'!#REF!</definedName>
    <definedName name="sale_g" localSheetId="4">'[3]DCF old'!#REF!</definedName>
    <definedName name="sale_g" localSheetId="15">'[3]DCF old'!#REF!</definedName>
    <definedName name="sale_g" localSheetId="22">'[3]DCF old'!#REF!</definedName>
    <definedName name="sale_g" localSheetId="5">'[3]DCF old'!#REF!</definedName>
    <definedName name="sale_g" localSheetId="9">'[3]DCF old'!#REF!</definedName>
    <definedName name="sale_g" localSheetId="2">'[3]DCF old'!#REF!</definedName>
    <definedName name="sale_g" localSheetId="26">'[3]DCF old'!#REF!</definedName>
    <definedName name="sale_g">'[3]DCF old'!#REF!</definedName>
    <definedName name="sales" localSheetId="4">#REF!</definedName>
    <definedName name="sales" localSheetId="15">#REF!</definedName>
    <definedName name="sales" localSheetId="22">#REF!</definedName>
    <definedName name="sales" localSheetId="5">#REF!</definedName>
    <definedName name="sales" localSheetId="9">#REF!</definedName>
    <definedName name="sales" localSheetId="2">#REF!</definedName>
    <definedName name="sales" localSheetId="26">#REF!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5">'[3]DCF old'!#REF!</definedName>
    <definedName name="sector" localSheetId="22">'[3]DCF old'!#REF!</definedName>
    <definedName name="sector" localSheetId="5">'[3]DCF old'!#REF!</definedName>
    <definedName name="sector" localSheetId="9">'[3]DCF old'!#REF!</definedName>
    <definedName name="sector" localSheetId="2">'[3]DCF old'!#REF!</definedName>
    <definedName name="sector" localSheetId="26">'[3]DCF old'!#REF!</definedName>
    <definedName name="sector">'[3]DCF old'!#REF!</definedName>
    <definedName name="sector_en" localSheetId="4">'[3]DCF old'!#REF!</definedName>
    <definedName name="sector_en" localSheetId="15">'[3]DCF old'!#REF!</definedName>
    <definedName name="sector_en" localSheetId="22">'[3]DCF old'!#REF!</definedName>
    <definedName name="sector_en" localSheetId="5">'[3]DCF old'!#REF!</definedName>
    <definedName name="sector_en" localSheetId="9">'[3]DCF old'!#REF!</definedName>
    <definedName name="sector_en" localSheetId="2">'[3]DCF old'!#REF!</definedName>
    <definedName name="sector_en" localSheetId="26">'[3]DCF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5">#REF!</definedName>
    <definedName name="SEK_USD" localSheetId="22">#REF!</definedName>
    <definedName name="SEK_USD" localSheetId="5">#REF!</definedName>
    <definedName name="SEK_USD" localSheetId="9">#REF!</definedName>
    <definedName name="SEK_USD" localSheetId="2">#REF!</definedName>
    <definedName name="SEK_USD" localSheetId="26">#REF!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5">[8]NOPAT_VDF!#REF!</definedName>
    <definedName name="SGA_growth" localSheetId="22">[8]NOPAT_VDF!#REF!</definedName>
    <definedName name="SGA_growth" localSheetId="5">[8]NOPAT_VDF!#REF!</definedName>
    <definedName name="SGA_growth" localSheetId="9">[8]NOPAT_VDF!#REF!</definedName>
    <definedName name="SGA_growth" localSheetId="2">[8]NOPAT_VDF!#REF!</definedName>
    <definedName name="SGA_growth" localSheetId="26">[8]NOPAT_VDF!#REF!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5">[8]Forecasts_VDF!#REF!</definedName>
    <definedName name="SGA_margin_fore" localSheetId="22">[8]Forecasts_VDF!#REF!</definedName>
    <definedName name="SGA_margin_fore" localSheetId="5">[8]Forecasts_VDF!#REF!</definedName>
    <definedName name="SGA_margin_fore" localSheetId="9">[8]Forecasts_VDF!#REF!</definedName>
    <definedName name="SGA_margin_fore" localSheetId="2">[8]Forecasts_VDF!#REF!</definedName>
    <definedName name="SGA_margin_fore" localSheetId="26">[8]Forecasts_VDF!#REF!</definedName>
    <definedName name="SGA_margin_fore">[8]Forecasts_VDF!#REF!</definedName>
    <definedName name="share_info" localSheetId="4">#REF!</definedName>
    <definedName name="share_info" localSheetId="15">#REF!</definedName>
    <definedName name="share_info" localSheetId="22">#REF!</definedName>
    <definedName name="share_info" localSheetId="5">#REF!</definedName>
    <definedName name="share_info" localSheetId="9">#REF!</definedName>
    <definedName name="share_info" localSheetId="2">#REF!</definedName>
    <definedName name="share_info" localSheetId="26">#REF!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5">#REF!</definedName>
    <definedName name="Shares" localSheetId="22">#REF!</definedName>
    <definedName name="Shares" localSheetId="5">#REF!</definedName>
    <definedName name="Shares" localSheetId="9">#REF!</definedName>
    <definedName name="Shares" localSheetId="2">#REF!</definedName>
    <definedName name="Shares" localSheetId="26">#REF!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5">'[8]Invested capital_VDF'!#REF!</definedName>
    <definedName name="Shares_repurchase_liability" localSheetId="22">'[8]Invested capital_VDF'!#REF!</definedName>
    <definedName name="Shares_repurchase_liability" localSheetId="5">'[8]Invested capital_VDF'!#REF!</definedName>
    <definedName name="Shares_repurchase_liability" localSheetId="9">'[8]Invested capital_VDF'!#REF!</definedName>
    <definedName name="Shares_repurchase_liability" localSheetId="2">'[8]Invested capital_VDF'!#REF!</definedName>
    <definedName name="Shares_repurchase_liability" localSheetId="26">'[8]Invested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5">OFFSET(ChartStartpoint,ChartarrayStartpoint,0,ChartarraySize,1)</definedName>
    <definedName name="Sheet2" localSheetId="20">OFFSET(ChartStartpoint,ChartarrayStartpoint,0,ChartarraySize,1)</definedName>
    <definedName name="Sheet2" localSheetId="22">OFFSET(ChartStartpoint,ChartarrayStartpoint,0,ChartarraySize,1)</definedName>
    <definedName name="Sheet2" localSheetId="5">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6">OFFSET(ChartStartpoint,ChartarrayStartpoint,0,ChartarraySize,1)</definedName>
    <definedName name="Sheet2">OFFSET(ChartStartpoint,ChartarrayStartpoint,0,ChartarraySize,1)</definedName>
    <definedName name="Short_term_debt" localSheetId="4">#REF!</definedName>
    <definedName name="Short_term_debt" localSheetId="15">#REF!</definedName>
    <definedName name="Short_term_debt" localSheetId="22">#REF!</definedName>
    <definedName name="Short_term_debt" localSheetId="5">#REF!</definedName>
    <definedName name="Short_term_debt" localSheetId="9">#REF!</definedName>
    <definedName name="Short_term_debt" localSheetId="2">#REF!</definedName>
    <definedName name="Short_term_debt" localSheetId="26">#REF!</definedName>
    <definedName name="Short_term_debt">#REF!</definedName>
    <definedName name="Shre">'[30]Balance Sheet'!$N$9</definedName>
    <definedName name="SHRFULL" localSheetId="4">#REF!</definedName>
    <definedName name="SHRFULL" localSheetId="15">#REF!</definedName>
    <definedName name="SHRFULL" localSheetId="22">#REF!</definedName>
    <definedName name="SHRFULL" localSheetId="5">#REF!</definedName>
    <definedName name="SHRFULL" localSheetId="9">#REF!</definedName>
    <definedName name="SHRFULL" localSheetId="2">#REF!</definedName>
    <definedName name="SHRFULL" localSheetId="26">#REF!</definedName>
    <definedName name="SHRFULL">#REF!</definedName>
    <definedName name="sizes">FALSE</definedName>
    <definedName name="solveproblemwacc">'[3]DCF old'!$C$48</definedName>
    <definedName name="sorteringtest" localSheetId="4">#REF!</definedName>
    <definedName name="sorteringtest" localSheetId="15">#REF!</definedName>
    <definedName name="sorteringtest" localSheetId="22">#REF!</definedName>
    <definedName name="sorteringtest" localSheetId="5">#REF!</definedName>
    <definedName name="sorteringtest" localSheetId="9">#REF!</definedName>
    <definedName name="sorteringtest" localSheetId="2">#REF!</definedName>
    <definedName name="sorteringtest" localSheetId="26">#REF!</definedName>
    <definedName name="sorteringtest">#REF!</definedName>
    <definedName name="South_America" localSheetId="4">#REF!</definedName>
    <definedName name="South_America" localSheetId="15">#REF!</definedName>
    <definedName name="South_America" localSheetId="22">#REF!</definedName>
    <definedName name="South_America" localSheetId="5">#REF!</definedName>
    <definedName name="South_America" localSheetId="9">#REF!</definedName>
    <definedName name="South_America" localSheetId="2">#REF!</definedName>
    <definedName name="South_America" localSheetId="26">#REF!</definedName>
    <definedName name="South_America">#REF!</definedName>
    <definedName name="South_America_w" localSheetId="4">#REF!</definedName>
    <definedName name="South_America_w" localSheetId="15">#REF!</definedName>
    <definedName name="South_America_w" localSheetId="22">#REF!</definedName>
    <definedName name="South_America_w" localSheetId="5">#REF!</definedName>
    <definedName name="South_America_w" localSheetId="9">#REF!</definedName>
    <definedName name="South_America_w" localSheetId="2">#REF!</definedName>
    <definedName name="South_America_w" localSheetId="26">#REF!</definedName>
    <definedName name="South_America_w">#REF!</definedName>
    <definedName name="spcurrency" localSheetId="4">#REF!</definedName>
    <definedName name="spcurrency" localSheetId="15">#REF!</definedName>
    <definedName name="spcurrency" localSheetId="22">#REF!</definedName>
    <definedName name="spcurrency" localSheetId="5">#REF!</definedName>
    <definedName name="spcurrency" localSheetId="9">#REF!</definedName>
    <definedName name="spcurrency" localSheetId="2">#REF!</definedName>
    <definedName name="spcurrency" localSheetId="26">#REF!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5">'[6]old template'!#REF!</definedName>
    <definedName name="sqm00" localSheetId="22">'[6]old template'!#REF!</definedName>
    <definedName name="sqm00" localSheetId="5">'[6]old template'!#REF!</definedName>
    <definedName name="sqm00" localSheetId="9">'[6]old template'!#REF!</definedName>
    <definedName name="sqm00" localSheetId="2">'[6]old template'!#REF!</definedName>
    <definedName name="sqm00" localSheetId="26">'[6]old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5">#REF!</definedName>
    <definedName name="Start_Year_JCF" localSheetId="22">#REF!</definedName>
    <definedName name="Start_Year_JCF" localSheetId="5">#REF!</definedName>
    <definedName name="Start_Year_JCF" localSheetId="9">#REF!</definedName>
    <definedName name="Start_Year_JCF" localSheetId="2">#REF!</definedName>
    <definedName name="Start_Year_JCF" localSheetId="26">#REF!</definedName>
    <definedName name="Start_Year_JCF">#REF!</definedName>
    <definedName name="startday" localSheetId="4">#REF!</definedName>
    <definedName name="startday" localSheetId="15">#REF!</definedName>
    <definedName name="startday" localSheetId="22">#REF!</definedName>
    <definedName name="startday" localSheetId="5">#REF!</definedName>
    <definedName name="startday" localSheetId="9">#REF!</definedName>
    <definedName name="startday" localSheetId="2">#REF!</definedName>
    <definedName name="startday" localSheetId="26">#REF!</definedName>
    <definedName name="startday">#REF!</definedName>
    <definedName name="startmonth" localSheetId="4">#REF!</definedName>
    <definedName name="startmonth" localSheetId="15">#REF!</definedName>
    <definedName name="startmonth" localSheetId="22">#REF!</definedName>
    <definedName name="startmonth" localSheetId="5">#REF!</definedName>
    <definedName name="startmonth" localSheetId="9">#REF!</definedName>
    <definedName name="startmonth" localSheetId="2">#REF!</definedName>
    <definedName name="startmonth" localSheetId="26">#REF!</definedName>
    <definedName name="startmonth">#REF!</definedName>
    <definedName name="StartPosition" localSheetId="4">#REF!</definedName>
    <definedName name="StartPosition" localSheetId="15">#REF!</definedName>
    <definedName name="StartPosition" localSheetId="22">#REF!</definedName>
    <definedName name="StartPosition" localSheetId="5">#REF!</definedName>
    <definedName name="StartPosition" localSheetId="9">#REF!</definedName>
    <definedName name="StartPosition" localSheetId="2">#REF!</definedName>
    <definedName name="StartPosition" localSheetId="26">#REF!</definedName>
    <definedName name="StartPosition">#REF!</definedName>
    <definedName name="startyear" localSheetId="4">#REF!</definedName>
    <definedName name="startyear" localSheetId="15">#REF!</definedName>
    <definedName name="startyear" localSheetId="22">#REF!</definedName>
    <definedName name="startyear" localSheetId="5">#REF!</definedName>
    <definedName name="startyear" localSheetId="9">#REF!</definedName>
    <definedName name="startyear" localSheetId="2">#REF!</definedName>
    <definedName name="startyear" localSheetId="26">#REF!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5">#REF!</definedName>
    <definedName name="strategy_key" localSheetId="22">#REF!</definedName>
    <definedName name="strategy_key" localSheetId="5">#REF!</definedName>
    <definedName name="strategy_key" localSheetId="9">#REF!</definedName>
    <definedName name="strategy_key" localSheetId="2">#REF!</definedName>
    <definedName name="strategy_key" localSheetId="26">#REF!</definedName>
    <definedName name="strategy_key">#REF!</definedName>
    <definedName name="subdebt" localSheetId="4">#REF!</definedName>
    <definedName name="subdebt" localSheetId="15">#REF!</definedName>
    <definedName name="subdebt" localSheetId="22">#REF!</definedName>
    <definedName name="subdebt" localSheetId="5">#REF!</definedName>
    <definedName name="subdebt" localSheetId="9">#REF!</definedName>
    <definedName name="subdebt" localSheetId="2">#REF!</definedName>
    <definedName name="subdebt" localSheetId="26">#REF!</definedName>
    <definedName name="subdebt">#REF!</definedName>
    <definedName name="Summary" localSheetId="4">#REF!</definedName>
    <definedName name="Summary" localSheetId="15">#REF!</definedName>
    <definedName name="Summary" localSheetId="22">#REF!</definedName>
    <definedName name="Summary" localSheetId="5">#REF!</definedName>
    <definedName name="Summary" localSheetId="9">#REF!</definedName>
    <definedName name="Summary" localSheetId="2">#REF!</definedName>
    <definedName name="Summary" localSheetId="26">#REF!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5">'[3]DCF old'!#REF!</definedName>
    <definedName name="svaps" localSheetId="22">'[3]DCF old'!#REF!</definedName>
    <definedName name="svaps" localSheetId="5">'[3]DCF old'!#REF!</definedName>
    <definedName name="svaps" localSheetId="9">'[3]DCF old'!#REF!</definedName>
    <definedName name="svaps" localSheetId="2">'[3]DCF old'!#REF!</definedName>
    <definedName name="svaps" localSheetId="26">'[3]DCF old'!#REF!</definedName>
    <definedName name="svaps">'[3]DCF old'!#REF!</definedName>
    <definedName name="SVASolver" localSheetId="4">#REF!</definedName>
    <definedName name="SVASolver" localSheetId="15">#REF!</definedName>
    <definedName name="SVASolver" localSheetId="22">#REF!</definedName>
    <definedName name="SVASolver" localSheetId="5">#REF!</definedName>
    <definedName name="SVASolver" localSheetId="9">#REF!</definedName>
    <definedName name="SVASolver" localSheetId="2">#REF!</definedName>
    <definedName name="SVASolver" localSheetId="26">#REF!</definedName>
    <definedName name="SVASolver">#REF!</definedName>
    <definedName name="Sweden" localSheetId="4">#REF!</definedName>
    <definedName name="Sweden" localSheetId="15">#REF!</definedName>
    <definedName name="Sweden" localSheetId="22">#REF!</definedName>
    <definedName name="Sweden" localSheetId="5">#REF!</definedName>
    <definedName name="Sweden" localSheetId="9">#REF!</definedName>
    <definedName name="Sweden" localSheetId="2">#REF!</definedName>
    <definedName name="Sweden" localSheetId="26">#REF!</definedName>
    <definedName name="Sweden">#REF!</definedName>
    <definedName name="Sweden_w" localSheetId="4">#REF!</definedName>
    <definedName name="Sweden_w" localSheetId="15">#REF!</definedName>
    <definedName name="Sweden_w" localSheetId="22">#REF!</definedName>
    <definedName name="Sweden_w" localSheetId="5">#REF!</definedName>
    <definedName name="Sweden_w" localSheetId="9">#REF!</definedName>
    <definedName name="Sweden_w" localSheetId="2">#REF!</definedName>
    <definedName name="Sweden_w" localSheetId="26">#REF!</definedName>
    <definedName name="Sweden_w">#REF!</definedName>
    <definedName name="syss_kap" localSheetId="4">'[3]DCF old'!#REF!</definedName>
    <definedName name="syss_kap" localSheetId="15">'[3]DCF old'!#REF!</definedName>
    <definedName name="syss_kap" localSheetId="22">'[3]DCF old'!#REF!</definedName>
    <definedName name="syss_kap" localSheetId="5">'[3]DCF old'!#REF!</definedName>
    <definedName name="syss_kap" localSheetId="9">'[3]DCF old'!#REF!</definedName>
    <definedName name="syss_kap" localSheetId="2">'[3]DCF old'!#REF!</definedName>
    <definedName name="syss_kap" localSheetId="26">'[3]DCF old'!#REF!</definedName>
    <definedName name="syss_kap">'[3]DCF old'!#REF!</definedName>
    <definedName name="t" localSheetId="4">#REF!</definedName>
    <definedName name="t" localSheetId="15">#REF!</definedName>
    <definedName name="t" localSheetId="22">#REF!</definedName>
    <definedName name="t" localSheetId="5">#REF!</definedName>
    <definedName name="t" localSheetId="9">#REF!</definedName>
    <definedName name="t" localSheetId="2">#REF!</definedName>
    <definedName name="t" localSheetId="26">#REF!</definedName>
    <definedName name="t">#REF!</definedName>
    <definedName name="Tabell_A_USD" localSheetId="4">'[11]A table'!#REF!</definedName>
    <definedName name="Tabell_A_USD" localSheetId="15">'[11]A table'!#REF!</definedName>
    <definedName name="Tabell_A_USD" localSheetId="22">'[11]A table'!#REF!</definedName>
    <definedName name="Tabell_A_USD" localSheetId="5">'[11]A table'!#REF!</definedName>
    <definedName name="Tabell_A_USD" localSheetId="9">'[11]A table'!#REF!</definedName>
    <definedName name="Tabell_A_USD" localSheetId="2">'[11]A table'!#REF!</definedName>
    <definedName name="Tabell_A_USD" localSheetId="26">'[11]A table'!#REF!</definedName>
    <definedName name="Tabell_A_USD">'[11]A table'!#REF!</definedName>
    <definedName name="Tabell_C_Eng" localSheetId="4">'[11]A table'!#REF!</definedName>
    <definedName name="Tabell_C_Eng" localSheetId="15">'[11]A table'!#REF!</definedName>
    <definedName name="Tabell_C_Eng" localSheetId="22">'[11]A table'!#REF!</definedName>
    <definedName name="Tabell_C_Eng" localSheetId="5">'[11]A table'!#REF!</definedName>
    <definedName name="Tabell_C_Eng" localSheetId="9">'[11]A table'!#REF!</definedName>
    <definedName name="Tabell_C_Eng" localSheetId="2">'[11]A table'!#REF!</definedName>
    <definedName name="Tabell_C_Eng" localSheetId="26">'[11]A table'!#REF!</definedName>
    <definedName name="Tabell_C_Eng">'[11]A table'!#REF!</definedName>
    <definedName name="table1" localSheetId="4">#REF!</definedName>
    <definedName name="table1" localSheetId="15">#REF!</definedName>
    <definedName name="table1" localSheetId="22">#REF!</definedName>
    <definedName name="table1" localSheetId="5">#REF!</definedName>
    <definedName name="table1" localSheetId="9">#REF!</definedName>
    <definedName name="table1" localSheetId="2">#REF!</definedName>
    <definedName name="table1" localSheetId="26">#REF!</definedName>
    <definedName name="table1">#REF!</definedName>
    <definedName name="tablea" localSheetId="4">#REF!</definedName>
    <definedName name="tablea" localSheetId="15">#REF!</definedName>
    <definedName name="tablea" localSheetId="22">#REF!</definedName>
    <definedName name="tablea" localSheetId="5">#REF!</definedName>
    <definedName name="tablea" localSheetId="9">#REF!</definedName>
    <definedName name="tablea" localSheetId="2">#REF!</definedName>
    <definedName name="tablea" localSheetId="26">#REF!</definedName>
    <definedName name="tablea">#REF!</definedName>
    <definedName name="tablec" localSheetId="4">#REF!</definedName>
    <definedName name="tablec" localSheetId="15">#REF!</definedName>
    <definedName name="tablec" localSheetId="22">#REF!</definedName>
    <definedName name="tablec" localSheetId="5">#REF!</definedName>
    <definedName name="tablec" localSheetId="9">#REF!</definedName>
    <definedName name="tablec" localSheetId="2">#REF!</definedName>
    <definedName name="tablec" localSheetId="26">#REF!</definedName>
    <definedName name="tablec">#REF!</definedName>
    <definedName name="Tangible_Assets" localSheetId="4">#REF!</definedName>
    <definedName name="Tangible_Assets" localSheetId="15">#REF!</definedName>
    <definedName name="Tangible_Assets" localSheetId="22">#REF!</definedName>
    <definedName name="Tangible_Assets" localSheetId="5">#REF!</definedName>
    <definedName name="Tangible_Assets" localSheetId="9">#REF!</definedName>
    <definedName name="Tangible_Assets" localSheetId="2">#REF!</definedName>
    <definedName name="Tangible_Assets" localSheetId="26">#REF!</definedName>
    <definedName name="Tangible_Assets">#REF!</definedName>
    <definedName name="Target_debt_to_capital">[8]Forecasts_VDF!$E$72:$L$72</definedName>
    <definedName name="Target_Price" localSheetId="4">#REF!</definedName>
    <definedName name="Target_Price" localSheetId="15">#REF!</definedName>
    <definedName name="Target_Price" localSheetId="22">#REF!</definedName>
    <definedName name="Target_Price" localSheetId="5">#REF!</definedName>
    <definedName name="Target_Price" localSheetId="9">#REF!</definedName>
    <definedName name="Target_Price" localSheetId="2">#REF!</definedName>
    <definedName name="Target_Price" localSheetId="26">#REF!</definedName>
    <definedName name="Target_Price">#REF!</definedName>
    <definedName name="tas_00" localSheetId="4">#REF!</definedName>
    <definedName name="tas_00" localSheetId="15">#REF!</definedName>
    <definedName name="tas_00" localSheetId="22">#REF!</definedName>
    <definedName name="tas_00" localSheetId="5">#REF!</definedName>
    <definedName name="tas_00" localSheetId="9">#REF!</definedName>
    <definedName name="tas_00" localSheetId="2">#REF!</definedName>
    <definedName name="tas_00" localSheetId="26">#REF!</definedName>
    <definedName name="tas_00">#REF!</definedName>
    <definedName name="tas_01" localSheetId="4">#REF!</definedName>
    <definedName name="tas_01" localSheetId="15">#REF!</definedName>
    <definedName name="tas_01" localSheetId="22">#REF!</definedName>
    <definedName name="tas_01" localSheetId="5">#REF!</definedName>
    <definedName name="tas_01" localSheetId="9">#REF!</definedName>
    <definedName name="tas_01" localSheetId="2">#REF!</definedName>
    <definedName name="tas_01" localSheetId="26">#REF!</definedName>
    <definedName name="tas_01">#REF!</definedName>
    <definedName name="tas_02" localSheetId="4">#REF!</definedName>
    <definedName name="tas_02" localSheetId="15">#REF!</definedName>
    <definedName name="tas_02" localSheetId="22">#REF!</definedName>
    <definedName name="tas_02" localSheetId="5">#REF!</definedName>
    <definedName name="tas_02" localSheetId="9">#REF!</definedName>
    <definedName name="tas_02" localSheetId="2">#REF!</definedName>
    <definedName name="tas_02" localSheetId="26">#REF!</definedName>
    <definedName name="tas_02">#REF!</definedName>
    <definedName name="tas_99" localSheetId="4">#REF!</definedName>
    <definedName name="tas_99" localSheetId="15">#REF!</definedName>
    <definedName name="tas_99" localSheetId="22">#REF!</definedName>
    <definedName name="tas_99" localSheetId="5">#REF!</definedName>
    <definedName name="tas_99" localSheetId="9">#REF!</definedName>
    <definedName name="tas_99" localSheetId="2">#REF!</definedName>
    <definedName name="tas_99" localSheetId="26">#REF!</definedName>
    <definedName name="tas_99">#REF!</definedName>
    <definedName name="tas_av00" localSheetId="4">#REF!</definedName>
    <definedName name="tas_av00" localSheetId="15">#REF!</definedName>
    <definedName name="tas_av00" localSheetId="22">#REF!</definedName>
    <definedName name="tas_av00" localSheetId="5">#REF!</definedName>
    <definedName name="tas_av00" localSheetId="9">#REF!</definedName>
    <definedName name="tas_av00" localSheetId="2">#REF!</definedName>
    <definedName name="tas_av00" localSheetId="26">#REF!</definedName>
    <definedName name="tas_av00">#REF!</definedName>
    <definedName name="tas_av01" localSheetId="4">#REF!</definedName>
    <definedName name="tas_av01" localSheetId="15">#REF!</definedName>
    <definedName name="tas_av01" localSheetId="22">#REF!</definedName>
    <definedName name="tas_av01" localSheetId="5">#REF!</definedName>
    <definedName name="tas_av01" localSheetId="9">#REF!</definedName>
    <definedName name="tas_av01" localSheetId="2">#REF!</definedName>
    <definedName name="tas_av01" localSheetId="26">#REF!</definedName>
    <definedName name="tas_av01">#REF!</definedName>
    <definedName name="tas_av02" localSheetId="4">#REF!</definedName>
    <definedName name="tas_av02" localSheetId="15">#REF!</definedName>
    <definedName name="tas_av02" localSheetId="22">#REF!</definedName>
    <definedName name="tas_av02" localSheetId="5">#REF!</definedName>
    <definedName name="tas_av02" localSheetId="9">#REF!</definedName>
    <definedName name="tas_av02" localSheetId="2">#REF!</definedName>
    <definedName name="tas_av02" localSheetId="26">#REF!</definedName>
    <definedName name="tas_av02">#REF!</definedName>
    <definedName name="tas_av99" localSheetId="4">#REF!</definedName>
    <definedName name="tas_av99" localSheetId="15">#REF!</definedName>
    <definedName name="tas_av99" localSheetId="22">#REF!</definedName>
    <definedName name="tas_av99" localSheetId="5">#REF!</definedName>
    <definedName name="tas_av99" localSheetId="9">#REF!</definedName>
    <definedName name="tas_av99" localSheetId="2">#REF!</definedName>
    <definedName name="tas_av99" localSheetId="26">#REF!</definedName>
    <definedName name="tas_av99">#REF!</definedName>
    <definedName name="tas_s00" localSheetId="4">#REF!</definedName>
    <definedName name="tas_s00" localSheetId="15">#REF!</definedName>
    <definedName name="tas_s00" localSheetId="22">#REF!</definedName>
    <definedName name="tas_s00" localSheetId="5">#REF!</definedName>
    <definedName name="tas_s00" localSheetId="9">#REF!</definedName>
    <definedName name="tas_s00" localSheetId="2">#REF!</definedName>
    <definedName name="tas_s00" localSheetId="26">#REF!</definedName>
    <definedName name="tas_s00">#REF!</definedName>
    <definedName name="tas_s01" localSheetId="4">#REF!</definedName>
    <definedName name="tas_s01" localSheetId="15">#REF!</definedName>
    <definedName name="tas_s01" localSheetId="22">#REF!</definedName>
    <definedName name="tas_s01" localSheetId="5">#REF!</definedName>
    <definedName name="tas_s01" localSheetId="9">#REF!</definedName>
    <definedName name="tas_s01" localSheetId="2">#REF!</definedName>
    <definedName name="tas_s01" localSheetId="26">#REF!</definedName>
    <definedName name="tas_s01">#REF!</definedName>
    <definedName name="tas_s02" localSheetId="4">#REF!</definedName>
    <definedName name="tas_s02" localSheetId="15">#REF!</definedName>
    <definedName name="tas_s02" localSheetId="22">#REF!</definedName>
    <definedName name="tas_s02" localSheetId="5">#REF!</definedName>
    <definedName name="tas_s02" localSheetId="9">#REF!</definedName>
    <definedName name="tas_s02" localSheetId="2">#REF!</definedName>
    <definedName name="tas_s02" localSheetId="26">#REF!</definedName>
    <definedName name="tas_s02">#REF!</definedName>
    <definedName name="tas_s99" localSheetId="4">#REF!</definedName>
    <definedName name="tas_s99" localSheetId="15">#REF!</definedName>
    <definedName name="tas_s99" localSheetId="22">#REF!</definedName>
    <definedName name="tas_s99" localSheetId="5">#REF!</definedName>
    <definedName name="tas_s99" localSheetId="9">#REF!</definedName>
    <definedName name="tas_s99" localSheetId="2">#REF!</definedName>
    <definedName name="tas_s99" localSheetId="26">#REF!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5">[8]WACC_VDF!#REF!</definedName>
    <definedName name="Tax_rate_for_WACC" localSheetId="22">[8]WACC_VDF!#REF!</definedName>
    <definedName name="Tax_rate_for_WACC" localSheetId="5">[8]WACC_VDF!#REF!</definedName>
    <definedName name="Tax_rate_for_WACC" localSheetId="9">[8]WACC_VDF!#REF!</definedName>
    <definedName name="Tax_rate_for_WACC" localSheetId="2">[8]WACC_VDF!#REF!</definedName>
    <definedName name="Tax_rate_for_WACC" localSheetId="26">[8]WACC_VDF!#REF!</definedName>
    <definedName name="Tax_rate_for_WACC">[8]WACC_VDF!#REF!</definedName>
    <definedName name="Tax_Shield_Tax_Rate">[8]NOPAT_VDF!$A$33</definedName>
    <definedName name="Taxes_deferred" localSheetId="4">#REF!</definedName>
    <definedName name="Taxes_deferred" localSheetId="15">#REF!</definedName>
    <definedName name="Taxes_deferred" localSheetId="22">#REF!</definedName>
    <definedName name="Taxes_deferred" localSheetId="5">#REF!</definedName>
    <definedName name="Taxes_deferred" localSheetId="9">#REF!</definedName>
    <definedName name="Taxes_deferred" localSheetId="2">#REF!</definedName>
    <definedName name="Taxes_deferred" localSheetId="26">#REF!</definedName>
    <definedName name="Taxes_deferred">#REF!</definedName>
    <definedName name="Taxes_paid" localSheetId="4">#REF!</definedName>
    <definedName name="Taxes_paid" localSheetId="15">#REF!</definedName>
    <definedName name="Taxes_paid" localSheetId="22">#REF!</definedName>
    <definedName name="Taxes_paid" localSheetId="5">#REF!</definedName>
    <definedName name="Taxes_paid" localSheetId="9">#REF!</definedName>
    <definedName name="Taxes_paid" localSheetId="2">#REF!</definedName>
    <definedName name="Taxes_paid" localSheetId="26">#REF!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5">#REF!</definedName>
    <definedName name="TEST" localSheetId="22">#REF!</definedName>
    <definedName name="TEST" localSheetId="5">#REF!</definedName>
    <definedName name="TEST" localSheetId="9">#REF!</definedName>
    <definedName name="TEST" localSheetId="2">#REF!</definedName>
    <definedName name="TEST" localSheetId="26">#REF!</definedName>
    <definedName name="TEST">#REF!</definedName>
    <definedName name="textToday" localSheetId="4">#REF!</definedName>
    <definedName name="textToday" localSheetId="15">#REF!</definedName>
    <definedName name="textToday" localSheetId="22">#REF!</definedName>
    <definedName name="textToday" localSheetId="5">#REF!</definedName>
    <definedName name="textToday" localSheetId="9">#REF!</definedName>
    <definedName name="textToday" localSheetId="2">#REF!</definedName>
    <definedName name="textToday" localSheetId="26">#REF!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5">#REF!</definedName>
    <definedName name="ticker" localSheetId="22">#REF!</definedName>
    <definedName name="ticker" localSheetId="5">#REF!</definedName>
    <definedName name="ticker" localSheetId="9">#REF!</definedName>
    <definedName name="ticker" localSheetId="2">#REF!</definedName>
    <definedName name="ticker" localSheetId="26">#REF!</definedName>
    <definedName name="ticker">#REF!</definedName>
    <definedName name="tot">'[3]DCF old'!$C$54:$C$61</definedName>
    <definedName name="tot_airline_revenue_1985" localSheetId="4">[15]Global!#REF!</definedName>
    <definedName name="tot_airline_revenue_1985" localSheetId="15">[15]Global!#REF!</definedName>
    <definedName name="tot_airline_revenue_1985" localSheetId="22">[15]Global!#REF!</definedName>
    <definedName name="tot_airline_revenue_1985" localSheetId="5">[15]Global!#REF!</definedName>
    <definedName name="tot_airline_revenue_1985" localSheetId="9">[15]Global!#REF!</definedName>
    <definedName name="tot_airline_revenue_1985" localSheetId="2">[15]Global!#REF!</definedName>
    <definedName name="tot_airline_revenue_1985" localSheetId="26">[15]Global!#REF!</definedName>
    <definedName name="tot_airline_revenue_1985">[15]Global!#REF!</definedName>
    <definedName name="tot_airline_revenue_1986" localSheetId="4">[15]Global!#REF!</definedName>
    <definedName name="tot_airline_revenue_1986" localSheetId="15">[15]Global!#REF!</definedName>
    <definedName name="tot_airline_revenue_1986" localSheetId="22">[15]Global!#REF!</definedName>
    <definedName name="tot_airline_revenue_1986" localSheetId="5">[15]Global!#REF!</definedName>
    <definedName name="tot_airline_revenue_1986" localSheetId="9">[15]Global!#REF!</definedName>
    <definedName name="tot_airline_revenue_1986" localSheetId="2">[15]Global!#REF!</definedName>
    <definedName name="tot_airline_revenue_1986" localSheetId="26">[15]Global!#REF!</definedName>
    <definedName name="tot_airline_revenue_1986">[15]Global!#REF!</definedName>
    <definedName name="tot_airline_revenue_1987" localSheetId="4">[15]Global!#REF!</definedName>
    <definedName name="tot_airline_revenue_1987" localSheetId="15">[15]Global!#REF!</definedName>
    <definedName name="tot_airline_revenue_1987" localSheetId="22">[15]Global!#REF!</definedName>
    <definedName name="tot_airline_revenue_1987" localSheetId="5">[15]Global!#REF!</definedName>
    <definedName name="tot_airline_revenue_1987" localSheetId="9">[15]Global!#REF!</definedName>
    <definedName name="tot_airline_revenue_1987" localSheetId="2">[15]Global!#REF!</definedName>
    <definedName name="tot_airline_revenue_1987" localSheetId="26">[15]Global!#REF!</definedName>
    <definedName name="tot_airline_revenue_1987">[15]Global!#REF!</definedName>
    <definedName name="tot_airline_revenue_1988" localSheetId="4">[15]Global!#REF!</definedName>
    <definedName name="tot_airline_revenue_1988" localSheetId="15">[15]Global!#REF!</definedName>
    <definedName name="tot_airline_revenue_1988" localSheetId="22">[15]Global!#REF!</definedName>
    <definedName name="tot_airline_revenue_1988" localSheetId="5">[15]Global!#REF!</definedName>
    <definedName name="tot_airline_revenue_1988" localSheetId="9">[15]Global!#REF!</definedName>
    <definedName name="tot_airline_revenue_1988" localSheetId="2">[15]Global!#REF!</definedName>
    <definedName name="tot_airline_revenue_1988" localSheetId="26">[15]Global!#REF!</definedName>
    <definedName name="tot_airline_revenue_1988">[15]Global!#REF!</definedName>
    <definedName name="tot_airline_revenue_1989" localSheetId="4">[15]Global!#REF!</definedName>
    <definedName name="tot_airline_revenue_1989" localSheetId="15">[15]Global!#REF!</definedName>
    <definedName name="tot_airline_revenue_1989" localSheetId="22">[15]Global!#REF!</definedName>
    <definedName name="tot_airline_revenue_1989" localSheetId="5">[15]Global!#REF!</definedName>
    <definedName name="tot_airline_revenue_1989" localSheetId="9">[15]Global!#REF!</definedName>
    <definedName name="tot_airline_revenue_1989" localSheetId="2">[15]Global!#REF!</definedName>
    <definedName name="tot_airline_revenue_1989" localSheetId="26">[15]Global!#REF!</definedName>
    <definedName name="tot_airline_revenue_1989">[15]Global!#REF!</definedName>
    <definedName name="tot_airline_revenue_1990" localSheetId="4">[15]Global!#REF!</definedName>
    <definedName name="tot_airline_revenue_1990" localSheetId="15">[15]Global!#REF!</definedName>
    <definedName name="tot_airline_revenue_1990" localSheetId="22">[15]Global!#REF!</definedName>
    <definedName name="tot_airline_revenue_1990" localSheetId="5">[15]Global!#REF!</definedName>
    <definedName name="tot_airline_revenue_1990" localSheetId="9">[15]Global!#REF!</definedName>
    <definedName name="tot_airline_revenue_1990" localSheetId="2">[15]Global!#REF!</definedName>
    <definedName name="tot_airline_revenue_1990" localSheetId="26">[15]Global!#REF!</definedName>
    <definedName name="tot_airline_revenue_1990">[15]Global!#REF!</definedName>
    <definedName name="tot_airline_revenue_1991" localSheetId="4">[15]Global!#REF!</definedName>
    <definedName name="tot_airline_revenue_1991" localSheetId="15">[15]Global!#REF!</definedName>
    <definedName name="tot_airline_revenue_1991" localSheetId="22">[15]Global!#REF!</definedName>
    <definedName name="tot_airline_revenue_1991" localSheetId="5">[15]Global!#REF!</definedName>
    <definedName name="tot_airline_revenue_1991" localSheetId="9">[15]Global!#REF!</definedName>
    <definedName name="tot_airline_revenue_1991" localSheetId="2">[15]Global!#REF!</definedName>
    <definedName name="tot_airline_revenue_1991" localSheetId="26">[15]Global!#REF!</definedName>
    <definedName name="tot_airline_revenue_1991">[15]Global!#REF!</definedName>
    <definedName name="tot_airline_revenue_1992" localSheetId="4">[15]Global!#REF!</definedName>
    <definedName name="tot_airline_revenue_1992" localSheetId="15">[15]Global!#REF!</definedName>
    <definedName name="tot_airline_revenue_1992" localSheetId="22">[15]Global!#REF!</definedName>
    <definedName name="tot_airline_revenue_1992" localSheetId="5">[15]Global!#REF!</definedName>
    <definedName name="tot_airline_revenue_1992" localSheetId="9">[15]Global!#REF!</definedName>
    <definedName name="tot_airline_revenue_1992" localSheetId="2">[15]Global!#REF!</definedName>
    <definedName name="tot_airline_revenue_1992" localSheetId="26">[15]Global!#REF!</definedName>
    <definedName name="tot_airline_revenue_1992">[15]Global!#REF!</definedName>
    <definedName name="tot_airline_revenue_1993" localSheetId="4">[15]Global!#REF!</definedName>
    <definedName name="tot_airline_revenue_1993" localSheetId="15">[15]Global!#REF!</definedName>
    <definedName name="tot_airline_revenue_1993" localSheetId="22">[15]Global!#REF!</definedName>
    <definedName name="tot_airline_revenue_1993" localSheetId="5">[15]Global!#REF!</definedName>
    <definedName name="tot_airline_revenue_1993" localSheetId="9">[15]Global!#REF!</definedName>
    <definedName name="tot_airline_revenue_1993" localSheetId="2">[15]Global!#REF!</definedName>
    <definedName name="tot_airline_revenue_1993" localSheetId="26">[15]Global!#REF!</definedName>
    <definedName name="tot_airline_revenue_1993">[15]Global!#REF!</definedName>
    <definedName name="tot_airline_revenue_1994" localSheetId="4">[15]Global!#REF!</definedName>
    <definedName name="tot_airline_revenue_1994" localSheetId="15">[15]Global!#REF!</definedName>
    <definedName name="tot_airline_revenue_1994" localSheetId="22">[15]Global!#REF!</definedName>
    <definedName name="tot_airline_revenue_1994" localSheetId="5">[15]Global!#REF!</definedName>
    <definedName name="tot_airline_revenue_1994" localSheetId="9">[15]Global!#REF!</definedName>
    <definedName name="tot_airline_revenue_1994" localSheetId="2">[15]Global!#REF!</definedName>
    <definedName name="tot_airline_revenue_1994" localSheetId="26">[15]Global!#REF!</definedName>
    <definedName name="tot_airline_revenue_1994">[15]Global!#REF!</definedName>
    <definedName name="tot_airline_revenue_1995" localSheetId="4">[15]Global!#REF!</definedName>
    <definedName name="tot_airline_revenue_1995" localSheetId="15">[15]Global!#REF!</definedName>
    <definedName name="tot_airline_revenue_1995" localSheetId="22">[15]Global!#REF!</definedName>
    <definedName name="tot_airline_revenue_1995" localSheetId="5">[15]Global!#REF!</definedName>
    <definedName name="tot_airline_revenue_1995" localSheetId="9">[15]Global!#REF!</definedName>
    <definedName name="tot_airline_revenue_1995" localSheetId="2">[15]Global!#REF!</definedName>
    <definedName name="tot_airline_revenue_1995" localSheetId="26">[15]Global!#REF!</definedName>
    <definedName name="tot_airline_revenue_1995">[15]Global!#REF!</definedName>
    <definedName name="tot_airline_revenue_1996" localSheetId="4">[15]Global!#REF!</definedName>
    <definedName name="tot_airline_revenue_1996" localSheetId="15">[15]Global!#REF!</definedName>
    <definedName name="tot_airline_revenue_1996" localSheetId="22">[15]Global!#REF!</definedName>
    <definedName name="tot_airline_revenue_1996" localSheetId="5">[15]Global!#REF!</definedName>
    <definedName name="tot_airline_revenue_1996" localSheetId="9">[15]Global!#REF!</definedName>
    <definedName name="tot_airline_revenue_1996" localSheetId="2">[15]Global!#REF!</definedName>
    <definedName name="tot_airline_revenue_1996" localSheetId="26">[15]Global!#REF!</definedName>
    <definedName name="tot_airline_revenue_1996">[15]Global!#REF!</definedName>
    <definedName name="tot_airline_revenue_1997" localSheetId="4">[15]Global!#REF!</definedName>
    <definedName name="tot_airline_revenue_1997" localSheetId="15">[15]Global!#REF!</definedName>
    <definedName name="tot_airline_revenue_1997" localSheetId="22">[15]Global!#REF!</definedName>
    <definedName name="tot_airline_revenue_1997" localSheetId="5">[15]Global!#REF!</definedName>
    <definedName name="tot_airline_revenue_1997" localSheetId="9">[15]Global!#REF!</definedName>
    <definedName name="tot_airline_revenue_1997" localSheetId="2">[15]Global!#REF!</definedName>
    <definedName name="tot_airline_revenue_1997" localSheetId="26">[15]Global!#REF!</definedName>
    <definedName name="tot_airline_revenue_1997">[15]Global!#REF!</definedName>
    <definedName name="tot_airline_revenue_1998" localSheetId="4">[15]Global!#REF!</definedName>
    <definedName name="tot_airline_revenue_1998" localSheetId="15">[15]Global!#REF!</definedName>
    <definedName name="tot_airline_revenue_1998" localSheetId="22">[15]Global!#REF!</definedName>
    <definedName name="tot_airline_revenue_1998" localSheetId="5">[15]Global!#REF!</definedName>
    <definedName name="tot_airline_revenue_1998" localSheetId="9">[15]Global!#REF!</definedName>
    <definedName name="tot_airline_revenue_1998" localSheetId="2">[15]Global!#REF!</definedName>
    <definedName name="tot_airline_revenue_1998" localSheetId="26">[15]Global!#REF!</definedName>
    <definedName name="tot_airline_revenue_1998">[15]Global!#REF!</definedName>
    <definedName name="tot_airline_revenue_1999" localSheetId="4">[15]Global!#REF!</definedName>
    <definedName name="tot_airline_revenue_1999" localSheetId="15">[15]Global!#REF!</definedName>
    <definedName name="tot_airline_revenue_1999" localSheetId="22">[15]Global!#REF!</definedName>
    <definedName name="tot_airline_revenue_1999" localSheetId="5">[15]Global!#REF!</definedName>
    <definedName name="tot_airline_revenue_1999" localSheetId="9">[15]Global!#REF!</definedName>
    <definedName name="tot_airline_revenue_1999" localSheetId="2">[15]Global!#REF!</definedName>
    <definedName name="tot_airline_revenue_1999" localSheetId="26">[15]Global!#REF!</definedName>
    <definedName name="tot_airline_revenue_1999">[15]Global!#REF!</definedName>
    <definedName name="tot_airline_revenue_2000" localSheetId="4">[15]Global!#REF!</definedName>
    <definedName name="tot_airline_revenue_2000" localSheetId="15">[15]Global!#REF!</definedName>
    <definedName name="tot_airline_revenue_2000" localSheetId="22">[15]Global!#REF!</definedName>
    <definedName name="tot_airline_revenue_2000" localSheetId="5">[15]Global!#REF!</definedName>
    <definedName name="tot_airline_revenue_2000" localSheetId="9">[15]Global!#REF!</definedName>
    <definedName name="tot_airline_revenue_2000" localSheetId="2">[15]Global!#REF!</definedName>
    <definedName name="tot_airline_revenue_2000" localSheetId="26">[15]Global!#REF!</definedName>
    <definedName name="tot_airline_revenue_2000">[15]Global!#REF!</definedName>
    <definedName name="tot_airline_revenue_2001" localSheetId="4">[15]Global!#REF!</definedName>
    <definedName name="tot_airline_revenue_2001" localSheetId="15">[15]Global!#REF!</definedName>
    <definedName name="tot_airline_revenue_2001" localSheetId="22">[15]Global!#REF!</definedName>
    <definedName name="tot_airline_revenue_2001" localSheetId="5">[15]Global!#REF!</definedName>
    <definedName name="tot_airline_revenue_2001" localSheetId="9">[15]Global!#REF!</definedName>
    <definedName name="tot_airline_revenue_2001" localSheetId="2">[15]Global!#REF!</definedName>
    <definedName name="tot_airline_revenue_2001" localSheetId="26">[15]Global!#REF!</definedName>
    <definedName name="tot_airline_revenue_2001">[15]Global!#REF!</definedName>
    <definedName name="tot_airline_revenue_2002" localSheetId="4">[15]Global!#REF!</definedName>
    <definedName name="tot_airline_revenue_2002" localSheetId="15">[15]Global!#REF!</definedName>
    <definedName name="tot_airline_revenue_2002" localSheetId="22">[15]Global!#REF!</definedName>
    <definedName name="tot_airline_revenue_2002" localSheetId="5">[15]Global!#REF!</definedName>
    <definedName name="tot_airline_revenue_2002" localSheetId="9">[15]Global!#REF!</definedName>
    <definedName name="tot_airline_revenue_2002" localSheetId="2">[15]Global!#REF!</definedName>
    <definedName name="tot_airline_revenue_2002" localSheetId="26">[15]Global!#REF!</definedName>
    <definedName name="tot_airline_revenue_2002">[15]Global!#REF!</definedName>
    <definedName name="tot_airline_revenue_2003" localSheetId="4">[15]Global!#REF!</definedName>
    <definedName name="tot_airline_revenue_2003" localSheetId="15">[15]Global!#REF!</definedName>
    <definedName name="tot_airline_revenue_2003" localSheetId="22">[15]Global!#REF!</definedName>
    <definedName name="tot_airline_revenue_2003" localSheetId="5">[15]Global!#REF!</definedName>
    <definedName name="tot_airline_revenue_2003" localSheetId="9">[15]Global!#REF!</definedName>
    <definedName name="tot_airline_revenue_2003" localSheetId="2">[15]Global!#REF!</definedName>
    <definedName name="tot_airline_revenue_2003" localSheetId="26">[15]Global!#REF!</definedName>
    <definedName name="tot_airline_revenue_2003">[15]Global!#REF!</definedName>
    <definedName name="tot_airline_revenue_2004" localSheetId="4">[15]Global!#REF!</definedName>
    <definedName name="tot_airline_revenue_2004" localSheetId="15">[15]Global!#REF!</definedName>
    <definedName name="tot_airline_revenue_2004" localSheetId="22">[15]Global!#REF!</definedName>
    <definedName name="tot_airline_revenue_2004" localSheetId="5">[15]Global!#REF!</definedName>
    <definedName name="tot_airline_revenue_2004" localSheetId="9">[15]Global!#REF!</definedName>
    <definedName name="tot_airline_revenue_2004" localSheetId="2">[15]Global!#REF!</definedName>
    <definedName name="tot_airline_revenue_2004" localSheetId="26">[15]Global!#REF!</definedName>
    <definedName name="tot_airline_revenue_2004">[15]Global!#REF!</definedName>
    <definedName name="tot_airline_revenue_2005" localSheetId="4">[15]Global!#REF!</definedName>
    <definedName name="tot_airline_revenue_2005" localSheetId="15">[15]Global!#REF!</definedName>
    <definedName name="tot_airline_revenue_2005" localSheetId="22">[15]Global!#REF!</definedName>
    <definedName name="tot_airline_revenue_2005" localSheetId="5">[15]Global!#REF!</definedName>
    <definedName name="tot_airline_revenue_2005" localSheetId="9">[15]Global!#REF!</definedName>
    <definedName name="tot_airline_revenue_2005" localSheetId="2">[15]Global!#REF!</definedName>
    <definedName name="tot_airline_revenue_2005" localSheetId="26">[15]Global!#REF!</definedName>
    <definedName name="tot_airline_revenue_2005">[15]Global!#REF!</definedName>
    <definedName name="tot_airline_revenue_2006" localSheetId="4">[15]Global!#REF!</definedName>
    <definedName name="tot_airline_revenue_2006" localSheetId="15">[15]Global!#REF!</definedName>
    <definedName name="tot_airline_revenue_2006" localSheetId="22">[15]Global!#REF!</definedName>
    <definedName name="tot_airline_revenue_2006" localSheetId="5">[15]Global!#REF!</definedName>
    <definedName name="tot_airline_revenue_2006" localSheetId="9">[15]Global!#REF!</definedName>
    <definedName name="tot_airline_revenue_2006" localSheetId="2">[15]Global!#REF!</definedName>
    <definedName name="tot_airline_revenue_2006" localSheetId="26">[15]Global!#REF!</definedName>
    <definedName name="tot_airline_revenue_2006">[15]Global!#REF!</definedName>
    <definedName name="tot_airline_revenue_2007" localSheetId="4">[15]Global!#REF!</definedName>
    <definedName name="tot_airline_revenue_2007" localSheetId="15">[15]Global!#REF!</definedName>
    <definedName name="tot_airline_revenue_2007" localSheetId="22">[15]Global!#REF!</definedName>
    <definedName name="tot_airline_revenue_2007" localSheetId="5">[15]Global!#REF!</definedName>
    <definedName name="tot_airline_revenue_2007" localSheetId="9">[15]Global!#REF!</definedName>
    <definedName name="tot_airline_revenue_2007" localSheetId="2">[15]Global!#REF!</definedName>
    <definedName name="tot_airline_revenue_2007" localSheetId="26">[15]Global!#REF!</definedName>
    <definedName name="tot_airline_revenue_2007">[15]Global!#REF!</definedName>
    <definedName name="tot_airline_revenue_2008" localSheetId="4">[15]Global!#REF!</definedName>
    <definedName name="tot_airline_revenue_2008" localSheetId="15">[15]Global!#REF!</definedName>
    <definedName name="tot_airline_revenue_2008" localSheetId="22">[15]Global!#REF!</definedName>
    <definedName name="tot_airline_revenue_2008" localSheetId="5">[15]Global!#REF!</definedName>
    <definedName name="tot_airline_revenue_2008" localSheetId="9">[15]Global!#REF!</definedName>
    <definedName name="tot_airline_revenue_2008" localSheetId="2">[15]Global!#REF!</definedName>
    <definedName name="tot_airline_revenue_2008" localSheetId="26">[15]Global!#REF!</definedName>
    <definedName name="tot_airline_revenue_2008">[15]Global!#REF!</definedName>
    <definedName name="tot_airline_revenue_2009" localSheetId="4">[15]Global!#REF!</definedName>
    <definedName name="tot_airline_revenue_2009" localSheetId="15">[15]Global!#REF!</definedName>
    <definedName name="tot_airline_revenue_2009" localSheetId="22">[15]Global!#REF!</definedName>
    <definedName name="tot_airline_revenue_2009" localSheetId="5">[15]Global!#REF!</definedName>
    <definedName name="tot_airline_revenue_2009" localSheetId="9">[15]Global!#REF!</definedName>
    <definedName name="tot_airline_revenue_2009" localSheetId="2">[15]Global!#REF!</definedName>
    <definedName name="tot_airline_revenue_2009" localSheetId="26">[15]Global!#REF!</definedName>
    <definedName name="tot_airline_revenue_2009">[15]Global!#REF!</definedName>
    <definedName name="tot_airline_revenue_2010" localSheetId="4">[15]Global!#REF!</definedName>
    <definedName name="tot_airline_revenue_2010" localSheetId="15">[15]Global!#REF!</definedName>
    <definedName name="tot_airline_revenue_2010" localSheetId="22">[15]Global!#REF!</definedName>
    <definedName name="tot_airline_revenue_2010" localSheetId="5">[15]Global!#REF!</definedName>
    <definedName name="tot_airline_revenue_2010" localSheetId="9">[15]Global!#REF!</definedName>
    <definedName name="tot_airline_revenue_2010" localSheetId="2">[15]Global!#REF!</definedName>
    <definedName name="tot_airline_revenue_2010" localSheetId="26">[15]Global!#REF!</definedName>
    <definedName name="tot_airline_revenue_2010">[15]Global!#REF!</definedName>
    <definedName name="tot_airline_revenue_comm" localSheetId="4">[15]Global!#REF!</definedName>
    <definedName name="tot_airline_revenue_comm" localSheetId="15">[15]Global!#REF!</definedName>
    <definedName name="tot_airline_revenue_comm" localSheetId="22">[15]Global!#REF!</definedName>
    <definedName name="tot_airline_revenue_comm" localSheetId="5">[15]Global!#REF!</definedName>
    <definedName name="tot_airline_revenue_comm" localSheetId="9">[15]Global!#REF!</definedName>
    <definedName name="tot_airline_revenue_comm" localSheetId="2">[15]Global!#REF!</definedName>
    <definedName name="tot_airline_revenue_comm" localSheetId="26">[15]Global!#REF!</definedName>
    <definedName name="tot_airline_revenue_comm">[15]Global!#REF!</definedName>
    <definedName name="tot_as" localSheetId="4">'[3]DCF old'!#REF!</definedName>
    <definedName name="tot_as" localSheetId="15">'[3]DCF old'!#REF!</definedName>
    <definedName name="tot_as" localSheetId="22">'[3]DCF old'!#REF!</definedName>
    <definedName name="tot_as" localSheetId="5">'[3]DCF old'!#REF!</definedName>
    <definedName name="tot_as" localSheetId="9">'[3]DCF old'!#REF!</definedName>
    <definedName name="tot_as" localSheetId="2">'[3]DCF old'!#REF!</definedName>
    <definedName name="tot_as" localSheetId="26">'[3]DCF old'!#REF!</definedName>
    <definedName name="tot_as">'[3]DCF old'!#REF!</definedName>
    <definedName name="tot_bal" localSheetId="4">'[3]DCF old'!#REF!</definedName>
    <definedName name="tot_bal" localSheetId="15">'[3]DCF old'!#REF!</definedName>
    <definedName name="tot_bal" localSheetId="22">'[3]DCF old'!#REF!</definedName>
    <definedName name="tot_bal" localSheetId="5">'[3]DCF old'!#REF!</definedName>
    <definedName name="tot_bal" localSheetId="9">'[3]DCF old'!#REF!</definedName>
    <definedName name="tot_bal" localSheetId="2">'[3]DCF old'!#REF!</definedName>
    <definedName name="tot_bal" localSheetId="26">'[3]DCF old'!#REF!</definedName>
    <definedName name="tot_bal">'[3]DCF old'!#REF!</definedName>
    <definedName name="tot_d" localSheetId="4">'[3]DCF old'!#REF!</definedName>
    <definedName name="tot_d" localSheetId="15">'[3]DCF old'!#REF!</definedName>
    <definedName name="tot_d" localSheetId="22">'[3]DCF old'!#REF!</definedName>
    <definedName name="tot_d" localSheetId="5">'[3]DCF old'!#REF!</definedName>
    <definedName name="tot_d" localSheetId="9">'[3]DCF old'!#REF!</definedName>
    <definedName name="tot_d" localSheetId="2">'[3]DCF old'!#REF!</definedName>
    <definedName name="tot_d" localSheetId="26">'[3]DCF old'!#REF!</definedName>
    <definedName name="tot_d">'[3]DCF old'!#REF!</definedName>
    <definedName name="tot_div" localSheetId="4">'[3]DCF old'!#REF!</definedName>
    <definedName name="tot_div" localSheetId="15">'[3]DCF old'!#REF!</definedName>
    <definedName name="tot_div" localSheetId="22">'[3]DCF old'!#REF!</definedName>
    <definedName name="tot_div" localSheetId="5">'[3]DCF old'!#REF!</definedName>
    <definedName name="tot_div" localSheetId="9">'[3]DCF old'!#REF!</definedName>
    <definedName name="tot_div" localSheetId="2">'[3]DCF old'!#REF!</definedName>
    <definedName name="tot_div" localSheetId="26">'[3]DCF old'!#REF!</definedName>
    <definedName name="tot_div">'[3]DCF old'!#REF!</definedName>
    <definedName name="total_airline_capacity_ATM_1985" localSheetId="4">[15]Global!#REF!</definedName>
    <definedName name="total_airline_capacity_ATM_1985" localSheetId="15">[15]Global!#REF!</definedName>
    <definedName name="total_airline_capacity_ATM_1985" localSheetId="22">[15]Global!#REF!</definedName>
    <definedName name="total_airline_capacity_ATM_1985" localSheetId="5">[15]Global!#REF!</definedName>
    <definedName name="total_airline_capacity_ATM_1985" localSheetId="9">[15]Global!#REF!</definedName>
    <definedName name="total_airline_capacity_ATM_1985" localSheetId="2">[15]Global!#REF!</definedName>
    <definedName name="total_airline_capacity_ATM_1985" localSheetId="26">[15]Global!#REF!</definedName>
    <definedName name="total_airline_capacity_ATM_1985">[15]Global!#REF!</definedName>
    <definedName name="total_airline_capacity_ATM_1986" localSheetId="4">[15]Global!#REF!</definedName>
    <definedName name="total_airline_capacity_ATM_1986" localSheetId="15">[15]Global!#REF!</definedName>
    <definedName name="total_airline_capacity_ATM_1986" localSheetId="22">[15]Global!#REF!</definedName>
    <definedName name="total_airline_capacity_ATM_1986" localSheetId="5">[15]Global!#REF!</definedName>
    <definedName name="total_airline_capacity_ATM_1986" localSheetId="9">[15]Global!#REF!</definedName>
    <definedName name="total_airline_capacity_ATM_1986" localSheetId="2">[15]Global!#REF!</definedName>
    <definedName name="total_airline_capacity_ATM_1986" localSheetId="26">[15]Global!#REF!</definedName>
    <definedName name="total_airline_capacity_ATM_1986">[15]Global!#REF!</definedName>
    <definedName name="total_airline_capacity_ATM_1987" localSheetId="4">[15]Global!#REF!</definedName>
    <definedName name="total_airline_capacity_ATM_1987" localSheetId="15">[15]Global!#REF!</definedName>
    <definedName name="total_airline_capacity_ATM_1987" localSheetId="22">[15]Global!#REF!</definedName>
    <definedName name="total_airline_capacity_ATM_1987" localSheetId="5">[15]Global!#REF!</definedName>
    <definedName name="total_airline_capacity_ATM_1987" localSheetId="9">[15]Global!#REF!</definedName>
    <definedName name="total_airline_capacity_ATM_1987" localSheetId="2">[15]Global!#REF!</definedName>
    <definedName name="total_airline_capacity_ATM_1987" localSheetId="26">[15]Global!#REF!</definedName>
    <definedName name="total_airline_capacity_ATM_1987">[15]Global!#REF!</definedName>
    <definedName name="total_airline_capacity_ATM_1988" localSheetId="4">[15]Global!#REF!</definedName>
    <definedName name="total_airline_capacity_ATM_1988" localSheetId="15">[15]Global!#REF!</definedName>
    <definedName name="total_airline_capacity_ATM_1988" localSheetId="22">[15]Global!#REF!</definedName>
    <definedName name="total_airline_capacity_ATM_1988" localSheetId="5">[15]Global!#REF!</definedName>
    <definedName name="total_airline_capacity_ATM_1988" localSheetId="9">[15]Global!#REF!</definedName>
    <definedName name="total_airline_capacity_ATM_1988" localSheetId="2">[15]Global!#REF!</definedName>
    <definedName name="total_airline_capacity_ATM_1988" localSheetId="26">[15]Global!#REF!</definedName>
    <definedName name="total_airline_capacity_ATM_1988">[15]Global!#REF!</definedName>
    <definedName name="total_airline_capacity_ATM_1989" localSheetId="4">[15]Global!#REF!</definedName>
    <definedName name="total_airline_capacity_ATM_1989" localSheetId="15">[15]Global!#REF!</definedName>
    <definedName name="total_airline_capacity_ATM_1989" localSheetId="22">[15]Global!#REF!</definedName>
    <definedName name="total_airline_capacity_ATM_1989" localSheetId="5">[15]Global!#REF!</definedName>
    <definedName name="total_airline_capacity_ATM_1989" localSheetId="9">[15]Global!#REF!</definedName>
    <definedName name="total_airline_capacity_ATM_1989" localSheetId="2">[15]Global!#REF!</definedName>
    <definedName name="total_airline_capacity_ATM_1989" localSheetId="26">[15]Global!#REF!</definedName>
    <definedName name="total_airline_capacity_ATM_1989">[15]Global!#REF!</definedName>
    <definedName name="total_airline_capacity_ATM_1990" localSheetId="4">[15]Global!#REF!</definedName>
    <definedName name="total_airline_capacity_ATM_1990" localSheetId="15">[15]Global!#REF!</definedName>
    <definedName name="total_airline_capacity_ATM_1990" localSheetId="22">[15]Global!#REF!</definedName>
    <definedName name="total_airline_capacity_ATM_1990" localSheetId="5">[15]Global!#REF!</definedName>
    <definedName name="total_airline_capacity_ATM_1990" localSheetId="9">[15]Global!#REF!</definedName>
    <definedName name="total_airline_capacity_ATM_1990" localSheetId="2">[15]Global!#REF!</definedName>
    <definedName name="total_airline_capacity_ATM_1990" localSheetId="26">[15]Global!#REF!</definedName>
    <definedName name="total_airline_capacity_ATM_1990">[15]Global!#REF!</definedName>
    <definedName name="total_airline_capacity_ATM_1991" localSheetId="4">[15]Global!#REF!</definedName>
    <definedName name="total_airline_capacity_ATM_1991" localSheetId="15">[15]Global!#REF!</definedName>
    <definedName name="total_airline_capacity_ATM_1991" localSheetId="22">[15]Global!#REF!</definedName>
    <definedName name="total_airline_capacity_ATM_1991" localSheetId="5">[15]Global!#REF!</definedName>
    <definedName name="total_airline_capacity_ATM_1991" localSheetId="9">[15]Global!#REF!</definedName>
    <definedName name="total_airline_capacity_ATM_1991" localSheetId="2">[15]Global!#REF!</definedName>
    <definedName name="total_airline_capacity_ATM_1991" localSheetId="26">[15]Global!#REF!</definedName>
    <definedName name="total_airline_capacity_ATM_1991">[15]Global!#REF!</definedName>
    <definedName name="total_airline_capacity_ATM_1992" localSheetId="4">[15]Global!#REF!</definedName>
    <definedName name="total_airline_capacity_ATM_1992" localSheetId="15">[15]Global!#REF!</definedName>
    <definedName name="total_airline_capacity_ATM_1992" localSheetId="22">[15]Global!#REF!</definedName>
    <definedName name="total_airline_capacity_ATM_1992" localSheetId="5">[15]Global!#REF!</definedName>
    <definedName name="total_airline_capacity_ATM_1992" localSheetId="9">[15]Global!#REF!</definedName>
    <definedName name="total_airline_capacity_ATM_1992" localSheetId="2">[15]Global!#REF!</definedName>
    <definedName name="total_airline_capacity_ATM_1992" localSheetId="26">[15]Global!#REF!</definedName>
    <definedName name="total_airline_capacity_ATM_1992">[15]Global!#REF!</definedName>
    <definedName name="total_airline_capacity_ATM_1993" localSheetId="4">[15]Global!#REF!</definedName>
    <definedName name="total_airline_capacity_ATM_1993" localSheetId="15">[15]Global!#REF!</definedName>
    <definedName name="total_airline_capacity_ATM_1993" localSheetId="22">[15]Global!#REF!</definedName>
    <definedName name="total_airline_capacity_ATM_1993" localSheetId="5">[15]Global!#REF!</definedName>
    <definedName name="total_airline_capacity_ATM_1993" localSheetId="9">[15]Global!#REF!</definedName>
    <definedName name="total_airline_capacity_ATM_1993" localSheetId="2">[15]Global!#REF!</definedName>
    <definedName name="total_airline_capacity_ATM_1993" localSheetId="26">[15]Global!#REF!</definedName>
    <definedName name="total_airline_capacity_ATM_1993">[15]Global!#REF!</definedName>
    <definedName name="total_airline_capacity_ATM_1994" localSheetId="4">[15]Global!#REF!</definedName>
    <definedName name="total_airline_capacity_ATM_1994" localSheetId="15">[15]Global!#REF!</definedName>
    <definedName name="total_airline_capacity_ATM_1994" localSheetId="22">[15]Global!#REF!</definedName>
    <definedName name="total_airline_capacity_ATM_1994" localSheetId="5">[15]Global!#REF!</definedName>
    <definedName name="total_airline_capacity_ATM_1994" localSheetId="9">[15]Global!#REF!</definedName>
    <definedName name="total_airline_capacity_ATM_1994" localSheetId="2">[15]Global!#REF!</definedName>
    <definedName name="total_airline_capacity_ATM_1994" localSheetId="26">[15]Global!#REF!</definedName>
    <definedName name="total_airline_capacity_ATM_1994">[15]Global!#REF!</definedName>
    <definedName name="total_airline_capacity_ATM_1995" localSheetId="4">[15]Global!#REF!</definedName>
    <definedName name="total_airline_capacity_ATM_1995" localSheetId="15">[15]Global!#REF!</definedName>
    <definedName name="total_airline_capacity_ATM_1995" localSheetId="22">[15]Global!#REF!</definedName>
    <definedName name="total_airline_capacity_ATM_1995" localSheetId="5">[15]Global!#REF!</definedName>
    <definedName name="total_airline_capacity_ATM_1995" localSheetId="9">[15]Global!#REF!</definedName>
    <definedName name="total_airline_capacity_ATM_1995" localSheetId="2">[15]Global!#REF!</definedName>
    <definedName name="total_airline_capacity_ATM_1995" localSheetId="26">[15]Global!#REF!</definedName>
    <definedName name="total_airline_capacity_ATM_1995">[15]Global!#REF!</definedName>
    <definedName name="total_airline_capacity_ATM_1996" localSheetId="4">[15]Global!#REF!</definedName>
    <definedName name="total_airline_capacity_ATM_1996" localSheetId="15">[15]Global!#REF!</definedName>
    <definedName name="total_airline_capacity_ATM_1996" localSheetId="22">[15]Global!#REF!</definedName>
    <definedName name="total_airline_capacity_ATM_1996" localSheetId="5">[15]Global!#REF!</definedName>
    <definedName name="total_airline_capacity_ATM_1996" localSheetId="9">[15]Global!#REF!</definedName>
    <definedName name="total_airline_capacity_ATM_1996" localSheetId="2">[15]Global!#REF!</definedName>
    <definedName name="total_airline_capacity_ATM_1996" localSheetId="26">[15]Global!#REF!</definedName>
    <definedName name="total_airline_capacity_ATM_1996">[15]Global!#REF!</definedName>
    <definedName name="total_airline_capacity_ATM_1997" localSheetId="4">[15]Global!#REF!</definedName>
    <definedName name="total_airline_capacity_ATM_1997" localSheetId="15">[15]Global!#REF!</definedName>
    <definedName name="total_airline_capacity_ATM_1997" localSheetId="22">[15]Global!#REF!</definedName>
    <definedName name="total_airline_capacity_ATM_1997" localSheetId="5">[15]Global!#REF!</definedName>
    <definedName name="total_airline_capacity_ATM_1997" localSheetId="9">[15]Global!#REF!</definedName>
    <definedName name="total_airline_capacity_ATM_1997" localSheetId="2">[15]Global!#REF!</definedName>
    <definedName name="total_airline_capacity_ATM_1997" localSheetId="26">[15]Global!#REF!</definedName>
    <definedName name="total_airline_capacity_ATM_1997">[15]Global!#REF!</definedName>
    <definedName name="total_airline_capacity_ATM_1998" localSheetId="4">[15]Global!#REF!</definedName>
    <definedName name="total_airline_capacity_ATM_1998" localSheetId="15">[15]Global!#REF!</definedName>
    <definedName name="total_airline_capacity_ATM_1998" localSheetId="22">[15]Global!#REF!</definedName>
    <definedName name="total_airline_capacity_ATM_1998" localSheetId="5">[15]Global!#REF!</definedName>
    <definedName name="total_airline_capacity_ATM_1998" localSheetId="9">[15]Global!#REF!</definedName>
    <definedName name="total_airline_capacity_ATM_1998" localSheetId="2">[15]Global!#REF!</definedName>
    <definedName name="total_airline_capacity_ATM_1998" localSheetId="26">[15]Global!#REF!</definedName>
    <definedName name="total_airline_capacity_ATM_1998">[15]Global!#REF!</definedName>
    <definedName name="total_airline_capacity_ATM_1999" localSheetId="4">[15]Global!#REF!</definedName>
    <definedName name="total_airline_capacity_ATM_1999" localSheetId="15">[15]Global!#REF!</definedName>
    <definedName name="total_airline_capacity_ATM_1999" localSheetId="22">[15]Global!#REF!</definedName>
    <definedName name="total_airline_capacity_ATM_1999" localSheetId="5">[15]Global!#REF!</definedName>
    <definedName name="total_airline_capacity_ATM_1999" localSheetId="9">[15]Global!#REF!</definedName>
    <definedName name="total_airline_capacity_ATM_1999" localSheetId="2">[15]Global!#REF!</definedName>
    <definedName name="total_airline_capacity_ATM_1999" localSheetId="26">[15]Global!#REF!</definedName>
    <definedName name="total_airline_capacity_ATM_1999">[15]Global!#REF!</definedName>
    <definedName name="total_airline_capacity_ATM_2000" localSheetId="4">[15]Global!#REF!</definedName>
    <definedName name="total_airline_capacity_ATM_2000" localSheetId="15">[15]Global!#REF!</definedName>
    <definedName name="total_airline_capacity_ATM_2000" localSheetId="22">[15]Global!#REF!</definedName>
    <definedName name="total_airline_capacity_ATM_2000" localSheetId="5">[15]Global!#REF!</definedName>
    <definedName name="total_airline_capacity_ATM_2000" localSheetId="9">[15]Global!#REF!</definedName>
    <definedName name="total_airline_capacity_ATM_2000" localSheetId="2">[15]Global!#REF!</definedName>
    <definedName name="total_airline_capacity_ATM_2000" localSheetId="26">[15]Global!#REF!</definedName>
    <definedName name="total_airline_capacity_ATM_2000">[15]Global!#REF!</definedName>
    <definedName name="total_airline_capacity_ATM_2001" localSheetId="4">[15]Global!#REF!</definedName>
    <definedName name="total_airline_capacity_ATM_2001" localSheetId="15">[15]Global!#REF!</definedName>
    <definedName name="total_airline_capacity_ATM_2001" localSheetId="22">[15]Global!#REF!</definedName>
    <definedName name="total_airline_capacity_ATM_2001" localSheetId="5">[15]Global!#REF!</definedName>
    <definedName name="total_airline_capacity_ATM_2001" localSheetId="9">[15]Global!#REF!</definedName>
    <definedName name="total_airline_capacity_ATM_2001" localSheetId="2">[15]Global!#REF!</definedName>
    <definedName name="total_airline_capacity_ATM_2001" localSheetId="26">[15]Global!#REF!</definedName>
    <definedName name="total_airline_capacity_ATM_2001">[15]Global!#REF!</definedName>
    <definedName name="total_airline_capacity_ATM_2002" localSheetId="4">[15]Global!#REF!</definedName>
    <definedName name="total_airline_capacity_ATM_2002" localSheetId="15">[15]Global!#REF!</definedName>
    <definedName name="total_airline_capacity_ATM_2002" localSheetId="22">[15]Global!#REF!</definedName>
    <definedName name="total_airline_capacity_ATM_2002" localSheetId="5">[15]Global!#REF!</definedName>
    <definedName name="total_airline_capacity_ATM_2002" localSheetId="9">[15]Global!#REF!</definedName>
    <definedName name="total_airline_capacity_ATM_2002" localSheetId="2">[15]Global!#REF!</definedName>
    <definedName name="total_airline_capacity_ATM_2002" localSheetId="26">[15]Global!#REF!</definedName>
    <definedName name="total_airline_capacity_ATM_2002">[15]Global!#REF!</definedName>
    <definedName name="total_airline_capacity_ATM_2003" localSheetId="4">[15]Global!#REF!</definedName>
    <definedName name="total_airline_capacity_ATM_2003" localSheetId="15">[15]Global!#REF!</definedName>
    <definedName name="total_airline_capacity_ATM_2003" localSheetId="22">[15]Global!#REF!</definedName>
    <definedName name="total_airline_capacity_ATM_2003" localSheetId="5">[15]Global!#REF!</definedName>
    <definedName name="total_airline_capacity_ATM_2003" localSheetId="9">[15]Global!#REF!</definedName>
    <definedName name="total_airline_capacity_ATM_2003" localSheetId="2">[15]Global!#REF!</definedName>
    <definedName name="total_airline_capacity_ATM_2003" localSheetId="26">[15]Global!#REF!</definedName>
    <definedName name="total_airline_capacity_ATM_2003">[15]Global!#REF!</definedName>
    <definedName name="total_airline_capacity_ATM_2004" localSheetId="4">[15]Global!#REF!</definedName>
    <definedName name="total_airline_capacity_ATM_2004" localSheetId="15">[15]Global!#REF!</definedName>
    <definedName name="total_airline_capacity_ATM_2004" localSheetId="22">[15]Global!#REF!</definedName>
    <definedName name="total_airline_capacity_ATM_2004" localSheetId="5">[15]Global!#REF!</definedName>
    <definedName name="total_airline_capacity_ATM_2004" localSheetId="9">[15]Global!#REF!</definedName>
    <definedName name="total_airline_capacity_ATM_2004" localSheetId="2">[15]Global!#REF!</definedName>
    <definedName name="total_airline_capacity_ATM_2004" localSheetId="26">[15]Global!#REF!</definedName>
    <definedName name="total_airline_capacity_ATM_2004">[15]Global!#REF!</definedName>
    <definedName name="total_airline_capacity_ATM_2005" localSheetId="4">[15]Global!#REF!</definedName>
    <definedName name="total_airline_capacity_ATM_2005" localSheetId="15">[15]Global!#REF!</definedName>
    <definedName name="total_airline_capacity_ATM_2005" localSheetId="22">[15]Global!#REF!</definedName>
    <definedName name="total_airline_capacity_ATM_2005" localSheetId="5">[15]Global!#REF!</definedName>
    <definedName name="total_airline_capacity_ATM_2005" localSheetId="9">[15]Global!#REF!</definedName>
    <definedName name="total_airline_capacity_ATM_2005" localSheetId="2">[15]Global!#REF!</definedName>
    <definedName name="total_airline_capacity_ATM_2005" localSheetId="26">[15]Global!#REF!</definedName>
    <definedName name="total_airline_capacity_ATM_2005">[15]Global!#REF!</definedName>
    <definedName name="total_airline_capacity_ATM_2006" localSheetId="4">[15]Global!#REF!</definedName>
    <definedName name="total_airline_capacity_ATM_2006" localSheetId="15">[15]Global!#REF!</definedName>
    <definedName name="total_airline_capacity_ATM_2006" localSheetId="22">[15]Global!#REF!</definedName>
    <definedName name="total_airline_capacity_ATM_2006" localSheetId="5">[15]Global!#REF!</definedName>
    <definedName name="total_airline_capacity_ATM_2006" localSheetId="9">[15]Global!#REF!</definedName>
    <definedName name="total_airline_capacity_ATM_2006" localSheetId="2">[15]Global!#REF!</definedName>
    <definedName name="total_airline_capacity_ATM_2006" localSheetId="26">[15]Global!#REF!</definedName>
    <definedName name="total_airline_capacity_ATM_2006">[15]Global!#REF!</definedName>
    <definedName name="total_airline_capacity_ATM_2007" localSheetId="4">[15]Global!#REF!</definedName>
    <definedName name="total_airline_capacity_ATM_2007" localSheetId="15">[15]Global!#REF!</definedName>
    <definedName name="total_airline_capacity_ATM_2007" localSheetId="22">[15]Global!#REF!</definedName>
    <definedName name="total_airline_capacity_ATM_2007" localSheetId="5">[15]Global!#REF!</definedName>
    <definedName name="total_airline_capacity_ATM_2007" localSheetId="9">[15]Global!#REF!</definedName>
    <definedName name="total_airline_capacity_ATM_2007" localSheetId="2">[15]Global!#REF!</definedName>
    <definedName name="total_airline_capacity_ATM_2007" localSheetId="26">[15]Global!#REF!</definedName>
    <definedName name="total_airline_capacity_ATM_2007">[15]Global!#REF!</definedName>
    <definedName name="total_airline_capacity_ATM_2008" localSheetId="4">[15]Global!#REF!</definedName>
    <definedName name="total_airline_capacity_ATM_2008" localSheetId="15">[15]Global!#REF!</definedName>
    <definedName name="total_airline_capacity_ATM_2008" localSheetId="22">[15]Global!#REF!</definedName>
    <definedName name="total_airline_capacity_ATM_2008" localSheetId="5">[15]Global!#REF!</definedName>
    <definedName name="total_airline_capacity_ATM_2008" localSheetId="9">[15]Global!#REF!</definedName>
    <definedName name="total_airline_capacity_ATM_2008" localSheetId="2">[15]Global!#REF!</definedName>
    <definedName name="total_airline_capacity_ATM_2008" localSheetId="26">[15]Global!#REF!</definedName>
    <definedName name="total_airline_capacity_ATM_2008">[15]Global!#REF!</definedName>
    <definedName name="total_airline_capacity_ATM_2009" localSheetId="4">[15]Global!#REF!</definedName>
    <definedName name="total_airline_capacity_ATM_2009" localSheetId="15">[15]Global!#REF!</definedName>
    <definedName name="total_airline_capacity_ATM_2009" localSheetId="22">[15]Global!#REF!</definedName>
    <definedName name="total_airline_capacity_ATM_2009" localSheetId="5">[15]Global!#REF!</definedName>
    <definedName name="total_airline_capacity_ATM_2009" localSheetId="9">[15]Global!#REF!</definedName>
    <definedName name="total_airline_capacity_ATM_2009" localSheetId="2">[15]Global!#REF!</definedName>
    <definedName name="total_airline_capacity_ATM_2009" localSheetId="26">[15]Global!#REF!</definedName>
    <definedName name="total_airline_capacity_ATM_2009">[15]Global!#REF!</definedName>
    <definedName name="total_airline_capacity_ATM_2010" localSheetId="4">[15]Global!#REF!</definedName>
    <definedName name="total_airline_capacity_ATM_2010" localSheetId="15">[15]Global!#REF!</definedName>
    <definedName name="total_airline_capacity_ATM_2010" localSheetId="22">[15]Global!#REF!</definedName>
    <definedName name="total_airline_capacity_ATM_2010" localSheetId="5">[15]Global!#REF!</definedName>
    <definedName name="total_airline_capacity_ATM_2010" localSheetId="9">[15]Global!#REF!</definedName>
    <definedName name="total_airline_capacity_ATM_2010" localSheetId="2">[15]Global!#REF!</definedName>
    <definedName name="total_airline_capacity_ATM_2010" localSheetId="26">[15]Global!#REF!</definedName>
    <definedName name="total_airline_capacity_ATM_2010">[15]Global!#REF!</definedName>
    <definedName name="total_airline_capacity_ATM_comm" localSheetId="4">[15]Global!#REF!</definedName>
    <definedName name="total_airline_capacity_ATM_comm" localSheetId="15">[15]Global!#REF!</definedName>
    <definedName name="total_airline_capacity_ATM_comm" localSheetId="22">[15]Global!#REF!</definedName>
    <definedName name="total_airline_capacity_ATM_comm" localSheetId="5">[15]Global!#REF!</definedName>
    <definedName name="total_airline_capacity_ATM_comm" localSheetId="9">[15]Global!#REF!</definedName>
    <definedName name="total_airline_capacity_ATM_comm" localSheetId="2">[15]Global!#REF!</definedName>
    <definedName name="total_airline_capacity_ATM_comm" localSheetId="26">[15]Global!#REF!</definedName>
    <definedName name="total_airline_capacity_ATM_comm">[15]Global!#REF!</definedName>
    <definedName name="total_airline_capacity_RPK_1985" localSheetId="4">[15]Global!#REF!</definedName>
    <definedName name="total_airline_capacity_RPK_1985" localSheetId="15">[15]Global!#REF!</definedName>
    <definedName name="total_airline_capacity_RPK_1985" localSheetId="22">[15]Global!#REF!</definedName>
    <definedName name="total_airline_capacity_RPK_1985" localSheetId="5">[15]Global!#REF!</definedName>
    <definedName name="total_airline_capacity_RPK_1985" localSheetId="9">[15]Global!#REF!</definedName>
    <definedName name="total_airline_capacity_RPK_1985" localSheetId="2">[15]Global!#REF!</definedName>
    <definedName name="total_airline_capacity_RPK_1985" localSheetId="26">[15]Global!#REF!</definedName>
    <definedName name="total_airline_capacity_RPK_1985">[15]Global!#REF!</definedName>
    <definedName name="total_airline_capacity_RPK_1986" localSheetId="4">[15]Global!#REF!</definedName>
    <definedName name="total_airline_capacity_RPK_1986" localSheetId="15">[15]Global!#REF!</definedName>
    <definedName name="total_airline_capacity_RPK_1986" localSheetId="22">[15]Global!#REF!</definedName>
    <definedName name="total_airline_capacity_RPK_1986" localSheetId="5">[15]Global!#REF!</definedName>
    <definedName name="total_airline_capacity_RPK_1986" localSheetId="9">[15]Global!#REF!</definedName>
    <definedName name="total_airline_capacity_RPK_1986" localSheetId="2">[15]Global!#REF!</definedName>
    <definedName name="total_airline_capacity_RPK_1986" localSheetId="26">[15]Global!#REF!</definedName>
    <definedName name="total_airline_capacity_RPK_1986">[15]Global!#REF!</definedName>
    <definedName name="total_airline_capacity_RPK_1987" localSheetId="4">[15]Global!#REF!</definedName>
    <definedName name="total_airline_capacity_RPK_1987" localSheetId="15">[15]Global!#REF!</definedName>
    <definedName name="total_airline_capacity_RPK_1987" localSheetId="22">[15]Global!#REF!</definedName>
    <definedName name="total_airline_capacity_RPK_1987" localSheetId="5">[15]Global!#REF!</definedName>
    <definedName name="total_airline_capacity_RPK_1987" localSheetId="9">[15]Global!#REF!</definedName>
    <definedName name="total_airline_capacity_RPK_1987" localSheetId="2">[15]Global!#REF!</definedName>
    <definedName name="total_airline_capacity_RPK_1987" localSheetId="26">[15]Global!#REF!</definedName>
    <definedName name="total_airline_capacity_RPK_1987">[15]Global!#REF!</definedName>
    <definedName name="total_airline_capacity_RPK_1988" localSheetId="4">[15]Global!#REF!</definedName>
    <definedName name="total_airline_capacity_RPK_1988" localSheetId="15">[15]Global!#REF!</definedName>
    <definedName name="total_airline_capacity_RPK_1988" localSheetId="22">[15]Global!#REF!</definedName>
    <definedName name="total_airline_capacity_RPK_1988" localSheetId="5">[15]Global!#REF!</definedName>
    <definedName name="total_airline_capacity_RPK_1988" localSheetId="9">[15]Global!#REF!</definedName>
    <definedName name="total_airline_capacity_RPK_1988" localSheetId="2">[15]Global!#REF!</definedName>
    <definedName name="total_airline_capacity_RPK_1988" localSheetId="26">[15]Global!#REF!</definedName>
    <definedName name="total_airline_capacity_RPK_1988">[15]Global!#REF!</definedName>
    <definedName name="total_airline_capacity_RPK_1989" localSheetId="4">[15]Global!#REF!</definedName>
    <definedName name="total_airline_capacity_RPK_1989" localSheetId="15">[15]Global!#REF!</definedName>
    <definedName name="total_airline_capacity_RPK_1989" localSheetId="22">[15]Global!#REF!</definedName>
    <definedName name="total_airline_capacity_RPK_1989" localSheetId="5">[15]Global!#REF!</definedName>
    <definedName name="total_airline_capacity_RPK_1989" localSheetId="9">[15]Global!#REF!</definedName>
    <definedName name="total_airline_capacity_RPK_1989" localSheetId="2">[15]Global!#REF!</definedName>
    <definedName name="total_airline_capacity_RPK_1989" localSheetId="26">[15]Global!#REF!</definedName>
    <definedName name="total_airline_capacity_RPK_1989">[15]Global!#REF!</definedName>
    <definedName name="total_airline_capacity_RPK_1990" localSheetId="4">[15]Global!#REF!</definedName>
    <definedName name="total_airline_capacity_RPK_1990" localSheetId="15">[15]Global!#REF!</definedName>
    <definedName name="total_airline_capacity_RPK_1990" localSheetId="22">[15]Global!#REF!</definedName>
    <definedName name="total_airline_capacity_RPK_1990" localSheetId="5">[15]Global!#REF!</definedName>
    <definedName name="total_airline_capacity_RPK_1990" localSheetId="9">[15]Global!#REF!</definedName>
    <definedName name="total_airline_capacity_RPK_1990" localSheetId="2">[15]Global!#REF!</definedName>
    <definedName name="total_airline_capacity_RPK_1990" localSheetId="26">[15]Global!#REF!</definedName>
    <definedName name="total_airline_capacity_RPK_1990">[15]Global!#REF!</definedName>
    <definedName name="total_airline_capacity_RPK_1991" localSheetId="4">[15]Global!#REF!</definedName>
    <definedName name="total_airline_capacity_RPK_1991" localSheetId="15">[15]Global!#REF!</definedName>
    <definedName name="total_airline_capacity_RPK_1991" localSheetId="22">[15]Global!#REF!</definedName>
    <definedName name="total_airline_capacity_RPK_1991" localSheetId="5">[15]Global!#REF!</definedName>
    <definedName name="total_airline_capacity_RPK_1991" localSheetId="9">[15]Global!#REF!</definedName>
    <definedName name="total_airline_capacity_RPK_1991" localSheetId="2">[15]Global!#REF!</definedName>
    <definedName name="total_airline_capacity_RPK_1991" localSheetId="26">[15]Global!#REF!</definedName>
    <definedName name="total_airline_capacity_RPK_1991">[15]Global!#REF!</definedName>
    <definedName name="total_airline_capacity_RPK_1992" localSheetId="4">[15]Global!#REF!</definedName>
    <definedName name="total_airline_capacity_RPK_1992" localSheetId="15">[15]Global!#REF!</definedName>
    <definedName name="total_airline_capacity_RPK_1992" localSheetId="22">[15]Global!#REF!</definedName>
    <definedName name="total_airline_capacity_RPK_1992" localSheetId="5">[15]Global!#REF!</definedName>
    <definedName name="total_airline_capacity_RPK_1992" localSheetId="9">[15]Global!#REF!</definedName>
    <definedName name="total_airline_capacity_RPK_1992" localSheetId="2">[15]Global!#REF!</definedName>
    <definedName name="total_airline_capacity_RPK_1992" localSheetId="26">[15]Global!#REF!</definedName>
    <definedName name="total_airline_capacity_RPK_1992">[15]Global!#REF!</definedName>
    <definedName name="total_airline_capacity_RPK_1993" localSheetId="4">[15]Global!#REF!</definedName>
    <definedName name="total_airline_capacity_RPK_1993" localSheetId="15">[15]Global!#REF!</definedName>
    <definedName name="total_airline_capacity_RPK_1993" localSheetId="22">[15]Global!#REF!</definedName>
    <definedName name="total_airline_capacity_RPK_1993" localSheetId="5">[15]Global!#REF!</definedName>
    <definedName name="total_airline_capacity_RPK_1993" localSheetId="9">[15]Global!#REF!</definedName>
    <definedName name="total_airline_capacity_RPK_1993" localSheetId="2">[15]Global!#REF!</definedName>
    <definedName name="total_airline_capacity_RPK_1993" localSheetId="26">[15]Global!#REF!</definedName>
    <definedName name="total_airline_capacity_RPK_1993">[15]Global!#REF!</definedName>
    <definedName name="total_airline_capacity_RPK_1994" localSheetId="4">[15]Global!#REF!</definedName>
    <definedName name="total_airline_capacity_RPK_1994" localSheetId="15">[15]Global!#REF!</definedName>
    <definedName name="total_airline_capacity_RPK_1994" localSheetId="22">[15]Global!#REF!</definedName>
    <definedName name="total_airline_capacity_RPK_1994" localSheetId="5">[15]Global!#REF!</definedName>
    <definedName name="total_airline_capacity_RPK_1994" localSheetId="9">[15]Global!#REF!</definedName>
    <definedName name="total_airline_capacity_RPK_1994" localSheetId="2">[15]Global!#REF!</definedName>
    <definedName name="total_airline_capacity_RPK_1994" localSheetId="26">[15]Global!#REF!</definedName>
    <definedName name="total_airline_capacity_RPK_1994">[15]Global!#REF!</definedName>
    <definedName name="total_airline_capacity_RPK_1995" localSheetId="4">[15]Global!#REF!</definedName>
    <definedName name="total_airline_capacity_RPK_1995" localSheetId="15">[15]Global!#REF!</definedName>
    <definedName name="total_airline_capacity_RPK_1995" localSheetId="22">[15]Global!#REF!</definedName>
    <definedName name="total_airline_capacity_RPK_1995" localSheetId="5">[15]Global!#REF!</definedName>
    <definedName name="total_airline_capacity_RPK_1995" localSheetId="9">[15]Global!#REF!</definedName>
    <definedName name="total_airline_capacity_RPK_1995" localSheetId="2">[15]Global!#REF!</definedName>
    <definedName name="total_airline_capacity_RPK_1995" localSheetId="26">[15]Global!#REF!</definedName>
    <definedName name="total_airline_capacity_RPK_1995">[15]Global!#REF!</definedName>
    <definedName name="total_airline_capacity_RPK_1996" localSheetId="4">[15]Global!#REF!</definedName>
    <definedName name="total_airline_capacity_RPK_1996" localSheetId="15">[15]Global!#REF!</definedName>
    <definedName name="total_airline_capacity_RPK_1996" localSheetId="22">[15]Global!#REF!</definedName>
    <definedName name="total_airline_capacity_RPK_1996" localSheetId="5">[15]Global!#REF!</definedName>
    <definedName name="total_airline_capacity_RPK_1996" localSheetId="9">[15]Global!#REF!</definedName>
    <definedName name="total_airline_capacity_RPK_1996" localSheetId="2">[15]Global!#REF!</definedName>
    <definedName name="total_airline_capacity_RPK_1996" localSheetId="26">[15]Global!#REF!</definedName>
    <definedName name="total_airline_capacity_RPK_1996">[15]Global!#REF!</definedName>
    <definedName name="total_airline_capacity_RPK_1997" localSheetId="4">[15]Global!#REF!</definedName>
    <definedName name="total_airline_capacity_RPK_1997" localSheetId="15">[15]Global!#REF!</definedName>
    <definedName name="total_airline_capacity_RPK_1997" localSheetId="22">[15]Global!#REF!</definedName>
    <definedName name="total_airline_capacity_RPK_1997" localSheetId="5">[15]Global!#REF!</definedName>
    <definedName name="total_airline_capacity_RPK_1997" localSheetId="9">[15]Global!#REF!</definedName>
    <definedName name="total_airline_capacity_RPK_1997" localSheetId="2">[15]Global!#REF!</definedName>
    <definedName name="total_airline_capacity_RPK_1997" localSheetId="26">[15]Global!#REF!</definedName>
    <definedName name="total_airline_capacity_RPK_1997">[15]Global!#REF!</definedName>
    <definedName name="total_airline_capacity_RPK_1998" localSheetId="4">[15]Global!#REF!</definedName>
    <definedName name="total_airline_capacity_RPK_1998" localSheetId="15">[15]Global!#REF!</definedName>
    <definedName name="total_airline_capacity_RPK_1998" localSheetId="22">[15]Global!#REF!</definedName>
    <definedName name="total_airline_capacity_RPK_1998" localSheetId="5">[15]Global!#REF!</definedName>
    <definedName name="total_airline_capacity_RPK_1998" localSheetId="9">[15]Global!#REF!</definedName>
    <definedName name="total_airline_capacity_RPK_1998" localSheetId="2">[15]Global!#REF!</definedName>
    <definedName name="total_airline_capacity_RPK_1998" localSheetId="26">[15]Global!#REF!</definedName>
    <definedName name="total_airline_capacity_RPK_1998">[15]Global!#REF!</definedName>
    <definedName name="total_airline_capacity_RPK_1999" localSheetId="4">[15]Global!#REF!</definedName>
    <definedName name="total_airline_capacity_RPK_1999" localSheetId="15">[15]Global!#REF!</definedName>
    <definedName name="total_airline_capacity_RPK_1999" localSheetId="22">[15]Global!#REF!</definedName>
    <definedName name="total_airline_capacity_RPK_1999" localSheetId="5">[15]Global!#REF!</definedName>
    <definedName name="total_airline_capacity_RPK_1999" localSheetId="9">[15]Global!#REF!</definedName>
    <definedName name="total_airline_capacity_RPK_1999" localSheetId="2">[15]Global!#REF!</definedName>
    <definedName name="total_airline_capacity_RPK_1999" localSheetId="26">[15]Global!#REF!</definedName>
    <definedName name="total_airline_capacity_RPK_1999">[15]Global!#REF!</definedName>
    <definedName name="total_airline_capacity_RPK_2000" localSheetId="4">[15]Global!#REF!</definedName>
    <definedName name="total_airline_capacity_RPK_2000" localSheetId="15">[15]Global!#REF!</definedName>
    <definedName name="total_airline_capacity_RPK_2000" localSheetId="22">[15]Global!#REF!</definedName>
    <definedName name="total_airline_capacity_RPK_2000" localSheetId="5">[15]Global!#REF!</definedName>
    <definedName name="total_airline_capacity_RPK_2000" localSheetId="9">[15]Global!#REF!</definedName>
    <definedName name="total_airline_capacity_RPK_2000" localSheetId="2">[15]Global!#REF!</definedName>
    <definedName name="total_airline_capacity_RPK_2000" localSheetId="26">[15]Global!#REF!</definedName>
    <definedName name="total_airline_capacity_RPK_2000">[15]Global!#REF!</definedName>
    <definedName name="total_airline_capacity_RPK_2001" localSheetId="4">[15]Global!#REF!</definedName>
    <definedName name="total_airline_capacity_RPK_2001" localSheetId="15">[15]Global!#REF!</definedName>
    <definedName name="total_airline_capacity_RPK_2001" localSheetId="22">[15]Global!#REF!</definedName>
    <definedName name="total_airline_capacity_RPK_2001" localSheetId="5">[15]Global!#REF!</definedName>
    <definedName name="total_airline_capacity_RPK_2001" localSheetId="9">[15]Global!#REF!</definedName>
    <definedName name="total_airline_capacity_RPK_2001" localSheetId="2">[15]Global!#REF!</definedName>
    <definedName name="total_airline_capacity_RPK_2001" localSheetId="26">[15]Global!#REF!</definedName>
    <definedName name="total_airline_capacity_RPK_2001">[15]Global!#REF!</definedName>
    <definedName name="total_airline_capacity_RPK_2002" localSheetId="4">[15]Global!#REF!</definedName>
    <definedName name="total_airline_capacity_RPK_2002" localSheetId="15">[15]Global!#REF!</definedName>
    <definedName name="total_airline_capacity_RPK_2002" localSheetId="22">[15]Global!#REF!</definedName>
    <definedName name="total_airline_capacity_RPK_2002" localSheetId="5">[15]Global!#REF!</definedName>
    <definedName name="total_airline_capacity_RPK_2002" localSheetId="9">[15]Global!#REF!</definedName>
    <definedName name="total_airline_capacity_RPK_2002" localSheetId="2">[15]Global!#REF!</definedName>
    <definedName name="total_airline_capacity_RPK_2002" localSheetId="26">[15]Global!#REF!</definedName>
    <definedName name="total_airline_capacity_RPK_2002">[15]Global!#REF!</definedName>
    <definedName name="total_airline_capacity_RPK_2003" localSheetId="4">[15]Global!#REF!</definedName>
    <definedName name="total_airline_capacity_RPK_2003" localSheetId="15">[15]Global!#REF!</definedName>
    <definedName name="total_airline_capacity_RPK_2003" localSheetId="22">[15]Global!#REF!</definedName>
    <definedName name="total_airline_capacity_RPK_2003" localSheetId="5">[15]Global!#REF!</definedName>
    <definedName name="total_airline_capacity_RPK_2003" localSheetId="9">[15]Global!#REF!</definedName>
    <definedName name="total_airline_capacity_RPK_2003" localSheetId="2">[15]Global!#REF!</definedName>
    <definedName name="total_airline_capacity_RPK_2003" localSheetId="26">[15]Global!#REF!</definedName>
    <definedName name="total_airline_capacity_RPK_2003">[15]Global!#REF!</definedName>
    <definedName name="total_airline_capacity_RPK_2004" localSheetId="4">[15]Global!#REF!</definedName>
    <definedName name="total_airline_capacity_RPK_2004" localSheetId="15">[15]Global!#REF!</definedName>
    <definedName name="total_airline_capacity_RPK_2004" localSheetId="22">[15]Global!#REF!</definedName>
    <definedName name="total_airline_capacity_RPK_2004" localSheetId="5">[15]Global!#REF!</definedName>
    <definedName name="total_airline_capacity_RPK_2004" localSheetId="9">[15]Global!#REF!</definedName>
    <definedName name="total_airline_capacity_RPK_2004" localSheetId="2">[15]Global!#REF!</definedName>
    <definedName name="total_airline_capacity_RPK_2004" localSheetId="26">[15]Global!#REF!</definedName>
    <definedName name="total_airline_capacity_RPK_2004">[15]Global!#REF!</definedName>
    <definedName name="total_airline_capacity_RPK_2005" localSheetId="4">[15]Global!#REF!</definedName>
    <definedName name="total_airline_capacity_RPK_2005" localSheetId="15">[15]Global!#REF!</definedName>
    <definedName name="total_airline_capacity_RPK_2005" localSheetId="22">[15]Global!#REF!</definedName>
    <definedName name="total_airline_capacity_RPK_2005" localSheetId="5">[15]Global!#REF!</definedName>
    <definedName name="total_airline_capacity_RPK_2005" localSheetId="9">[15]Global!#REF!</definedName>
    <definedName name="total_airline_capacity_RPK_2005" localSheetId="2">[15]Global!#REF!</definedName>
    <definedName name="total_airline_capacity_RPK_2005" localSheetId="26">[15]Global!#REF!</definedName>
    <definedName name="total_airline_capacity_RPK_2005">[15]Global!#REF!</definedName>
    <definedName name="total_airline_capacity_RPK_2006" localSheetId="4">[15]Global!#REF!</definedName>
    <definedName name="total_airline_capacity_RPK_2006" localSheetId="15">[15]Global!#REF!</definedName>
    <definedName name="total_airline_capacity_RPK_2006" localSheetId="22">[15]Global!#REF!</definedName>
    <definedName name="total_airline_capacity_RPK_2006" localSheetId="5">[15]Global!#REF!</definedName>
    <definedName name="total_airline_capacity_RPK_2006" localSheetId="9">[15]Global!#REF!</definedName>
    <definedName name="total_airline_capacity_RPK_2006" localSheetId="2">[15]Global!#REF!</definedName>
    <definedName name="total_airline_capacity_RPK_2006" localSheetId="26">[15]Global!#REF!</definedName>
    <definedName name="total_airline_capacity_RPK_2006">[15]Global!#REF!</definedName>
    <definedName name="total_airline_capacity_RPK_2007" localSheetId="4">[15]Global!#REF!</definedName>
    <definedName name="total_airline_capacity_RPK_2007" localSheetId="15">[15]Global!#REF!</definedName>
    <definedName name="total_airline_capacity_RPK_2007" localSheetId="22">[15]Global!#REF!</definedName>
    <definedName name="total_airline_capacity_RPK_2007" localSheetId="5">[15]Global!#REF!</definedName>
    <definedName name="total_airline_capacity_RPK_2007" localSheetId="9">[15]Global!#REF!</definedName>
    <definedName name="total_airline_capacity_RPK_2007" localSheetId="2">[15]Global!#REF!</definedName>
    <definedName name="total_airline_capacity_RPK_2007" localSheetId="26">[15]Global!#REF!</definedName>
    <definedName name="total_airline_capacity_RPK_2007">[15]Global!#REF!</definedName>
    <definedName name="total_airline_capacity_RPK_2008" localSheetId="4">[15]Global!#REF!</definedName>
    <definedName name="total_airline_capacity_RPK_2008" localSheetId="15">[15]Global!#REF!</definedName>
    <definedName name="total_airline_capacity_RPK_2008" localSheetId="22">[15]Global!#REF!</definedName>
    <definedName name="total_airline_capacity_RPK_2008" localSheetId="5">[15]Global!#REF!</definedName>
    <definedName name="total_airline_capacity_RPK_2008" localSheetId="9">[15]Global!#REF!</definedName>
    <definedName name="total_airline_capacity_RPK_2008" localSheetId="2">[15]Global!#REF!</definedName>
    <definedName name="total_airline_capacity_RPK_2008" localSheetId="26">[15]Global!#REF!</definedName>
    <definedName name="total_airline_capacity_RPK_2008">[15]Global!#REF!</definedName>
    <definedName name="total_airline_capacity_RPK_2009" localSheetId="4">[15]Global!#REF!</definedName>
    <definedName name="total_airline_capacity_RPK_2009" localSheetId="15">[15]Global!#REF!</definedName>
    <definedName name="total_airline_capacity_RPK_2009" localSheetId="22">[15]Global!#REF!</definedName>
    <definedName name="total_airline_capacity_RPK_2009" localSheetId="5">[15]Global!#REF!</definedName>
    <definedName name="total_airline_capacity_RPK_2009" localSheetId="9">[15]Global!#REF!</definedName>
    <definedName name="total_airline_capacity_RPK_2009" localSheetId="2">[15]Global!#REF!</definedName>
    <definedName name="total_airline_capacity_RPK_2009" localSheetId="26">[15]Global!#REF!</definedName>
    <definedName name="total_airline_capacity_RPK_2009">[15]Global!#REF!</definedName>
    <definedName name="total_airline_capacity_RPK_2010" localSheetId="4">[15]Global!#REF!</definedName>
    <definedName name="total_airline_capacity_RPK_2010" localSheetId="15">[15]Global!#REF!</definedName>
    <definedName name="total_airline_capacity_RPK_2010" localSheetId="22">[15]Global!#REF!</definedName>
    <definedName name="total_airline_capacity_RPK_2010" localSheetId="5">[15]Global!#REF!</definedName>
    <definedName name="total_airline_capacity_RPK_2010" localSheetId="9">[15]Global!#REF!</definedName>
    <definedName name="total_airline_capacity_RPK_2010" localSheetId="2">[15]Global!#REF!</definedName>
    <definedName name="total_airline_capacity_RPK_2010" localSheetId="26">[15]Global!#REF!</definedName>
    <definedName name="total_airline_capacity_RPK_2010">[15]Global!#REF!</definedName>
    <definedName name="total_airline_capacity_RPK_comm" localSheetId="4">[15]Global!#REF!</definedName>
    <definedName name="total_airline_capacity_RPK_comm" localSheetId="15">[15]Global!#REF!</definedName>
    <definedName name="total_airline_capacity_RPK_comm" localSheetId="22">[15]Global!#REF!</definedName>
    <definedName name="total_airline_capacity_RPK_comm" localSheetId="5">[15]Global!#REF!</definedName>
    <definedName name="total_airline_capacity_RPK_comm" localSheetId="9">[15]Global!#REF!</definedName>
    <definedName name="total_airline_capacity_RPK_comm" localSheetId="2">[15]Global!#REF!</definedName>
    <definedName name="total_airline_capacity_RPK_comm" localSheetId="26">[15]Global!#REF!</definedName>
    <definedName name="total_airline_capacity_RPK_comm">[15]Global!#REF!</definedName>
    <definedName name="total_airline_load_factor_1985" localSheetId="4">[15]Global!#REF!</definedName>
    <definedName name="total_airline_load_factor_1985" localSheetId="15">[15]Global!#REF!</definedName>
    <definedName name="total_airline_load_factor_1985" localSheetId="22">[15]Global!#REF!</definedName>
    <definedName name="total_airline_load_factor_1985" localSheetId="5">[15]Global!#REF!</definedName>
    <definedName name="total_airline_load_factor_1985" localSheetId="9">[15]Global!#REF!</definedName>
    <definedName name="total_airline_load_factor_1985" localSheetId="2">[15]Global!#REF!</definedName>
    <definedName name="total_airline_load_factor_1985" localSheetId="26">[15]Global!#REF!</definedName>
    <definedName name="total_airline_load_factor_1985">[15]Global!#REF!</definedName>
    <definedName name="total_airline_load_factor_1986" localSheetId="4">[15]Global!#REF!</definedName>
    <definedName name="total_airline_load_factor_1986" localSheetId="15">[15]Global!#REF!</definedName>
    <definedName name="total_airline_load_factor_1986" localSheetId="22">[15]Global!#REF!</definedName>
    <definedName name="total_airline_load_factor_1986" localSheetId="5">[15]Global!#REF!</definedName>
    <definedName name="total_airline_load_factor_1986" localSheetId="9">[15]Global!#REF!</definedName>
    <definedName name="total_airline_load_factor_1986" localSheetId="2">[15]Global!#REF!</definedName>
    <definedName name="total_airline_load_factor_1986" localSheetId="26">[15]Global!#REF!</definedName>
    <definedName name="total_airline_load_factor_1986">[15]Global!#REF!</definedName>
    <definedName name="total_airline_load_factor_1987" localSheetId="4">[15]Global!#REF!</definedName>
    <definedName name="total_airline_load_factor_1987" localSheetId="15">[15]Global!#REF!</definedName>
    <definedName name="total_airline_load_factor_1987" localSheetId="22">[15]Global!#REF!</definedName>
    <definedName name="total_airline_load_factor_1987" localSheetId="5">[15]Global!#REF!</definedName>
    <definedName name="total_airline_load_factor_1987" localSheetId="9">[15]Global!#REF!</definedName>
    <definedName name="total_airline_load_factor_1987" localSheetId="2">[15]Global!#REF!</definedName>
    <definedName name="total_airline_load_factor_1987" localSheetId="26">[15]Global!#REF!</definedName>
    <definedName name="total_airline_load_factor_1987">[15]Global!#REF!</definedName>
    <definedName name="total_airline_load_factor_1988" localSheetId="4">[15]Global!#REF!</definedName>
    <definedName name="total_airline_load_factor_1988" localSheetId="15">[15]Global!#REF!</definedName>
    <definedName name="total_airline_load_factor_1988" localSheetId="22">[15]Global!#REF!</definedName>
    <definedName name="total_airline_load_factor_1988" localSheetId="5">[15]Global!#REF!</definedName>
    <definedName name="total_airline_load_factor_1988" localSheetId="9">[15]Global!#REF!</definedName>
    <definedName name="total_airline_load_factor_1988" localSheetId="2">[15]Global!#REF!</definedName>
    <definedName name="total_airline_load_factor_1988" localSheetId="26">[15]Global!#REF!</definedName>
    <definedName name="total_airline_load_factor_1988">[15]Global!#REF!</definedName>
    <definedName name="total_airline_load_factor_1989" localSheetId="4">[15]Global!#REF!</definedName>
    <definedName name="total_airline_load_factor_1989" localSheetId="15">[15]Global!#REF!</definedName>
    <definedName name="total_airline_load_factor_1989" localSheetId="22">[15]Global!#REF!</definedName>
    <definedName name="total_airline_load_factor_1989" localSheetId="5">[15]Global!#REF!</definedName>
    <definedName name="total_airline_load_factor_1989" localSheetId="9">[15]Global!#REF!</definedName>
    <definedName name="total_airline_load_factor_1989" localSheetId="2">[15]Global!#REF!</definedName>
    <definedName name="total_airline_load_factor_1989" localSheetId="26">[15]Global!#REF!</definedName>
    <definedName name="total_airline_load_factor_1989">[15]Global!#REF!</definedName>
    <definedName name="total_airline_load_factor_1990" localSheetId="4">[15]Global!#REF!</definedName>
    <definedName name="total_airline_load_factor_1990" localSheetId="15">[15]Global!#REF!</definedName>
    <definedName name="total_airline_load_factor_1990" localSheetId="22">[15]Global!#REF!</definedName>
    <definedName name="total_airline_load_factor_1990" localSheetId="5">[15]Global!#REF!</definedName>
    <definedName name="total_airline_load_factor_1990" localSheetId="9">[15]Global!#REF!</definedName>
    <definedName name="total_airline_load_factor_1990" localSheetId="2">[15]Global!#REF!</definedName>
    <definedName name="total_airline_load_factor_1990" localSheetId="26">[15]Global!#REF!</definedName>
    <definedName name="total_airline_load_factor_1990">[15]Global!#REF!</definedName>
    <definedName name="total_airline_load_factor_1991" localSheetId="4">[15]Global!#REF!</definedName>
    <definedName name="total_airline_load_factor_1991" localSheetId="15">[15]Global!#REF!</definedName>
    <definedName name="total_airline_load_factor_1991" localSheetId="22">[15]Global!#REF!</definedName>
    <definedName name="total_airline_load_factor_1991" localSheetId="5">[15]Global!#REF!</definedName>
    <definedName name="total_airline_load_factor_1991" localSheetId="9">[15]Global!#REF!</definedName>
    <definedName name="total_airline_load_factor_1991" localSheetId="2">[15]Global!#REF!</definedName>
    <definedName name="total_airline_load_factor_1991" localSheetId="26">[15]Global!#REF!</definedName>
    <definedName name="total_airline_load_factor_1991">[15]Global!#REF!</definedName>
    <definedName name="total_airline_load_factor_1992" localSheetId="4">[15]Global!#REF!</definedName>
    <definedName name="total_airline_load_factor_1992" localSheetId="15">[15]Global!#REF!</definedName>
    <definedName name="total_airline_load_factor_1992" localSheetId="22">[15]Global!#REF!</definedName>
    <definedName name="total_airline_load_factor_1992" localSheetId="5">[15]Global!#REF!</definedName>
    <definedName name="total_airline_load_factor_1992" localSheetId="9">[15]Global!#REF!</definedName>
    <definedName name="total_airline_load_factor_1992" localSheetId="2">[15]Global!#REF!</definedName>
    <definedName name="total_airline_load_factor_1992" localSheetId="26">[15]Global!#REF!</definedName>
    <definedName name="total_airline_load_factor_1992">[15]Global!#REF!</definedName>
    <definedName name="total_airline_load_factor_1993" localSheetId="4">[15]Global!#REF!</definedName>
    <definedName name="total_airline_load_factor_1993" localSheetId="15">[15]Global!#REF!</definedName>
    <definedName name="total_airline_load_factor_1993" localSheetId="22">[15]Global!#REF!</definedName>
    <definedName name="total_airline_load_factor_1993" localSheetId="5">[15]Global!#REF!</definedName>
    <definedName name="total_airline_load_factor_1993" localSheetId="9">[15]Global!#REF!</definedName>
    <definedName name="total_airline_load_factor_1993" localSheetId="2">[15]Global!#REF!</definedName>
    <definedName name="total_airline_load_factor_1993" localSheetId="26">[15]Global!#REF!</definedName>
    <definedName name="total_airline_load_factor_1993">[15]Global!#REF!</definedName>
    <definedName name="total_airline_load_factor_1994" localSheetId="4">[15]Global!#REF!</definedName>
    <definedName name="total_airline_load_factor_1994" localSheetId="15">[15]Global!#REF!</definedName>
    <definedName name="total_airline_load_factor_1994" localSheetId="22">[15]Global!#REF!</definedName>
    <definedName name="total_airline_load_factor_1994" localSheetId="5">[15]Global!#REF!</definedName>
    <definedName name="total_airline_load_factor_1994" localSheetId="9">[15]Global!#REF!</definedName>
    <definedName name="total_airline_load_factor_1994" localSheetId="2">[15]Global!#REF!</definedName>
    <definedName name="total_airline_load_factor_1994" localSheetId="26">[15]Global!#REF!</definedName>
    <definedName name="total_airline_load_factor_1994">[15]Global!#REF!</definedName>
    <definedName name="total_airline_load_factor_1995" localSheetId="4">[15]Global!#REF!</definedName>
    <definedName name="total_airline_load_factor_1995" localSheetId="15">[15]Global!#REF!</definedName>
    <definedName name="total_airline_load_factor_1995" localSheetId="22">[15]Global!#REF!</definedName>
    <definedName name="total_airline_load_factor_1995" localSheetId="5">[15]Global!#REF!</definedName>
    <definedName name="total_airline_load_factor_1995" localSheetId="9">[15]Global!#REF!</definedName>
    <definedName name="total_airline_load_factor_1995" localSheetId="2">[15]Global!#REF!</definedName>
    <definedName name="total_airline_load_factor_1995" localSheetId="26">[15]Global!#REF!</definedName>
    <definedName name="total_airline_load_factor_1995">[15]Global!#REF!</definedName>
    <definedName name="total_airline_load_factor_1996" localSheetId="4">[15]Global!#REF!</definedName>
    <definedName name="total_airline_load_factor_1996" localSheetId="15">[15]Global!#REF!</definedName>
    <definedName name="total_airline_load_factor_1996" localSheetId="22">[15]Global!#REF!</definedName>
    <definedName name="total_airline_load_factor_1996" localSheetId="5">[15]Global!#REF!</definedName>
    <definedName name="total_airline_load_factor_1996" localSheetId="9">[15]Global!#REF!</definedName>
    <definedName name="total_airline_load_factor_1996" localSheetId="2">[15]Global!#REF!</definedName>
    <definedName name="total_airline_load_factor_1996" localSheetId="26">[15]Global!#REF!</definedName>
    <definedName name="total_airline_load_factor_1996">[15]Global!#REF!</definedName>
    <definedName name="total_airline_load_factor_1997" localSheetId="4">[15]Global!#REF!</definedName>
    <definedName name="total_airline_load_factor_1997" localSheetId="15">[15]Global!#REF!</definedName>
    <definedName name="total_airline_load_factor_1997" localSheetId="22">[15]Global!#REF!</definedName>
    <definedName name="total_airline_load_factor_1997" localSheetId="5">[15]Global!#REF!</definedName>
    <definedName name="total_airline_load_factor_1997" localSheetId="9">[15]Global!#REF!</definedName>
    <definedName name="total_airline_load_factor_1997" localSheetId="2">[15]Global!#REF!</definedName>
    <definedName name="total_airline_load_factor_1997" localSheetId="26">[15]Global!#REF!</definedName>
    <definedName name="total_airline_load_factor_1997">[15]Global!#REF!</definedName>
    <definedName name="total_airline_load_factor_1998" localSheetId="4">[15]Global!#REF!</definedName>
    <definedName name="total_airline_load_factor_1998" localSheetId="15">[15]Global!#REF!</definedName>
    <definedName name="total_airline_load_factor_1998" localSheetId="22">[15]Global!#REF!</definedName>
    <definedName name="total_airline_load_factor_1998" localSheetId="5">[15]Global!#REF!</definedName>
    <definedName name="total_airline_load_factor_1998" localSheetId="9">[15]Global!#REF!</definedName>
    <definedName name="total_airline_load_factor_1998" localSheetId="2">[15]Global!#REF!</definedName>
    <definedName name="total_airline_load_factor_1998" localSheetId="26">[15]Global!#REF!</definedName>
    <definedName name="total_airline_load_factor_1998">[15]Global!#REF!</definedName>
    <definedName name="total_airline_load_factor_1999" localSheetId="4">[15]Global!#REF!</definedName>
    <definedName name="total_airline_load_factor_1999" localSheetId="15">[15]Global!#REF!</definedName>
    <definedName name="total_airline_load_factor_1999" localSheetId="22">[15]Global!#REF!</definedName>
    <definedName name="total_airline_load_factor_1999" localSheetId="5">[15]Global!#REF!</definedName>
    <definedName name="total_airline_load_factor_1999" localSheetId="9">[15]Global!#REF!</definedName>
    <definedName name="total_airline_load_factor_1999" localSheetId="2">[15]Global!#REF!</definedName>
    <definedName name="total_airline_load_factor_1999" localSheetId="26">[15]Global!#REF!</definedName>
    <definedName name="total_airline_load_factor_1999">[15]Global!#REF!</definedName>
    <definedName name="total_airline_load_factor_2000" localSheetId="4">[15]Global!#REF!</definedName>
    <definedName name="total_airline_load_factor_2000" localSheetId="15">[15]Global!#REF!</definedName>
    <definedName name="total_airline_load_factor_2000" localSheetId="22">[15]Global!#REF!</definedName>
    <definedName name="total_airline_load_factor_2000" localSheetId="5">[15]Global!#REF!</definedName>
    <definedName name="total_airline_load_factor_2000" localSheetId="9">[15]Global!#REF!</definedName>
    <definedName name="total_airline_load_factor_2000" localSheetId="2">[15]Global!#REF!</definedName>
    <definedName name="total_airline_load_factor_2000" localSheetId="26">[15]Global!#REF!</definedName>
    <definedName name="total_airline_load_factor_2000">[15]Global!#REF!</definedName>
    <definedName name="total_airline_load_factor_2001" localSheetId="4">[15]Global!#REF!</definedName>
    <definedName name="total_airline_load_factor_2001" localSheetId="15">[15]Global!#REF!</definedName>
    <definedName name="total_airline_load_factor_2001" localSheetId="22">[15]Global!#REF!</definedName>
    <definedName name="total_airline_load_factor_2001" localSheetId="5">[15]Global!#REF!</definedName>
    <definedName name="total_airline_load_factor_2001" localSheetId="9">[15]Global!#REF!</definedName>
    <definedName name="total_airline_load_factor_2001" localSheetId="2">[15]Global!#REF!</definedName>
    <definedName name="total_airline_load_factor_2001" localSheetId="26">[15]Global!#REF!</definedName>
    <definedName name="total_airline_load_factor_2001">[15]Global!#REF!</definedName>
    <definedName name="total_airline_load_factor_2002" localSheetId="4">[15]Global!#REF!</definedName>
    <definedName name="total_airline_load_factor_2002" localSheetId="15">[15]Global!#REF!</definedName>
    <definedName name="total_airline_load_factor_2002" localSheetId="22">[15]Global!#REF!</definedName>
    <definedName name="total_airline_load_factor_2002" localSheetId="5">[15]Global!#REF!</definedName>
    <definedName name="total_airline_load_factor_2002" localSheetId="9">[15]Global!#REF!</definedName>
    <definedName name="total_airline_load_factor_2002" localSheetId="2">[15]Global!#REF!</definedName>
    <definedName name="total_airline_load_factor_2002" localSheetId="26">[15]Global!#REF!</definedName>
    <definedName name="total_airline_load_factor_2002">[15]Global!#REF!</definedName>
    <definedName name="total_airline_load_factor_2003" localSheetId="4">[15]Global!#REF!</definedName>
    <definedName name="total_airline_load_factor_2003" localSheetId="15">[15]Global!#REF!</definedName>
    <definedName name="total_airline_load_factor_2003" localSheetId="22">[15]Global!#REF!</definedName>
    <definedName name="total_airline_load_factor_2003" localSheetId="5">[15]Global!#REF!</definedName>
    <definedName name="total_airline_load_factor_2003" localSheetId="9">[15]Global!#REF!</definedName>
    <definedName name="total_airline_load_factor_2003" localSheetId="2">[15]Global!#REF!</definedName>
    <definedName name="total_airline_load_factor_2003" localSheetId="26">[15]Global!#REF!</definedName>
    <definedName name="total_airline_load_factor_2003">[15]Global!#REF!</definedName>
    <definedName name="total_airline_load_factor_2004" localSheetId="4">[15]Global!#REF!</definedName>
    <definedName name="total_airline_load_factor_2004" localSheetId="15">[15]Global!#REF!</definedName>
    <definedName name="total_airline_load_factor_2004" localSheetId="22">[15]Global!#REF!</definedName>
    <definedName name="total_airline_load_factor_2004" localSheetId="5">[15]Global!#REF!</definedName>
    <definedName name="total_airline_load_factor_2004" localSheetId="9">[15]Global!#REF!</definedName>
    <definedName name="total_airline_load_factor_2004" localSheetId="2">[15]Global!#REF!</definedName>
    <definedName name="total_airline_load_factor_2004" localSheetId="26">[15]Global!#REF!</definedName>
    <definedName name="total_airline_load_factor_2004">[15]Global!#REF!</definedName>
    <definedName name="total_airline_load_factor_2005" localSheetId="4">[15]Global!#REF!</definedName>
    <definedName name="total_airline_load_factor_2005" localSheetId="15">[15]Global!#REF!</definedName>
    <definedName name="total_airline_load_factor_2005" localSheetId="22">[15]Global!#REF!</definedName>
    <definedName name="total_airline_load_factor_2005" localSheetId="5">[15]Global!#REF!</definedName>
    <definedName name="total_airline_load_factor_2005" localSheetId="9">[15]Global!#REF!</definedName>
    <definedName name="total_airline_load_factor_2005" localSheetId="2">[15]Global!#REF!</definedName>
    <definedName name="total_airline_load_factor_2005" localSheetId="26">[15]Global!#REF!</definedName>
    <definedName name="total_airline_load_factor_2005">[15]Global!#REF!</definedName>
    <definedName name="total_airline_load_factor_2006" localSheetId="4">[15]Global!#REF!</definedName>
    <definedName name="total_airline_load_factor_2006" localSheetId="15">[15]Global!#REF!</definedName>
    <definedName name="total_airline_load_factor_2006" localSheetId="22">[15]Global!#REF!</definedName>
    <definedName name="total_airline_load_factor_2006" localSheetId="5">[15]Global!#REF!</definedName>
    <definedName name="total_airline_load_factor_2006" localSheetId="9">[15]Global!#REF!</definedName>
    <definedName name="total_airline_load_factor_2006" localSheetId="2">[15]Global!#REF!</definedName>
    <definedName name="total_airline_load_factor_2006" localSheetId="26">[15]Global!#REF!</definedName>
    <definedName name="total_airline_load_factor_2006">[15]Global!#REF!</definedName>
    <definedName name="total_airline_load_factor_2007" localSheetId="4">[15]Global!#REF!</definedName>
    <definedName name="total_airline_load_factor_2007" localSheetId="15">[15]Global!#REF!</definedName>
    <definedName name="total_airline_load_factor_2007" localSheetId="22">[15]Global!#REF!</definedName>
    <definedName name="total_airline_load_factor_2007" localSheetId="5">[15]Global!#REF!</definedName>
    <definedName name="total_airline_load_factor_2007" localSheetId="9">[15]Global!#REF!</definedName>
    <definedName name="total_airline_load_factor_2007" localSheetId="2">[15]Global!#REF!</definedName>
    <definedName name="total_airline_load_factor_2007" localSheetId="26">[15]Global!#REF!</definedName>
    <definedName name="total_airline_load_factor_2007">[15]Global!#REF!</definedName>
    <definedName name="total_airline_load_factor_2008" localSheetId="4">[15]Global!#REF!</definedName>
    <definedName name="total_airline_load_factor_2008" localSheetId="15">[15]Global!#REF!</definedName>
    <definedName name="total_airline_load_factor_2008" localSheetId="22">[15]Global!#REF!</definedName>
    <definedName name="total_airline_load_factor_2008" localSheetId="5">[15]Global!#REF!</definedName>
    <definedName name="total_airline_load_factor_2008" localSheetId="9">[15]Global!#REF!</definedName>
    <definedName name="total_airline_load_factor_2008" localSheetId="2">[15]Global!#REF!</definedName>
    <definedName name="total_airline_load_factor_2008" localSheetId="26">[15]Global!#REF!</definedName>
    <definedName name="total_airline_load_factor_2008">[15]Global!#REF!</definedName>
    <definedName name="total_airline_load_factor_2009" localSheetId="4">[15]Global!#REF!</definedName>
    <definedName name="total_airline_load_factor_2009" localSheetId="15">[15]Global!#REF!</definedName>
    <definedName name="total_airline_load_factor_2009" localSheetId="22">[15]Global!#REF!</definedName>
    <definedName name="total_airline_load_factor_2009" localSheetId="5">[15]Global!#REF!</definedName>
    <definedName name="total_airline_load_factor_2009" localSheetId="9">[15]Global!#REF!</definedName>
    <definedName name="total_airline_load_factor_2009" localSheetId="2">[15]Global!#REF!</definedName>
    <definedName name="total_airline_load_factor_2009" localSheetId="26">[15]Global!#REF!</definedName>
    <definedName name="total_airline_load_factor_2009">[15]Global!#REF!</definedName>
    <definedName name="total_airline_load_factor_2010" localSheetId="4">[15]Global!#REF!</definedName>
    <definedName name="total_airline_load_factor_2010" localSheetId="15">[15]Global!#REF!</definedName>
    <definedName name="total_airline_load_factor_2010" localSheetId="22">[15]Global!#REF!</definedName>
    <definedName name="total_airline_load_factor_2010" localSheetId="5">[15]Global!#REF!</definedName>
    <definedName name="total_airline_load_factor_2010" localSheetId="9">[15]Global!#REF!</definedName>
    <definedName name="total_airline_load_factor_2010" localSheetId="2">[15]Global!#REF!</definedName>
    <definedName name="total_airline_load_factor_2010" localSheetId="26">[15]Global!#REF!</definedName>
    <definedName name="total_airline_load_factor_2010">[15]Global!#REF!</definedName>
    <definedName name="total_airline_load_factor_comm" localSheetId="4">[15]Global!#REF!</definedName>
    <definedName name="total_airline_load_factor_comm" localSheetId="15">[15]Global!#REF!</definedName>
    <definedName name="total_airline_load_factor_comm" localSheetId="22">[15]Global!#REF!</definedName>
    <definedName name="total_airline_load_factor_comm" localSheetId="5">[15]Global!#REF!</definedName>
    <definedName name="total_airline_load_factor_comm" localSheetId="9">[15]Global!#REF!</definedName>
    <definedName name="total_airline_load_factor_comm" localSheetId="2">[15]Global!#REF!</definedName>
    <definedName name="total_airline_load_factor_comm" localSheetId="26">[15]Global!#REF!</definedName>
    <definedName name="total_airline_load_factor_comm">[15]Global!#REF!</definedName>
    <definedName name="total_airline_traffic_RPK_1985" localSheetId="4">[15]Global!#REF!</definedName>
    <definedName name="total_airline_traffic_RPK_1985" localSheetId="15">[15]Global!#REF!</definedName>
    <definedName name="total_airline_traffic_RPK_1985" localSheetId="22">[15]Global!#REF!</definedName>
    <definedName name="total_airline_traffic_RPK_1985" localSheetId="5">[15]Global!#REF!</definedName>
    <definedName name="total_airline_traffic_RPK_1985" localSheetId="9">[15]Global!#REF!</definedName>
    <definedName name="total_airline_traffic_RPK_1985" localSheetId="2">[15]Global!#REF!</definedName>
    <definedName name="total_airline_traffic_RPK_1985" localSheetId="26">[15]Global!#REF!</definedName>
    <definedName name="total_airline_traffic_RPK_1985">[15]Global!#REF!</definedName>
    <definedName name="total_airline_traffic_RPK_1986" localSheetId="4">[15]Global!#REF!</definedName>
    <definedName name="total_airline_traffic_RPK_1986" localSheetId="15">[15]Global!#REF!</definedName>
    <definedName name="total_airline_traffic_RPK_1986" localSheetId="22">[15]Global!#REF!</definedName>
    <definedName name="total_airline_traffic_RPK_1986" localSheetId="5">[15]Global!#REF!</definedName>
    <definedName name="total_airline_traffic_RPK_1986" localSheetId="9">[15]Global!#REF!</definedName>
    <definedName name="total_airline_traffic_RPK_1986" localSheetId="2">[15]Global!#REF!</definedName>
    <definedName name="total_airline_traffic_RPK_1986" localSheetId="26">[15]Global!#REF!</definedName>
    <definedName name="total_airline_traffic_RPK_1986">[15]Global!#REF!</definedName>
    <definedName name="total_airline_traffic_RPK_1987" localSheetId="4">[15]Global!#REF!</definedName>
    <definedName name="total_airline_traffic_RPK_1987" localSheetId="15">[15]Global!#REF!</definedName>
    <definedName name="total_airline_traffic_RPK_1987" localSheetId="22">[15]Global!#REF!</definedName>
    <definedName name="total_airline_traffic_RPK_1987" localSheetId="5">[15]Global!#REF!</definedName>
    <definedName name="total_airline_traffic_RPK_1987" localSheetId="9">[15]Global!#REF!</definedName>
    <definedName name="total_airline_traffic_RPK_1987" localSheetId="2">[15]Global!#REF!</definedName>
    <definedName name="total_airline_traffic_RPK_1987" localSheetId="26">[15]Global!#REF!</definedName>
    <definedName name="total_airline_traffic_RPK_1987">[15]Global!#REF!</definedName>
    <definedName name="total_airline_traffic_RPK_1988" localSheetId="4">[15]Global!#REF!</definedName>
    <definedName name="total_airline_traffic_RPK_1988" localSheetId="15">[15]Global!#REF!</definedName>
    <definedName name="total_airline_traffic_RPK_1988" localSheetId="22">[15]Global!#REF!</definedName>
    <definedName name="total_airline_traffic_RPK_1988" localSheetId="5">[15]Global!#REF!</definedName>
    <definedName name="total_airline_traffic_RPK_1988" localSheetId="9">[15]Global!#REF!</definedName>
    <definedName name="total_airline_traffic_RPK_1988" localSheetId="2">[15]Global!#REF!</definedName>
    <definedName name="total_airline_traffic_RPK_1988" localSheetId="26">[15]Global!#REF!</definedName>
    <definedName name="total_airline_traffic_RPK_1988">[15]Global!#REF!</definedName>
    <definedName name="total_airline_traffic_RPK_1989" localSheetId="4">[15]Global!#REF!</definedName>
    <definedName name="total_airline_traffic_RPK_1989" localSheetId="15">[15]Global!#REF!</definedName>
    <definedName name="total_airline_traffic_RPK_1989" localSheetId="22">[15]Global!#REF!</definedName>
    <definedName name="total_airline_traffic_RPK_1989" localSheetId="5">[15]Global!#REF!</definedName>
    <definedName name="total_airline_traffic_RPK_1989" localSheetId="9">[15]Global!#REF!</definedName>
    <definedName name="total_airline_traffic_RPK_1989" localSheetId="2">[15]Global!#REF!</definedName>
    <definedName name="total_airline_traffic_RPK_1989" localSheetId="26">[15]Global!#REF!</definedName>
    <definedName name="total_airline_traffic_RPK_1989">[15]Global!#REF!</definedName>
    <definedName name="total_airline_traffic_RPK_1990" localSheetId="4">[15]Global!#REF!</definedName>
    <definedName name="total_airline_traffic_RPK_1990" localSheetId="15">[15]Global!#REF!</definedName>
    <definedName name="total_airline_traffic_RPK_1990" localSheetId="22">[15]Global!#REF!</definedName>
    <definedName name="total_airline_traffic_RPK_1990" localSheetId="5">[15]Global!#REF!</definedName>
    <definedName name="total_airline_traffic_RPK_1990" localSheetId="9">[15]Global!#REF!</definedName>
    <definedName name="total_airline_traffic_RPK_1990" localSheetId="2">[15]Global!#REF!</definedName>
    <definedName name="total_airline_traffic_RPK_1990" localSheetId="26">[15]Global!#REF!</definedName>
    <definedName name="total_airline_traffic_RPK_1990">[15]Global!#REF!</definedName>
    <definedName name="total_airline_traffic_RPK_1991" localSheetId="4">[15]Global!#REF!</definedName>
    <definedName name="total_airline_traffic_RPK_1991" localSheetId="15">[15]Global!#REF!</definedName>
    <definedName name="total_airline_traffic_RPK_1991" localSheetId="22">[15]Global!#REF!</definedName>
    <definedName name="total_airline_traffic_RPK_1991" localSheetId="5">[15]Global!#REF!</definedName>
    <definedName name="total_airline_traffic_RPK_1991" localSheetId="9">[15]Global!#REF!</definedName>
    <definedName name="total_airline_traffic_RPK_1991" localSheetId="2">[15]Global!#REF!</definedName>
    <definedName name="total_airline_traffic_RPK_1991" localSheetId="26">[15]Global!#REF!</definedName>
    <definedName name="total_airline_traffic_RPK_1991">[15]Global!#REF!</definedName>
    <definedName name="total_airline_traffic_RPK_1992" localSheetId="4">[15]Global!#REF!</definedName>
    <definedName name="total_airline_traffic_RPK_1992" localSheetId="15">[15]Global!#REF!</definedName>
    <definedName name="total_airline_traffic_RPK_1992" localSheetId="22">[15]Global!#REF!</definedName>
    <definedName name="total_airline_traffic_RPK_1992" localSheetId="5">[15]Global!#REF!</definedName>
    <definedName name="total_airline_traffic_RPK_1992" localSheetId="9">[15]Global!#REF!</definedName>
    <definedName name="total_airline_traffic_RPK_1992" localSheetId="2">[15]Global!#REF!</definedName>
    <definedName name="total_airline_traffic_RPK_1992" localSheetId="26">[15]Global!#REF!</definedName>
    <definedName name="total_airline_traffic_RPK_1992">[15]Global!#REF!</definedName>
    <definedName name="total_airline_traffic_RPK_1993" localSheetId="4">[15]Global!#REF!</definedName>
    <definedName name="total_airline_traffic_RPK_1993" localSheetId="15">[15]Global!#REF!</definedName>
    <definedName name="total_airline_traffic_RPK_1993" localSheetId="22">[15]Global!#REF!</definedName>
    <definedName name="total_airline_traffic_RPK_1993" localSheetId="5">[15]Global!#REF!</definedName>
    <definedName name="total_airline_traffic_RPK_1993" localSheetId="9">[15]Global!#REF!</definedName>
    <definedName name="total_airline_traffic_RPK_1993" localSheetId="2">[15]Global!#REF!</definedName>
    <definedName name="total_airline_traffic_RPK_1993" localSheetId="26">[15]Global!#REF!</definedName>
    <definedName name="total_airline_traffic_RPK_1993">[15]Global!#REF!</definedName>
    <definedName name="total_airline_traffic_RPK_1994" localSheetId="4">[15]Global!#REF!</definedName>
    <definedName name="total_airline_traffic_RPK_1994" localSheetId="15">[15]Global!#REF!</definedName>
    <definedName name="total_airline_traffic_RPK_1994" localSheetId="22">[15]Global!#REF!</definedName>
    <definedName name="total_airline_traffic_RPK_1994" localSheetId="5">[15]Global!#REF!</definedName>
    <definedName name="total_airline_traffic_RPK_1994" localSheetId="9">[15]Global!#REF!</definedName>
    <definedName name="total_airline_traffic_RPK_1994" localSheetId="2">[15]Global!#REF!</definedName>
    <definedName name="total_airline_traffic_RPK_1994" localSheetId="26">[15]Global!#REF!</definedName>
    <definedName name="total_airline_traffic_RPK_1994">[15]Global!#REF!</definedName>
    <definedName name="total_airline_traffic_RPK_1995" localSheetId="4">[15]Global!#REF!</definedName>
    <definedName name="total_airline_traffic_RPK_1995" localSheetId="15">[15]Global!#REF!</definedName>
    <definedName name="total_airline_traffic_RPK_1995" localSheetId="22">[15]Global!#REF!</definedName>
    <definedName name="total_airline_traffic_RPK_1995" localSheetId="5">[15]Global!#REF!</definedName>
    <definedName name="total_airline_traffic_RPK_1995" localSheetId="9">[15]Global!#REF!</definedName>
    <definedName name="total_airline_traffic_RPK_1995" localSheetId="2">[15]Global!#REF!</definedName>
    <definedName name="total_airline_traffic_RPK_1995" localSheetId="26">[15]Global!#REF!</definedName>
    <definedName name="total_airline_traffic_RPK_1995">[15]Global!#REF!</definedName>
    <definedName name="total_airline_traffic_RPK_1996" localSheetId="4">[15]Global!#REF!</definedName>
    <definedName name="total_airline_traffic_RPK_1996" localSheetId="15">[15]Global!#REF!</definedName>
    <definedName name="total_airline_traffic_RPK_1996" localSheetId="22">[15]Global!#REF!</definedName>
    <definedName name="total_airline_traffic_RPK_1996" localSheetId="5">[15]Global!#REF!</definedName>
    <definedName name="total_airline_traffic_RPK_1996" localSheetId="9">[15]Global!#REF!</definedName>
    <definedName name="total_airline_traffic_RPK_1996" localSheetId="2">[15]Global!#REF!</definedName>
    <definedName name="total_airline_traffic_RPK_1996" localSheetId="26">[15]Global!#REF!</definedName>
    <definedName name="total_airline_traffic_RPK_1996">[15]Global!#REF!</definedName>
    <definedName name="total_airline_traffic_RPK_1997" localSheetId="4">[15]Global!#REF!</definedName>
    <definedName name="total_airline_traffic_RPK_1997" localSheetId="15">[15]Global!#REF!</definedName>
    <definedName name="total_airline_traffic_RPK_1997" localSheetId="22">[15]Global!#REF!</definedName>
    <definedName name="total_airline_traffic_RPK_1997" localSheetId="5">[15]Global!#REF!</definedName>
    <definedName name="total_airline_traffic_RPK_1997" localSheetId="9">[15]Global!#REF!</definedName>
    <definedName name="total_airline_traffic_RPK_1997" localSheetId="2">[15]Global!#REF!</definedName>
    <definedName name="total_airline_traffic_RPK_1997" localSheetId="26">[15]Global!#REF!</definedName>
    <definedName name="total_airline_traffic_RPK_1997">[15]Global!#REF!</definedName>
    <definedName name="total_airline_traffic_RPK_1998" localSheetId="4">[15]Global!#REF!</definedName>
    <definedName name="total_airline_traffic_RPK_1998" localSheetId="15">[15]Global!#REF!</definedName>
    <definedName name="total_airline_traffic_RPK_1998" localSheetId="22">[15]Global!#REF!</definedName>
    <definedName name="total_airline_traffic_RPK_1998" localSheetId="5">[15]Global!#REF!</definedName>
    <definedName name="total_airline_traffic_RPK_1998" localSheetId="9">[15]Global!#REF!</definedName>
    <definedName name="total_airline_traffic_RPK_1998" localSheetId="2">[15]Global!#REF!</definedName>
    <definedName name="total_airline_traffic_RPK_1998" localSheetId="26">[15]Global!#REF!</definedName>
    <definedName name="total_airline_traffic_RPK_1998">[15]Global!#REF!</definedName>
    <definedName name="total_airline_traffic_RPK_1999" localSheetId="4">[15]Global!#REF!</definedName>
    <definedName name="total_airline_traffic_RPK_1999" localSheetId="15">[15]Global!#REF!</definedName>
    <definedName name="total_airline_traffic_RPK_1999" localSheetId="22">[15]Global!#REF!</definedName>
    <definedName name="total_airline_traffic_RPK_1999" localSheetId="5">[15]Global!#REF!</definedName>
    <definedName name="total_airline_traffic_RPK_1999" localSheetId="9">[15]Global!#REF!</definedName>
    <definedName name="total_airline_traffic_RPK_1999" localSheetId="2">[15]Global!#REF!</definedName>
    <definedName name="total_airline_traffic_RPK_1999" localSheetId="26">[15]Global!#REF!</definedName>
    <definedName name="total_airline_traffic_RPK_1999">[15]Global!#REF!</definedName>
    <definedName name="total_airline_traffic_RPK_2000" localSheetId="4">[15]Global!#REF!</definedName>
    <definedName name="total_airline_traffic_RPK_2000" localSheetId="15">[15]Global!#REF!</definedName>
    <definedName name="total_airline_traffic_RPK_2000" localSheetId="22">[15]Global!#REF!</definedName>
    <definedName name="total_airline_traffic_RPK_2000" localSheetId="5">[15]Global!#REF!</definedName>
    <definedName name="total_airline_traffic_RPK_2000" localSheetId="9">[15]Global!#REF!</definedName>
    <definedName name="total_airline_traffic_RPK_2000" localSheetId="2">[15]Global!#REF!</definedName>
    <definedName name="total_airline_traffic_RPK_2000" localSheetId="26">[15]Global!#REF!</definedName>
    <definedName name="total_airline_traffic_RPK_2000">[15]Global!#REF!</definedName>
    <definedName name="total_airline_traffic_RPK_2001" localSheetId="4">[15]Global!#REF!</definedName>
    <definedName name="total_airline_traffic_RPK_2001" localSheetId="15">[15]Global!#REF!</definedName>
    <definedName name="total_airline_traffic_RPK_2001" localSheetId="22">[15]Global!#REF!</definedName>
    <definedName name="total_airline_traffic_RPK_2001" localSheetId="5">[15]Global!#REF!</definedName>
    <definedName name="total_airline_traffic_RPK_2001" localSheetId="9">[15]Global!#REF!</definedName>
    <definedName name="total_airline_traffic_RPK_2001" localSheetId="2">[15]Global!#REF!</definedName>
    <definedName name="total_airline_traffic_RPK_2001" localSheetId="26">[15]Global!#REF!</definedName>
    <definedName name="total_airline_traffic_RPK_2001">[15]Global!#REF!</definedName>
    <definedName name="total_airline_traffic_RPK_2002" localSheetId="4">[15]Global!#REF!</definedName>
    <definedName name="total_airline_traffic_RPK_2002" localSheetId="15">[15]Global!#REF!</definedName>
    <definedName name="total_airline_traffic_RPK_2002" localSheetId="22">[15]Global!#REF!</definedName>
    <definedName name="total_airline_traffic_RPK_2002" localSheetId="5">[15]Global!#REF!</definedName>
    <definedName name="total_airline_traffic_RPK_2002" localSheetId="9">[15]Global!#REF!</definedName>
    <definedName name="total_airline_traffic_RPK_2002" localSheetId="2">[15]Global!#REF!</definedName>
    <definedName name="total_airline_traffic_RPK_2002" localSheetId="26">[15]Global!#REF!</definedName>
    <definedName name="total_airline_traffic_RPK_2002">[15]Global!#REF!</definedName>
    <definedName name="total_airline_traffic_RPK_2003" localSheetId="4">[15]Global!#REF!</definedName>
    <definedName name="total_airline_traffic_RPK_2003" localSheetId="15">[15]Global!#REF!</definedName>
    <definedName name="total_airline_traffic_RPK_2003" localSheetId="22">[15]Global!#REF!</definedName>
    <definedName name="total_airline_traffic_RPK_2003" localSheetId="5">[15]Global!#REF!</definedName>
    <definedName name="total_airline_traffic_RPK_2003" localSheetId="9">[15]Global!#REF!</definedName>
    <definedName name="total_airline_traffic_RPK_2003" localSheetId="2">[15]Global!#REF!</definedName>
    <definedName name="total_airline_traffic_RPK_2003" localSheetId="26">[15]Global!#REF!</definedName>
    <definedName name="total_airline_traffic_RPK_2003">[15]Global!#REF!</definedName>
    <definedName name="total_airline_traffic_RPK_2004" localSheetId="4">[15]Global!#REF!</definedName>
    <definedName name="total_airline_traffic_RPK_2004" localSheetId="15">[15]Global!#REF!</definedName>
    <definedName name="total_airline_traffic_RPK_2004" localSheetId="22">[15]Global!#REF!</definedName>
    <definedName name="total_airline_traffic_RPK_2004" localSheetId="5">[15]Global!#REF!</definedName>
    <definedName name="total_airline_traffic_RPK_2004" localSheetId="9">[15]Global!#REF!</definedName>
    <definedName name="total_airline_traffic_RPK_2004" localSheetId="2">[15]Global!#REF!</definedName>
    <definedName name="total_airline_traffic_RPK_2004" localSheetId="26">[15]Global!#REF!</definedName>
    <definedName name="total_airline_traffic_RPK_2004">[15]Global!#REF!</definedName>
    <definedName name="total_airline_traffic_RPK_2005" localSheetId="4">[15]Global!#REF!</definedName>
    <definedName name="total_airline_traffic_RPK_2005" localSheetId="15">[15]Global!#REF!</definedName>
    <definedName name="total_airline_traffic_RPK_2005" localSheetId="22">[15]Global!#REF!</definedName>
    <definedName name="total_airline_traffic_RPK_2005" localSheetId="5">[15]Global!#REF!</definedName>
    <definedName name="total_airline_traffic_RPK_2005" localSheetId="9">[15]Global!#REF!</definedName>
    <definedName name="total_airline_traffic_RPK_2005" localSheetId="2">[15]Global!#REF!</definedName>
    <definedName name="total_airline_traffic_RPK_2005" localSheetId="26">[15]Global!#REF!</definedName>
    <definedName name="total_airline_traffic_RPK_2005">[15]Global!#REF!</definedName>
    <definedName name="total_airline_traffic_RPK_2006" localSheetId="4">[15]Global!#REF!</definedName>
    <definedName name="total_airline_traffic_RPK_2006" localSheetId="15">[15]Global!#REF!</definedName>
    <definedName name="total_airline_traffic_RPK_2006" localSheetId="22">[15]Global!#REF!</definedName>
    <definedName name="total_airline_traffic_RPK_2006" localSheetId="5">[15]Global!#REF!</definedName>
    <definedName name="total_airline_traffic_RPK_2006" localSheetId="9">[15]Global!#REF!</definedName>
    <definedName name="total_airline_traffic_RPK_2006" localSheetId="2">[15]Global!#REF!</definedName>
    <definedName name="total_airline_traffic_RPK_2006" localSheetId="26">[15]Global!#REF!</definedName>
    <definedName name="total_airline_traffic_RPK_2006">[15]Global!#REF!</definedName>
    <definedName name="total_airline_traffic_RPK_2007" localSheetId="4">[15]Global!#REF!</definedName>
    <definedName name="total_airline_traffic_RPK_2007" localSheetId="15">[15]Global!#REF!</definedName>
    <definedName name="total_airline_traffic_RPK_2007" localSheetId="22">[15]Global!#REF!</definedName>
    <definedName name="total_airline_traffic_RPK_2007" localSheetId="5">[15]Global!#REF!</definedName>
    <definedName name="total_airline_traffic_RPK_2007" localSheetId="9">[15]Global!#REF!</definedName>
    <definedName name="total_airline_traffic_RPK_2007" localSheetId="2">[15]Global!#REF!</definedName>
    <definedName name="total_airline_traffic_RPK_2007" localSheetId="26">[15]Global!#REF!</definedName>
    <definedName name="total_airline_traffic_RPK_2007">[15]Global!#REF!</definedName>
    <definedName name="total_airline_traffic_RPK_2008" localSheetId="4">[15]Global!#REF!</definedName>
    <definedName name="total_airline_traffic_RPK_2008" localSheetId="15">[15]Global!#REF!</definedName>
    <definedName name="total_airline_traffic_RPK_2008" localSheetId="22">[15]Global!#REF!</definedName>
    <definedName name="total_airline_traffic_RPK_2008" localSheetId="5">[15]Global!#REF!</definedName>
    <definedName name="total_airline_traffic_RPK_2008" localSheetId="9">[15]Global!#REF!</definedName>
    <definedName name="total_airline_traffic_RPK_2008" localSheetId="2">[15]Global!#REF!</definedName>
    <definedName name="total_airline_traffic_RPK_2008" localSheetId="26">[15]Global!#REF!</definedName>
    <definedName name="total_airline_traffic_RPK_2008">[15]Global!#REF!</definedName>
    <definedName name="total_airline_traffic_RPK_2009" localSheetId="4">[15]Global!#REF!</definedName>
    <definedName name="total_airline_traffic_RPK_2009" localSheetId="15">[15]Global!#REF!</definedName>
    <definedName name="total_airline_traffic_RPK_2009" localSheetId="22">[15]Global!#REF!</definedName>
    <definedName name="total_airline_traffic_RPK_2009" localSheetId="5">[15]Global!#REF!</definedName>
    <definedName name="total_airline_traffic_RPK_2009" localSheetId="9">[15]Global!#REF!</definedName>
    <definedName name="total_airline_traffic_RPK_2009" localSheetId="2">[15]Global!#REF!</definedName>
    <definedName name="total_airline_traffic_RPK_2009" localSheetId="26">[15]Global!#REF!</definedName>
    <definedName name="total_airline_traffic_RPK_2009">[15]Global!#REF!</definedName>
    <definedName name="total_airline_traffic_RPK_2010" localSheetId="4">[15]Global!#REF!</definedName>
    <definedName name="total_airline_traffic_RPK_2010" localSheetId="15">[15]Global!#REF!</definedName>
    <definedName name="total_airline_traffic_RPK_2010" localSheetId="22">[15]Global!#REF!</definedName>
    <definedName name="total_airline_traffic_RPK_2010" localSheetId="5">[15]Global!#REF!</definedName>
    <definedName name="total_airline_traffic_RPK_2010" localSheetId="9">[15]Global!#REF!</definedName>
    <definedName name="total_airline_traffic_RPK_2010" localSheetId="2">[15]Global!#REF!</definedName>
    <definedName name="total_airline_traffic_RPK_2010" localSheetId="26">[15]Global!#REF!</definedName>
    <definedName name="total_airline_traffic_RPK_2010">[15]Global!#REF!</definedName>
    <definedName name="total_airline_traffic_RPK_comm" localSheetId="4">[15]Global!#REF!</definedName>
    <definedName name="total_airline_traffic_RPK_comm" localSheetId="15">[15]Global!#REF!</definedName>
    <definedName name="total_airline_traffic_RPK_comm" localSheetId="22">[15]Global!#REF!</definedName>
    <definedName name="total_airline_traffic_RPK_comm" localSheetId="5">[15]Global!#REF!</definedName>
    <definedName name="total_airline_traffic_RPK_comm" localSheetId="9">[15]Global!#REF!</definedName>
    <definedName name="total_airline_traffic_RPK_comm" localSheetId="2">[15]Global!#REF!</definedName>
    <definedName name="total_airline_traffic_RPK_comm" localSheetId="26">[15]Global!#REF!</definedName>
    <definedName name="total_airline_traffic_RPK_comm">[15]Global!#REF!</definedName>
    <definedName name="total_airline_traffic_RTM_1985" localSheetId="4">[15]Global!#REF!</definedName>
    <definedName name="total_airline_traffic_RTM_1985" localSheetId="15">[15]Global!#REF!</definedName>
    <definedName name="total_airline_traffic_RTM_1985" localSheetId="22">[15]Global!#REF!</definedName>
    <definedName name="total_airline_traffic_RTM_1985" localSheetId="5">[15]Global!#REF!</definedName>
    <definedName name="total_airline_traffic_RTM_1985" localSheetId="9">[15]Global!#REF!</definedName>
    <definedName name="total_airline_traffic_RTM_1985" localSheetId="2">[15]Global!#REF!</definedName>
    <definedName name="total_airline_traffic_RTM_1985" localSheetId="26">[15]Global!#REF!</definedName>
    <definedName name="total_airline_traffic_RTM_1985">[15]Global!#REF!</definedName>
    <definedName name="total_airline_traffic_RTM_1986" localSheetId="4">[15]Global!#REF!</definedName>
    <definedName name="total_airline_traffic_RTM_1986" localSheetId="15">[15]Global!#REF!</definedName>
    <definedName name="total_airline_traffic_RTM_1986" localSheetId="22">[15]Global!#REF!</definedName>
    <definedName name="total_airline_traffic_RTM_1986" localSheetId="5">[15]Global!#REF!</definedName>
    <definedName name="total_airline_traffic_RTM_1986" localSheetId="9">[15]Global!#REF!</definedName>
    <definedName name="total_airline_traffic_RTM_1986" localSheetId="2">[15]Global!#REF!</definedName>
    <definedName name="total_airline_traffic_RTM_1986" localSheetId="26">[15]Global!#REF!</definedName>
    <definedName name="total_airline_traffic_RTM_1986">[15]Global!#REF!</definedName>
    <definedName name="total_airline_traffic_RTM_1987" localSheetId="4">[15]Global!#REF!</definedName>
    <definedName name="total_airline_traffic_RTM_1987" localSheetId="15">[15]Global!#REF!</definedName>
    <definedName name="total_airline_traffic_RTM_1987" localSheetId="22">[15]Global!#REF!</definedName>
    <definedName name="total_airline_traffic_RTM_1987" localSheetId="5">[15]Global!#REF!</definedName>
    <definedName name="total_airline_traffic_RTM_1987" localSheetId="9">[15]Global!#REF!</definedName>
    <definedName name="total_airline_traffic_RTM_1987" localSheetId="2">[15]Global!#REF!</definedName>
    <definedName name="total_airline_traffic_RTM_1987" localSheetId="26">[15]Global!#REF!</definedName>
    <definedName name="total_airline_traffic_RTM_1987">[15]Global!#REF!</definedName>
    <definedName name="total_airline_traffic_RTM_1988" localSheetId="4">[15]Global!#REF!</definedName>
    <definedName name="total_airline_traffic_RTM_1988" localSheetId="15">[15]Global!#REF!</definedName>
    <definedName name="total_airline_traffic_RTM_1988" localSheetId="22">[15]Global!#REF!</definedName>
    <definedName name="total_airline_traffic_RTM_1988" localSheetId="5">[15]Global!#REF!</definedName>
    <definedName name="total_airline_traffic_RTM_1988" localSheetId="9">[15]Global!#REF!</definedName>
    <definedName name="total_airline_traffic_RTM_1988" localSheetId="2">[15]Global!#REF!</definedName>
    <definedName name="total_airline_traffic_RTM_1988" localSheetId="26">[15]Global!#REF!</definedName>
    <definedName name="total_airline_traffic_RTM_1988">[15]Global!#REF!</definedName>
    <definedName name="total_airline_traffic_RTM_1989" localSheetId="4">[15]Global!#REF!</definedName>
    <definedName name="total_airline_traffic_RTM_1989" localSheetId="15">[15]Global!#REF!</definedName>
    <definedName name="total_airline_traffic_RTM_1989" localSheetId="22">[15]Global!#REF!</definedName>
    <definedName name="total_airline_traffic_RTM_1989" localSheetId="5">[15]Global!#REF!</definedName>
    <definedName name="total_airline_traffic_RTM_1989" localSheetId="9">[15]Global!#REF!</definedName>
    <definedName name="total_airline_traffic_RTM_1989" localSheetId="2">[15]Global!#REF!</definedName>
    <definedName name="total_airline_traffic_RTM_1989" localSheetId="26">[15]Global!#REF!</definedName>
    <definedName name="total_airline_traffic_RTM_1989">[15]Global!#REF!</definedName>
    <definedName name="total_airline_traffic_RTM_1990" localSheetId="4">[15]Global!#REF!</definedName>
    <definedName name="total_airline_traffic_RTM_1990" localSheetId="15">[15]Global!#REF!</definedName>
    <definedName name="total_airline_traffic_RTM_1990" localSheetId="22">[15]Global!#REF!</definedName>
    <definedName name="total_airline_traffic_RTM_1990" localSheetId="5">[15]Global!#REF!</definedName>
    <definedName name="total_airline_traffic_RTM_1990" localSheetId="9">[15]Global!#REF!</definedName>
    <definedName name="total_airline_traffic_RTM_1990" localSheetId="2">[15]Global!#REF!</definedName>
    <definedName name="total_airline_traffic_RTM_1990" localSheetId="26">[15]Global!#REF!</definedName>
    <definedName name="total_airline_traffic_RTM_1990">[15]Global!#REF!</definedName>
    <definedName name="total_airline_traffic_RTM_1991" localSheetId="4">[15]Global!#REF!</definedName>
    <definedName name="total_airline_traffic_RTM_1991" localSheetId="15">[15]Global!#REF!</definedName>
    <definedName name="total_airline_traffic_RTM_1991" localSheetId="22">[15]Global!#REF!</definedName>
    <definedName name="total_airline_traffic_RTM_1991" localSheetId="5">[15]Global!#REF!</definedName>
    <definedName name="total_airline_traffic_RTM_1991" localSheetId="9">[15]Global!#REF!</definedName>
    <definedName name="total_airline_traffic_RTM_1991" localSheetId="2">[15]Global!#REF!</definedName>
    <definedName name="total_airline_traffic_RTM_1991" localSheetId="26">[15]Global!#REF!</definedName>
    <definedName name="total_airline_traffic_RTM_1991">[15]Global!#REF!</definedName>
    <definedName name="total_airline_traffic_RTM_1992" localSheetId="4">[15]Global!#REF!</definedName>
    <definedName name="total_airline_traffic_RTM_1992" localSheetId="15">[15]Global!#REF!</definedName>
    <definedName name="total_airline_traffic_RTM_1992" localSheetId="22">[15]Global!#REF!</definedName>
    <definedName name="total_airline_traffic_RTM_1992" localSheetId="5">[15]Global!#REF!</definedName>
    <definedName name="total_airline_traffic_RTM_1992" localSheetId="9">[15]Global!#REF!</definedName>
    <definedName name="total_airline_traffic_RTM_1992" localSheetId="2">[15]Global!#REF!</definedName>
    <definedName name="total_airline_traffic_RTM_1992" localSheetId="26">[15]Global!#REF!</definedName>
    <definedName name="total_airline_traffic_RTM_1992">[15]Global!#REF!</definedName>
    <definedName name="total_airline_traffic_RTM_1993" localSheetId="4">[15]Global!#REF!</definedName>
    <definedName name="total_airline_traffic_RTM_1993" localSheetId="15">[15]Global!#REF!</definedName>
    <definedName name="total_airline_traffic_RTM_1993" localSheetId="22">[15]Global!#REF!</definedName>
    <definedName name="total_airline_traffic_RTM_1993" localSheetId="5">[15]Global!#REF!</definedName>
    <definedName name="total_airline_traffic_RTM_1993" localSheetId="9">[15]Global!#REF!</definedName>
    <definedName name="total_airline_traffic_RTM_1993" localSheetId="2">[15]Global!#REF!</definedName>
    <definedName name="total_airline_traffic_RTM_1993" localSheetId="26">[15]Global!#REF!</definedName>
    <definedName name="total_airline_traffic_RTM_1993">[15]Global!#REF!</definedName>
    <definedName name="total_airline_traffic_RTM_1994" localSheetId="4">[15]Global!#REF!</definedName>
    <definedName name="total_airline_traffic_RTM_1994" localSheetId="15">[15]Global!#REF!</definedName>
    <definedName name="total_airline_traffic_RTM_1994" localSheetId="22">[15]Global!#REF!</definedName>
    <definedName name="total_airline_traffic_RTM_1994" localSheetId="5">[15]Global!#REF!</definedName>
    <definedName name="total_airline_traffic_RTM_1994" localSheetId="9">[15]Global!#REF!</definedName>
    <definedName name="total_airline_traffic_RTM_1994" localSheetId="2">[15]Global!#REF!</definedName>
    <definedName name="total_airline_traffic_RTM_1994" localSheetId="26">[15]Global!#REF!</definedName>
    <definedName name="total_airline_traffic_RTM_1994">[15]Global!#REF!</definedName>
    <definedName name="total_airline_traffic_RTM_1995" localSheetId="4">[15]Global!#REF!</definedName>
    <definedName name="total_airline_traffic_RTM_1995" localSheetId="15">[15]Global!#REF!</definedName>
    <definedName name="total_airline_traffic_RTM_1995" localSheetId="22">[15]Global!#REF!</definedName>
    <definedName name="total_airline_traffic_RTM_1995" localSheetId="5">[15]Global!#REF!</definedName>
    <definedName name="total_airline_traffic_RTM_1995" localSheetId="9">[15]Global!#REF!</definedName>
    <definedName name="total_airline_traffic_RTM_1995" localSheetId="2">[15]Global!#REF!</definedName>
    <definedName name="total_airline_traffic_RTM_1995" localSheetId="26">[15]Global!#REF!</definedName>
    <definedName name="total_airline_traffic_RTM_1995">[15]Global!#REF!</definedName>
    <definedName name="total_airline_traffic_RTM_1996" localSheetId="4">[15]Global!#REF!</definedName>
    <definedName name="total_airline_traffic_RTM_1996" localSheetId="15">[15]Global!#REF!</definedName>
    <definedName name="total_airline_traffic_RTM_1996" localSheetId="22">[15]Global!#REF!</definedName>
    <definedName name="total_airline_traffic_RTM_1996" localSheetId="5">[15]Global!#REF!</definedName>
    <definedName name="total_airline_traffic_RTM_1996" localSheetId="9">[15]Global!#REF!</definedName>
    <definedName name="total_airline_traffic_RTM_1996" localSheetId="2">[15]Global!#REF!</definedName>
    <definedName name="total_airline_traffic_RTM_1996" localSheetId="26">[15]Global!#REF!</definedName>
    <definedName name="total_airline_traffic_RTM_1996">[15]Global!#REF!</definedName>
    <definedName name="total_airline_traffic_RTM_1997" localSheetId="4">[15]Global!#REF!</definedName>
    <definedName name="total_airline_traffic_RTM_1997" localSheetId="15">[15]Global!#REF!</definedName>
    <definedName name="total_airline_traffic_RTM_1997" localSheetId="22">[15]Global!#REF!</definedName>
    <definedName name="total_airline_traffic_RTM_1997" localSheetId="5">[15]Global!#REF!</definedName>
    <definedName name="total_airline_traffic_RTM_1997" localSheetId="9">[15]Global!#REF!</definedName>
    <definedName name="total_airline_traffic_RTM_1997" localSheetId="2">[15]Global!#REF!</definedName>
    <definedName name="total_airline_traffic_RTM_1997" localSheetId="26">[15]Global!#REF!</definedName>
    <definedName name="total_airline_traffic_RTM_1997">[15]Global!#REF!</definedName>
    <definedName name="total_airline_traffic_RTM_1998" localSheetId="4">[15]Global!#REF!</definedName>
    <definedName name="total_airline_traffic_RTM_1998" localSheetId="15">[15]Global!#REF!</definedName>
    <definedName name="total_airline_traffic_RTM_1998" localSheetId="22">[15]Global!#REF!</definedName>
    <definedName name="total_airline_traffic_RTM_1998" localSheetId="5">[15]Global!#REF!</definedName>
    <definedName name="total_airline_traffic_RTM_1998" localSheetId="9">[15]Global!#REF!</definedName>
    <definedName name="total_airline_traffic_RTM_1998" localSheetId="2">[15]Global!#REF!</definedName>
    <definedName name="total_airline_traffic_RTM_1998" localSheetId="26">[15]Global!#REF!</definedName>
    <definedName name="total_airline_traffic_RTM_1998">[15]Global!#REF!</definedName>
    <definedName name="total_airline_traffic_RTM_1999" localSheetId="4">[15]Global!#REF!</definedName>
    <definedName name="total_airline_traffic_RTM_1999" localSheetId="15">[15]Global!#REF!</definedName>
    <definedName name="total_airline_traffic_RTM_1999" localSheetId="22">[15]Global!#REF!</definedName>
    <definedName name="total_airline_traffic_RTM_1999" localSheetId="5">[15]Global!#REF!</definedName>
    <definedName name="total_airline_traffic_RTM_1999" localSheetId="9">[15]Global!#REF!</definedName>
    <definedName name="total_airline_traffic_RTM_1999" localSheetId="2">[15]Global!#REF!</definedName>
    <definedName name="total_airline_traffic_RTM_1999" localSheetId="26">[15]Global!#REF!</definedName>
    <definedName name="total_airline_traffic_RTM_1999">[15]Global!#REF!</definedName>
    <definedName name="total_airline_traffic_RTM_2000" localSheetId="4">[15]Global!#REF!</definedName>
    <definedName name="total_airline_traffic_RTM_2000" localSheetId="15">[15]Global!#REF!</definedName>
    <definedName name="total_airline_traffic_RTM_2000" localSheetId="22">[15]Global!#REF!</definedName>
    <definedName name="total_airline_traffic_RTM_2000" localSheetId="5">[15]Global!#REF!</definedName>
    <definedName name="total_airline_traffic_RTM_2000" localSheetId="9">[15]Global!#REF!</definedName>
    <definedName name="total_airline_traffic_RTM_2000" localSheetId="2">[15]Global!#REF!</definedName>
    <definedName name="total_airline_traffic_RTM_2000" localSheetId="26">[15]Global!#REF!</definedName>
    <definedName name="total_airline_traffic_RTM_2000">[15]Global!#REF!</definedName>
    <definedName name="total_airline_traffic_RTM_2001" localSheetId="4">[15]Global!#REF!</definedName>
    <definedName name="total_airline_traffic_RTM_2001" localSheetId="15">[15]Global!#REF!</definedName>
    <definedName name="total_airline_traffic_RTM_2001" localSheetId="22">[15]Global!#REF!</definedName>
    <definedName name="total_airline_traffic_RTM_2001" localSheetId="5">[15]Global!#REF!</definedName>
    <definedName name="total_airline_traffic_RTM_2001" localSheetId="9">[15]Global!#REF!</definedName>
    <definedName name="total_airline_traffic_RTM_2001" localSheetId="2">[15]Global!#REF!</definedName>
    <definedName name="total_airline_traffic_RTM_2001" localSheetId="26">[15]Global!#REF!</definedName>
    <definedName name="total_airline_traffic_RTM_2001">[15]Global!#REF!</definedName>
    <definedName name="total_airline_traffic_RTM_2002" localSheetId="4">[15]Global!#REF!</definedName>
    <definedName name="total_airline_traffic_RTM_2002" localSheetId="15">[15]Global!#REF!</definedName>
    <definedName name="total_airline_traffic_RTM_2002" localSheetId="22">[15]Global!#REF!</definedName>
    <definedName name="total_airline_traffic_RTM_2002" localSheetId="5">[15]Global!#REF!</definedName>
    <definedName name="total_airline_traffic_RTM_2002" localSheetId="9">[15]Global!#REF!</definedName>
    <definedName name="total_airline_traffic_RTM_2002" localSheetId="2">[15]Global!#REF!</definedName>
    <definedName name="total_airline_traffic_RTM_2002" localSheetId="26">[15]Global!#REF!</definedName>
    <definedName name="total_airline_traffic_RTM_2002">[15]Global!#REF!</definedName>
    <definedName name="total_airline_traffic_RTM_2003" localSheetId="4">[15]Global!#REF!</definedName>
    <definedName name="total_airline_traffic_RTM_2003" localSheetId="15">[15]Global!#REF!</definedName>
    <definedName name="total_airline_traffic_RTM_2003" localSheetId="22">[15]Global!#REF!</definedName>
    <definedName name="total_airline_traffic_RTM_2003" localSheetId="5">[15]Global!#REF!</definedName>
    <definedName name="total_airline_traffic_RTM_2003" localSheetId="9">[15]Global!#REF!</definedName>
    <definedName name="total_airline_traffic_RTM_2003" localSheetId="2">[15]Global!#REF!</definedName>
    <definedName name="total_airline_traffic_RTM_2003" localSheetId="26">[15]Global!#REF!</definedName>
    <definedName name="total_airline_traffic_RTM_2003">[15]Global!#REF!</definedName>
    <definedName name="total_airline_traffic_RTM_2004" localSheetId="4">[15]Global!#REF!</definedName>
    <definedName name="total_airline_traffic_RTM_2004" localSheetId="15">[15]Global!#REF!</definedName>
    <definedName name="total_airline_traffic_RTM_2004" localSheetId="22">[15]Global!#REF!</definedName>
    <definedName name="total_airline_traffic_RTM_2004" localSheetId="5">[15]Global!#REF!</definedName>
    <definedName name="total_airline_traffic_RTM_2004" localSheetId="9">[15]Global!#REF!</definedName>
    <definedName name="total_airline_traffic_RTM_2004" localSheetId="2">[15]Global!#REF!</definedName>
    <definedName name="total_airline_traffic_RTM_2004" localSheetId="26">[15]Global!#REF!</definedName>
    <definedName name="total_airline_traffic_RTM_2004">[15]Global!#REF!</definedName>
    <definedName name="total_airline_traffic_RTM_2005" localSheetId="4">[15]Global!#REF!</definedName>
    <definedName name="total_airline_traffic_RTM_2005" localSheetId="15">[15]Global!#REF!</definedName>
    <definedName name="total_airline_traffic_RTM_2005" localSheetId="22">[15]Global!#REF!</definedName>
    <definedName name="total_airline_traffic_RTM_2005" localSheetId="5">[15]Global!#REF!</definedName>
    <definedName name="total_airline_traffic_RTM_2005" localSheetId="9">[15]Global!#REF!</definedName>
    <definedName name="total_airline_traffic_RTM_2005" localSheetId="2">[15]Global!#REF!</definedName>
    <definedName name="total_airline_traffic_RTM_2005" localSheetId="26">[15]Global!#REF!</definedName>
    <definedName name="total_airline_traffic_RTM_2005">[15]Global!#REF!</definedName>
    <definedName name="total_airline_traffic_RTM_2006" localSheetId="4">[15]Global!#REF!</definedName>
    <definedName name="total_airline_traffic_RTM_2006" localSheetId="15">[15]Global!#REF!</definedName>
    <definedName name="total_airline_traffic_RTM_2006" localSheetId="22">[15]Global!#REF!</definedName>
    <definedName name="total_airline_traffic_RTM_2006" localSheetId="5">[15]Global!#REF!</definedName>
    <definedName name="total_airline_traffic_RTM_2006" localSheetId="9">[15]Global!#REF!</definedName>
    <definedName name="total_airline_traffic_RTM_2006" localSheetId="2">[15]Global!#REF!</definedName>
    <definedName name="total_airline_traffic_RTM_2006" localSheetId="26">[15]Global!#REF!</definedName>
    <definedName name="total_airline_traffic_RTM_2006">[15]Global!#REF!</definedName>
    <definedName name="total_airline_traffic_RTM_2007" localSheetId="4">[15]Global!#REF!</definedName>
    <definedName name="total_airline_traffic_RTM_2007" localSheetId="15">[15]Global!#REF!</definedName>
    <definedName name="total_airline_traffic_RTM_2007" localSheetId="22">[15]Global!#REF!</definedName>
    <definedName name="total_airline_traffic_RTM_2007" localSheetId="5">[15]Global!#REF!</definedName>
    <definedName name="total_airline_traffic_RTM_2007" localSheetId="9">[15]Global!#REF!</definedName>
    <definedName name="total_airline_traffic_RTM_2007" localSheetId="2">[15]Global!#REF!</definedName>
    <definedName name="total_airline_traffic_RTM_2007" localSheetId="26">[15]Global!#REF!</definedName>
    <definedName name="total_airline_traffic_RTM_2007">[15]Global!#REF!</definedName>
    <definedName name="total_airline_traffic_RTM_2008" localSheetId="4">[15]Global!#REF!</definedName>
    <definedName name="total_airline_traffic_RTM_2008" localSheetId="15">[15]Global!#REF!</definedName>
    <definedName name="total_airline_traffic_RTM_2008" localSheetId="22">[15]Global!#REF!</definedName>
    <definedName name="total_airline_traffic_RTM_2008" localSheetId="5">[15]Global!#REF!</definedName>
    <definedName name="total_airline_traffic_RTM_2008" localSheetId="9">[15]Global!#REF!</definedName>
    <definedName name="total_airline_traffic_RTM_2008" localSheetId="2">[15]Global!#REF!</definedName>
    <definedName name="total_airline_traffic_RTM_2008" localSheetId="26">[15]Global!#REF!</definedName>
    <definedName name="total_airline_traffic_RTM_2008">[15]Global!#REF!</definedName>
    <definedName name="total_airline_traffic_RTM_2009" localSheetId="4">[15]Global!#REF!</definedName>
    <definedName name="total_airline_traffic_RTM_2009" localSheetId="15">[15]Global!#REF!</definedName>
    <definedName name="total_airline_traffic_RTM_2009" localSheetId="22">[15]Global!#REF!</definedName>
    <definedName name="total_airline_traffic_RTM_2009" localSheetId="5">[15]Global!#REF!</definedName>
    <definedName name="total_airline_traffic_RTM_2009" localSheetId="9">[15]Global!#REF!</definedName>
    <definedName name="total_airline_traffic_RTM_2009" localSheetId="2">[15]Global!#REF!</definedName>
    <definedName name="total_airline_traffic_RTM_2009" localSheetId="26">[15]Global!#REF!</definedName>
    <definedName name="total_airline_traffic_RTM_2009">[15]Global!#REF!</definedName>
    <definedName name="total_airline_traffic_RTM_2010" localSheetId="4">[15]Global!#REF!</definedName>
    <definedName name="total_airline_traffic_RTM_2010" localSheetId="15">[15]Global!#REF!</definedName>
    <definedName name="total_airline_traffic_RTM_2010" localSheetId="22">[15]Global!#REF!</definedName>
    <definedName name="total_airline_traffic_RTM_2010" localSheetId="5">[15]Global!#REF!</definedName>
    <definedName name="total_airline_traffic_RTM_2010" localSheetId="9">[15]Global!#REF!</definedName>
    <definedName name="total_airline_traffic_RTM_2010" localSheetId="2">[15]Global!#REF!</definedName>
    <definedName name="total_airline_traffic_RTM_2010" localSheetId="26">[15]Global!#REF!</definedName>
    <definedName name="total_airline_traffic_RTM_2010">[15]Global!#REF!</definedName>
    <definedName name="total_airline_traffic_RTM_comm" localSheetId="4">[15]Global!#REF!</definedName>
    <definedName name="total_airline_traffic_RTM_comm" localSheetId="15">[15]Global!#REF!</definedName>
    <definedName name="total_airline_traffic_RTM_comm" localSheetId="22">[15]Global!#REF!</definedName>
    <definedName name="total_airline_traffic_RTM_comm" localSheetId="5">[15]Global!#REF!</definedName>
    <definedName name="total_airline_traffic_RTM_comm" localSheetId="9">[15]Global!#REF!</definedName>
    <definedName name="total_airline_traffic_RTM_comm" localSheetId="2">[15]Global!#REF!</definedName>
    <definedName name="total_airline_traffic_RTM_comm" localSheetId="26">[15]Global!#REF!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5">[15]Global!#REF!</definedName>
    <definedName name="total_cargo_load_factor_1985" localSheetId="22">[15]Global!#REF!</definedName>
    <definedName name="total_cargo_load_factor_1985" localSheetId="5">[15]Global!#REF!</definedName>
    <definedName name="total_cargo_load_factor_1985" localSheetId="9">[15]Global!#REF!</definedName>
    <definedName name="total_cargo_load_factor_1985" localSheetId="2">[15]Global!#REF!</definedName>
    <definedName name="total_cargo_load_factor_1985" localSheetId="26">[15]Global!#REF!</definedName>
    <definedName name="total_cargo_load_factor_1985">[15]Global!#REF!</definedName>
    <definedName name="total_cargo_load_factor_1986" localSheetId="4">[15]Global!#REF!</definedName>
    <definedName name="total_cargo_load_factor_1986" localSheetId="15">[15]Global!#REF!</definedName>
    <definedName name="total_cargo_load_factor_1986" localSheetId="22">[15]Global!#REF!</definedName>
    <definedName name="total_cargo_load_factor_1986" localSheetId="5">[15]Global!#REF!</definedName>
    <definedName name="total_cargo_load_factor_1986" localSheetId="9">[15]Global!#REF!</definedName>
    <definedName name="total_cargo_load_factor_1986" localSheetId="2">[15]Global!#REF!</definedName>
    <definedName name="total_cargo_load_factor_1986" localSheetId="26">[15]Global!#REF!</definedName>
    <definedName name="total_cargo_load_factor_1986">[15]Global!#REF!</definedName>
    <definedName name="total_cargo_load_factor_1987" localSheetId="4">[15]Global!#REF!</definedName>
    <definedName name="total_cargo_load_factor_1987" localSheetId="15">[15]Global!#REF!</definedName>
    <definedName name="total_cargo_load_factor_1987" localSheetId="22">[15]Global!#REF!</definedName>
    <definedName name="total_cargo_load_factor_1987" localSheetId="5">[15]Global!#REF!</definedName>
    <definedName name="total_cargo_load_factor_1987" localSheetId="9">[15]Global!#REF!</definedName>
    <definedName name="total_cargo_load_factor_1987" localSheetId="2">[15]Global!#REF!</definedName>
    <definedName name="total_cargo_load_factor_1987" localSheetId="26">[15]Global!#REF!</definedName>
    <definedName name="total_cargo_load_factor_1987">[15]Global!#REF!</definedName>
    <definedName name="total_cargo_load_factor_1988" localSheetId="4">[15]Global!#REF!</definedName>
    <definedName name="total_cargo_load_factor_1988" localSheetId="15">[15]Global!#REF!</definedName>
    <definedName name="total_cargo_load_factor_1988" localSheetId="22">[15]Global!#REF!</definedName>
    <definedName name="total_cargo_load_factor_1988" localSheetId="5">[15]Global!#REF!</definedName>
    <definedName name="total_cargo_load_factor_1988" localSheetId="9">[15]Global!#REF!</definedName>
    <definedName name="total_cargo_load_factor_1988" localSheetId="2">[15]Global!#REF!</definedName>
    <definedName name="total_cargo_load_factor_1988" localSheetId="26">[15]Global!#REF!</definedName>
    <definedName name="total_cargo_load_factor_1988">[15]Global!#REF!</definedName>
    <definedName name="total_cargo_load_factor_1989" localSheetId="4">[15]Global!#REF!</definedName>
    <definedName name="total_cargo_load_factor_1989" localSheetId="15">[15]Global!#REF!</definedName>
    <definedName name="total_cargo_load_factor_1989" localSheetId="22">[15]Global!#REF!</definedName>
    <definedName name="total_cargo_load_factor_1989" localSheetId="5">[15]Global!#REF!</definedName>
    <definedName name="total_cargo_load_factor_1989" localSheetId="9">[15]Global!#REF!</definedName>
    <definedName name="total_cargo_load_factor_1989" localSheetId="2">[15]Global!#REF!</definedName>
    <definedName name="total_cargo_load_factor_1989" localSheetId="26">[15]Global!#REF!</definedName>
    <definedName name="total_cargo_load_factor_1989">[15]Global!#REF!</definedName>
    <definedName name="total_cargo_load_factor_1990" localSheetId="4">[15]Global!#REF!</definedName>
    <definedName name="total_cargo_load_factor_1990" localSheetId="15">[15]Global!#REF!</definedName>
    <definedName name="total_cargo_load_factor_1990" localSheetId="22">[15]Global!#REF!</definedName>
    <definedName name="total_cargo_load_factor_1990" localSheetId="5">[15]Global!#REF!</definedName>
    <definedName name="total_cargo_load_factor_1990" localSheetId="9">[15]Global!#REF!</definedName>
    <definedName name="total_cargo_load_factor_1990" localSheetId="2">[15]Global!#REF!</definedName>
    <definedName name="total_cargo_load_factor_1990" localSheetId="26">[15]Global!#REF!</definedName>
    <definedName name="total_cargo_load_factor_1990">[15]Global!#REF!</definedName>
    <definedName name="total_cargo_load_factor_1991" localSheetId="4">[15]Global!#REF!</definedName>
    <definedName name="total_cargo_load_factor_1991" localSheetId="15">[15]Global!#REF!</definedName>
    <definedName name="total_cargo_load_factor_1991" localSheetId="22">[15]Global!#REF!</definedName>
    <definedName name="total_cargo_load_factor_1991" localSheetId="5">[15]Global!#REF!</definedName>
    <definedName name="total_cargo_load_factor_1991" localSheetId="9">[15]Global!#REF!</definedName>
    <definedName name="total_cargo_load_factor_1991" localSheetId="2">[15]Global!#REF!</definedName>
    <definedName name="total_cargo_load_factor_1991" localSheetId="26">[15]Global!#REF!</definedName>
    <definedName name="total_cargo_load_factor_1991">[15]Global!#REF!</definedName>
    <definedName name="total_cargo_load_factor_1992" localSheetId="4">[15]Global!#REF!</definedName>
    <definedName name="total_cargo_load_factor_1992" localSheetId="15">[15]Global!#REF!</definedName>
    <definedName name="total_cargo_load_factor_1992" localSheetId="22">[15]Global!#REF!</definedName>
    <definedName name="total_cargo_load_factor_1992" localSheetId="5">[15]Global!#REF!</definedName>
    <definedName name="total_cargo_load_factor_1992" localSheetId="9">[15]Global!#REF!</definedName>
    <definedName name="total_cargo_load_factor_1992" localSheetId="2">[15]Global!#REF!</definedName>
    <definedName name="total_cargo_load_factor_1992" localSheetId="26">[15]Global!#REF!</definedName>
    <definedName name="total_cargo_load_factor_1992">[15]Global!#REF!</definedName>
    <definedName name="total_cargo_load_factor_1993" localSheetId="4">[15]Global!#REF!</definedName>
    <definedName name="total_cargo_load_factor_1993" localSheetId="15">[15]Global!#REF!</definedName>
    <definedName name="total_cargo_load_factor_1993" localSheetId="22">[15]Global!#REF!</definedName>
    <definedName name="total_cargo_load_factor_1993" localSheetId="5">[15]Global!#REF!</definedName>
    <definedName name="total_cargo_load_factor_1993" localSheetId="9">[15]Global!#REF!</definedName>
    <definedName name="total_cargo_load_factor_1993" localSheetId="2">[15]Global!#REF!</definedName>
    <definedName name="total_cargo_load_factor_1993" localSheetId="26">[15]Global!#REF!</definedName>
    <definedName name="total_cargo_load_factor_1993">[15]Global!#REF!</definedName>
    <definedName name="total_cargo_load_factor_1994" localSheetId="4">[15]Global!#REF!</definedName>
    <definedName name="total_cargo_load_factor_1994" localSheetId="15">[15]Global!#REF!</definedName>
    <definedName name="total_cargo_load_factor_1994" localSheetId="22">[15]Global!#REF!</definedName>
    <definedName name="total_cargo_load_factor_1994" localSheetId="5">[15]Global!#REF!</definedName>
    <definedName name="total_cargo_load_factor_1994" localSheetId="9">[15]Global!#REF!</definedName>
    <definedName name="total_cargo_load_factor_1994" localSheetId="2">[15]Global!#REF!</definedName>
    <definedName name="total_cargo_load_factor_1994" localSheetId="26">[15]Global!#REF!</definedName>
    <definedName name="total_cargo_load_factor_1994">[15]Global!#REF!</definedName>
    <definedName name="total_cargo_load_factor_1995" localSheetId="4">[15]Global!#REF!</definedName>
    <definedName name="total_cargo_load_factor_1995" localSheetId="15">[15]Global!#REF!</definedName>
    <definedName name="total_cargo_load_factor_1995" localSheetId="22">[15]Global!#REF!</definedName>
    <definedName name="total_cargo_load_factor_1995" localSheetId="5">[15]Global!#REF!</definedName>
    <definedName name="total_cargo_load_factor_1995" localSheetId="9">[15]Global!#REF!</definedName>
    <definedName name="total_cargo_load_factor_1995" localSheetId="2">[15]Global!#REF!</definedName>
    <definedName name="total_cargo_load_factor_1995" localSheetId="26">[15]Global!#REF!</definedName>
    <definedName name="total_cargo_load_factor_1995">[15]Global!#REF!</definedName>
    <definedName name="total_cargo_load_factor_1996" localSheetId="4">[15]Global!#REF!</definedName>
    <definedName name="total_cargo_load_factor_1996" localSheetId="15">[15]Global!#REF!</definedName>
    <definedName name="total_cargo_load_factor_1996" localSheetId="22">[15]Global!#REF!</definedName>
    <definedName name="total_cargo_load_factor_1996" localSheetId="5">[15]Global!#REF!</definedName>
    <definedName name="total_cargo_load_factor_1996" localSheetId="9">[15]Global!#REF!</definedName>
    <definedName name="total_cargo_load_factor_1996" localSheetId="2">[15]Global!#REF!</definedName>
    <definedName name="total_cargo_load_factor_1996" localSheetId="26">[15]Global!#REF!</definedName>
    <definedName name="total_cargo_load_factor_1996">[15]Global!#REF!</definedName>
    <definedName name="total_cargo_load_factor_1997" localSheetId="4">[15]Global!#REF!</definedName>
    <definedName name="total_cargo_load_factor_1997" localSheetId="15">[15]Global!#REF!</definedName>
    <definedName name="total_cargo_load_factor_1997" localSheetId="22">[15]Global!#REF!</definedName>
    <definedName name="total_cargo_load_factor_1997" localSheetId="5">[15]Global!#REF!</definedName>
    <definedName name="total_cargo_load_factor_1997" localSheetId="9">[15]Global!#REF!</definedName>
    <definedName name="total_cargo_load_factor_1997" localSheetId="2">[15]Global!#REF!</definedName>
    <definedName name="total_cargo_load_factor_1997" localSheetId="26">[15]Global!#REF!</definedName>
    <definedName name="total_cargo_load_factor_1997">[15]Global!#REF!</definedName>
    <definedName name="total_cargo_load_factor_1998" localSheetId="4">[15]Global!#REF!</definedName>
    <definedName name="total_cargo_load_factor_1998" localSheetId="15">[15]Global!#REF!</definedName>
    <definedName name="total_cargo_load_factor_1998" localSheetId="22">[15]Global!#REF!</definedName>
    <definedName name="total_cargo_load_factor_1998" localSheetId="5">[15]Global!#REF!</definedName>
    <definedName name="total_cargo_load_factor_1998" localSheetId="9">[15]Global!#REF!</definedName>
    <definedName name="total_cargo_load_factor_1998" localSheetId="2">[15]Global!#REF!</definedName>
    <definedName name="total_cargo_load_factor_1998" localSheetId="26">[15]Global!#REF!</definedName>
    <definedName name="total_cargo_load_factor_1998">[15]Global!#REF!</definedName>
    <definedName name="total_cargo_load_factor_1999" localSheetId="4">[15]Global!#REF!</definedName>
    <definedName name="total_cargo_load_factor_1999" localSheetId="15">[15]Global!#REF!</definedName>
    <definedName name="total_cargo_load_factor_1999" localSheetId="22">[15]Global!#REF!</definedName>
    <definedName name="total_cargo_load_factor_1999" localSheetId="5">[15]Global!#REF!</definedName>
    <definedName name="total_cargo_load_factor_1999" localSheetId="9">[15]Global!#REF!</definedName>
    <definedName name="total_cargo_load_factor_1999" localSheetId="2">[15]Global!#REF!</definedName>
    <definedName name="total_cargo_load_factor_1999" localSheetId="26">[15]Global!#REF!</definedName>
    <definedName name="total_cargo_load_factor_1999">[15]Global!#REF!</definedName>
    <definedName name="total_cargo_load_factor_2000" localSheetId="4">[15]Global!#REF!</definedName>
    <definedName name="total_cargo_load_factor_2000" localSheetId="15">[15]Global!#REF!</definedName>
    <definedName name="total_cargo_load_factor_2000" localSheetId="22">[15]Global!#REF!</definedName>
    <definedName name="total_cargo_load_factor_2000" localSheetId="5">[15]Global!#REF!</definedName>
    <definedName name="total_cargo_load_factor_2000" localSheetId="9">[15]Global!#REF!</definedName>
    <definedName name="total_cargo_load_factor_2000" localSheetId="2">[15]Global!#REF!</definedName>
    <definedName name="total_cargo_load_factor_2000" localSheetId="26">[15]Global!#REF!</definedName>
    <definedName name="total_cargo_load_factor_2000">[15]Global!#REF!</definedName>
    <definedName name="total_cargo_load_factor_2001" localSheetId="4">[15]Global!#REF!</definedName>
    <definedName name="total_cargo_load_factor_2001" localSheetId="15">[15]Global!#REF!</definedName>
    <definedName name="total_cargo_load_factor_2001" localSheetId="22">[15]Global!#REF!</definedName>
    <definedName name="total_cargo_load_factor_2001" localSheetId="5">[15]Global!#REF!</definedName>
    <definedName name="total_cargo_load_factor_2001" localSheetId="9">[15]Global!#REF!</definedName>
    <definedName name="total_cargo_load_factor_2001" localSheetId="2">[15]Global!#REF!</definedName>
    <definedName name="total_cargo_load_factor_2001" localSheetId="26">[15]Global!#REF!</definedName>
    <definedName name="total_cargo_load_factor_2001">[15]Global!#REF!</definedName>
    <definedName name="total_cargo_load_factor_2002" localSheetId="4">[15]Global!#REF!</definedName>
    <definedName name="total_cargo_load_factor_2002" localSheetId="15">[15]Global!#REF!</definedName>
    <definedName name="total_cargo_load_factor_2002" localSheetId="22">[15]Global!#REF!</definedName>
    <definedName name="total_cargo_load_factor_2002" localSheetId="5">[15]Global!#REF!</definedName>
    <definedName name="total_cargo_load_factor_2002" localSheetId="9">[15]Global!#REF!</definedName>
    <definedName name="total_cargo_load_factor_2002" localSheetId="2">[15]Global!#REF!</definedName>
    <definedName name="total_cargo_load_factor_2002" localSheetId="26">[15]Global!#REF!</definedName>
    <definedName name="total_cargo_load_factor_2002">[15]Global!#REF!</definedName>
    <definedName name="total_cargo_load_factor_2003" localSheetId="4">[15]Global!#REF!</definedName>
    <definedName name="total_cargo_load_factor_2003" localSheetId="15">[15]Global!#REF!</definedName>
    <definedName name="total_cargo_load_factor_2003" localSheetId="22">[15]Global!#REF!</definedName>
    <definedName name="total_cargo_load_factor_2003" localSheetId="5">[15]Global!#REF!</definedName>
    <definedName name="total_cargo_load_factor_2003" localSheetId="9">[15]Global!#REF!</definedName>
    <definedName name="total_cargo_load_factor_2003" localSheetId="2">[15]Global!#REF!</definedName>
    <definedName name="total_cargo_load_factor_2003" localSheetId="26">[15]Global!#REF!</definedName>
    <definedName name="total_cargo_load_factor_2003">[15]Global!#REF!</definedName>
    <definedName name="total_cargo_load_factor_2004" localSheetId="4">[15]Global!#REF!</definedName>
    <definedName name="total_cargo_load_factor_2004" localSheetId="15">[15]Global!#REF!</definedName>
    <definedName name="total_cargo_load_factor_2004" localSheetId="22">[15]Global!#REF!</definedName>
    <definedName name="total_cargo_load_factor_2004" localSheetId="5">[15]Global!#REF!</definedName>
    <definedName name="total_cargo_load_factor_2004" localSheetId="9">[15]Global!#REF!</definedName>
    <definedName name="total_cargo_load_factor_2004" localSheetId="2">[15]Global!#REF!</definedName>
    <definedName name="total_cargo_load_factor_2004" localSheetId="26">[15]Global!#REF!</definedName>
    <definedName name="total_cargo_load_factor_2004">[15]Global!#REF!</definedName>
    <definedName name="total_cargo_load_factor_2005" localSheetId="4">[15]Global!#REF!</definedName>
    <definedName name="total_cargo_load_factor_2005" localSheetId="15">[15]Global!#REF!</definedName>
    <definedName name="total_cargo_load_factor_2005" localSheetId="22">[15]Global!#REF!</definedName>
    <definedName name="total_cargo_load_factor_2005" localSheetId="5">[15]Global!#REF!</definedName>
    <definedName name="total_cargo_load_factor_2005" localSheetId="9">[15]Global!#REF!</definedName>
    <definedName name="total_cargo_load_factor_2005" localSheetId="2">[15]Global!#REF!</definedName>
    <definedName name="total_cargo_load_factor_2005" localSheetId="26">[15]Global!#REF!</definedName>
    <definedName name="total_cargo_load_factor_2005">[15]Global!#REF!</definedName>
    <definedName name="total_cargo_load_factor_2006" localSheetId="4">[15]Global!#REF!</definedName>
    <definedName name="total_cargo_load_factor_2006" localSheetId="15">[15]Global!#REF!</definedName>
    <definedName name="total_cargo_load_factor_2006" localSheetId="22">[15]Global!#REF!</definedName>
    <definedName name="total_cargo_load_factor_2006" localSheetId="5">[15]Global!#REF!</definedName>
    <definedName name="total_cargo_load_factor_2006" localSheetId="9">[15]Global!#REF!</definedName>
    <definedName name="total_cargo_load_factor_2006" localSheetId="2">[15]Global!#REF!</definedName>
    <definedName name="total_cargo_load_factor_2006" localSheetId="26">[15]Global!#REF!</definedName>
    <definedName name="total_cargo_load_factor_2006">[15]Global!#REF!</definedName>
    <definedName name="total_cargo_load_factor_2007" localSheetId="4">[15]Global!#REF!</definedName>
    <definedName name="total_cargo_load_factor_2007" localSheetId="15">[15]Global!#REF!</definedName>
    <definedName name="total_cargo_load_factor_2007" localSheetId="22">[15]Global!#REF!</definedName>
    <definedName name="total_cargo_load_factor_2007" localSheetId="5">[15]Global!#REF!</definedName>
    <definedName name="total_cargo_load_factor_2007" localSheetId="9">[15]Global!#REF!</definedName>
    <definedName name="total_cargo_load_factor_2007" localSheetId="2">[15]Global!#REF!</definedName>
    <definedName name="total_cargo_load_factor_2007" localSheetId="26">[15]Global!#REF!</definedName>
    <definedName name="total_cargo_load_factor_2007">[15]Global!#REF!</definedName>
    <definedName name="total_cargo_load_factor_2008" localSheetId="4">[15]Global!#REF!</definedName>
    <definedName name="total_cargo_load_factor_2008" localSheetId="15">[15]Global!#REF!</definedName>
    <definedName name="total_cargo_load_factor_2008" localSheetId="22">[15]Global!#REF!</definedName>
    <definedName name="total_cargo_load_factor_2008" localSheetId="5">[15]Global!#REF!</definedName>
    <definedName name="total_cargo_load_factor_2008" localSheetId="9">[15]Global!#REF!</definedName>
    <definedName name="total_cargo_load_factor_2008" localSheetId="2">[15]Global!#REF!</definedName>
    <definedName name="total_cargo_load_factor_2008" localSheetId="26">[15]Global!#REF!</definedName>
    <definedName name="total_cargo_load_factor_2008">[15]Global!#REF!</definedName>
    <definedName name="total_cargo_load_factor_2009" localSheetId="4">[15]Global!#REF!</definedName>
    <definedName name="total_cargo_load_factor_2009" localSheetId="15">[15]Global!#REF!</definedName>
    <definedName name="total_cargo_load_factor_2009" localSheetId="22">[15]Global!#REF!</definedName>
    <definedName name="total_cargo_load_factor_2009" localSheetId="5">[15]Global!#REF!</definedName>
    <definedName name="total_cargo_load_factor_2009" localSheetId="9">[15]Global!#REF!</definedName>
    <definedName name="total_cargo_load_factor_2009" localSheetId="2">[15]Global!#REF!</definedName>
    <definedName name="total_cargo_load_factor_2009" localSheetId="26">[15]Global!#REF!</definedName>
    <definedName name="total_cargo_load_factor_2009">[15]Global!#REF!</definedName>
    <definedName name="total_cargo_load_factor_2010" localSheetId="4">[15]Global!#REF!</definedName>
    <definedName name="total_cargo_load_factor_2010" localSheetId="15">[15]Global!#REF!</definedName>
    <definedName name="total_cargo_load_factor_2010" localSheetId="22">[15]Global!#REF!</definedName>
    <definedName name="total_cargo_load_factor_2010" localSheetId="5">[15]Global!#REF!</definedName>
    <definedName name="total_cargo_load_factor_2010" localSheetId="9">[15]Global!#REF!</definedName>
    <definedName name="total_cargo_load_factor_2010" localSheetId="2">[15]Global!#REF!</definedName>
    <definedName name="total_cargo_load_factor_2010" localSheetId="26">[15]Global!#REF!</definedName>
    <definedName name="total_cargo_load_factor_2010">[15]Global!#REF!</definedName>
    <definedName name="total_cargo_load_factor_comm" localSheetId="4">[15]Global!#REF!</definedName>
    <definedName name="total_cargo_load_factor_comm" localSheetId="15">[15]Global!#REF!</definedName>
    <definedName name="total_cargo_load_factor_comm" localSheetId="22">[15]Global!#REF!</definedName>
    <definedName name="total_cargo_load_factor_comm" localSheetId="5">[15]Global!#REF!</definedName>
    <definedName name="total_cargo_load_factor_comm" localSheetId="9">[15]Global!#REF!</definedName>
    <definedName name="total_cargo_load_factor_comm" localSheetId="2">[15]Global!#REF!</definedName>
    <definedName name="total_cargo_load_factor_comm" localSheetId="26">[15]Global!#REF!</definedName>
    <definedName name="total_cargo_load_factor_comm">[15]Global!#REF!</definedName>
    <definedName name="total_cargo_traffic_CTK_1985" localSheetId="4">[15]Global!#REF!</definedName>
    <definedName name="total_cargo_traffic_CTK_1985" localSheetId="15">[15]Global!#REF!</definedName>
    <definedName name="total_cargo_traffic_CTK_1985" localSheetId="22">[15]Global!#REF!</definedName>
    <definedName name="total_cargo_traffic_CTK_1985" localSheetId="5">[15]Global!#REF!</definedName>
    <definedName name="total_cargo_traffic_CTK_1985" localSheetId="9">[15]Global!#REF!</definedName>
    <definedName name="total_cargo_traffic_CTK_1985" localSheetId="2">[15]Global!#REF!</definedName>
    <definedName name="total_cargo_traffic_CTK_1985" localSheetId="26">[15]Global!#REF!</definedName>
    <definedName name="total_cargo_traffic_CTK_1985">[15]Global!#REF!</definedName>
    <definedName name="total_cargo_traffic_CTK_1986" localSheetId="4">[15]Global!#REF!</definedName>
    <definedName name="total_cargo_traffic_CTK_1986" localSheetId="15">[15]Global!#REF!</definedName>
    <definedName name="total_cargo_traffic_CTK_1986" localSheetId="22">[15]Global!#REF!</definedName>
    <definedName name="total_cargo_traffic_CTK_1986" localSheetId="5">[15]Global!#REF!</definedName>
    <definedName name="total_cargo_traffic_CTK_1986" localSheetId="9">[15]Global!#REF!</definedName>
    <definedName name="total_cargo_traffic_CTK_1986" localSheetId="2">[15]Global!#REF!</definedName>
    <definedName name="total_cargo_traffic_CTK_1986" localSheetId="26">[15]Global!#REF!</definedName>
    <definedName name="total_cargo_traffic_CTK_1986">[15]Global!#REF!</definedName>
    <definedName name="total_cargo_traffic_CTK_1987" localSheetId="4">[15]Global!#REF!</definedName>
    <definedName name="total_cargo_traffic_CTK_1987" localSheetId="15">[15]Global!#REF!</definedName>
    <definedName name="total_cargo_traffic_CTK_1987" localSheetId="22">[15]Global!#REF!</definedName>
    <definedName name="total_cargo_traffic_CTK_1987" localSheetId="5">[15]Global!#REF!</definedName>
    <definedName name="total_cargo_traffic_CTK_1987" localSheetId="9">[15]Global!#REF!</definedName>
    <definedName name="total_cargo_traffic_CTK_1987" localSheetId="2">[15]Global!#REF!</definedName>
    <definedName name="total_cargo_traffic_CTK_1987" localSheetId="26">[15]Global!#REF!</definedName>
    <definedName name="total_cargo_traffic_CTK_1987">[15]Global!#REF!</definedName>
    <definedName name="total_cargo_traffic_CTK_1988" localSheetId="4">[15]Global!#REF!</definedName>
    <definedName name="total_cargo_traffic_CTK_1988" localSheetId="15">[15]Global!#REF!</definedName>
    <definedName name="total_cargo_traffic_CTK_1988" localSheetId="22">[15]Global!#REF!</definedName>
    <definedName name="total_cargo_traffic_CTK_1988" localSheetId="5">[15]Global!#REF!</definedName>
    <definedName name="total_cargo_traffic_CTK_1988" localSheetId="9">[15]Global!#REF!</definedName>
    <definedName name="total_cargo_traffic_CTK_1988" localSheetId="2">[15]Global!#REF!</definedName>
    <definedName name="total_cargo_traffic_CTK_1988" localSheetId="26">[15]Global!#REF!</definedName>
    <definedName name="total_cargo_traffic_CTK_1988">[15]Global!#REF!</definedName>
    <definedName name="total_cargo_traffic_CTK_1989" localSheetId="4">[15]Global!#REF!</definedName>
    <definedName name="total_cargo_traffic_CTK_1989" localSheetId="15">[15]Global!#REF!</definedName>
    <definedName name="total_cargo_traffic_CTK_1989" localSheetId="22">[15]Global!#REF!</definedName>
    <definedName name="total_cargo_traffic_CTK_1989" localSheetId="5">[15]Global!#REF!</definedName>
    <definedName name="total_cargo_traffic_CTK_1989" localSheetId="9">[15]Global!#REF!</definedName>
    <definedName name="total_cargo_traffic_CTK_1989" localSheetId="2">[15]Global!#REF!</definedName>
    <definedName name="total_cargo_traffic_CTK_1989" localSheetId="26">[15]Global!#REF!</definedName>
    <definedName name="total_cargo_traffic_CTK_1989">[15]Global!#REF!</definedName>
    <definedName name="total_cargo_traffic_CTK_1990" localSheetId="4">[15]Global!#REF!</definedName>
    <definedName name="total_cargo_traffic_CTK_1990" localSheetId="15">[15]Global!#REF!</definedName>
    <definedName name="total_cargo_traffic_CTK_1990" localSheetId="22">[15]Global!#REF!</definedName>
    <definedName name="total_cargo_traffic_CTK_1990" localSheetId="5">[15]Global!#REF!</definedName>
    <definedName name="total_cargo_traffic_CTK_1990" localSheetId="9">[15]Global!#REF!</definedName>
    <definedName name="total_cargo_traffic_CTK_1990" localSheetId="2">[15]Global!#REF!</definedName>
    <definedName name="total_cargo_traffic_CTK_1990" localSheetId="26">[15]Global!#REF!</definedName>
    <definedName name="total_cargo_traffic_CTK_1990">[15]Global!#REF!</definedName>
    <definedName name="total_cargo_traffic_CTK_1991" localSheetId="4">[15]Global!#REF!</definedName>
    <definedName name="total_cargo_traffic_CTK_1991" localSheetId="15">[15]Global!#REF!</definedName>
    <definedName name="total_cargo_traffic_CTK_1991" localSheetId="22">[15]Global!#REF!</definedName>
    <definedName name="total_cargo_traffic_CTK_1991" localSheetId="5">[15]Global!#REF!</definedName>
    <definedName name="total_cargo_traffic_CTK_1991" localSheetId="9">[15]Global!#REF!</definedName>
    <definedName name="total_cargo_traffic_CTK_1991" localSheetId="2">[15]Global!#REF!</definedName>
    <definedName name="total_cargo_traffic_CTK_1991" localSheetId="26">[15]Global!#REF!</definedName>
    <definedName name="total_cargo_traffic_CTK_1991">[15]Global!#REF!</definedName>
    <definedName name="total_cargo_traffic_CTK_1992" localSheetId="4">[15]Global!#REF!</definedName>
    <definedName name="total_cargo_traffic_CTK_1992" localSheetId="15">[15]Global!#REF!</definedName>
    <definedName name="total_cargo_traffic_CTK_1992" localSheetId="22">[15]Global!#REF!</definedName>
    <definedName name="total_cargo_traffic_CTK_1992" localSheetId="5">[15]Global!#REF!</definedName>
    <definedName name="total_cargo_traffic_CTK_1992" localSheetId="9">[15]Global!#REF!</definedName>
    <definedName name="total_cargo_traffic_CTK_1992" localSheetId="2">[15]Global!#REF!</definedName>
    <definedName name="total_cargo_traffic_CTK_1992" localSheetId="26">[15]Global!#REF!</definedName>
    <definedName name="total_cargo_traffic_CTK_1992">[15]Global!#REF!</definedName>
    <definedName name="total_cargo_traffic_CTK_1993" localSheetId="4">[15]Global!#REF!</definedName>
    <definedName name="total_cargo_traffic_CTK_1993" localSheetId="15">[15]Global!#REF!</definedName>
    <definedName name="total_cargo_traffic_CTK_1993" localSheetId="22">[15]Global!#REF!</definedName>
    <definedName name="total_cargo_traffic_CTK_1993" localSheetId="5">[15]Global!#REF!</definedName>
    <definedName name="total_cargo_traffic_CTK_1993" localSheetId="9">[15]Global!#REF!</definedName>
    <definedName name="total_cargo_traffic_CTK_1993" localSheetId="2">[15]Global!#REF!</definedName>
    <definedName name="total_cargo_traffic_CTK_1993" localSheetId="26">[15]Global!#REF!</definedName>
    <definedName name="total_cargo_traffic_CTK_1993">[15]Global!#REF!</definedName>
    <definedName name="total_cargo_traffic_CTK_1994" localSheetId="4">[15]Global!#REF!</definedName>
    <definedName name="total_cargo_traffic_CTK_1994" localSheetId="15">[15]Global!#REF!</definedName>
    <definedName name="total_cargo_traffic_CTK_1994" localSheetId="22">[15]Global!#REF!</definedName>
    <definedName name="total_cargo_traffic_CTK_1994" localSheetId="5">[15]Global!#REF!</definedName>
    <definedName name="total_cargo_traffic_CTK_1994" localSheetId="9">[15]Global!#REF!</definedName>
    <definedName name="total_cargo_traffic_CTK_1994" localSheetId="2">[15]Global!#REF!</definedName>
    <definedName name="total_cargo_traffic_CTK_1994" localSheetId="26">[15]Global!#REF!</definedName>
    <definedName name="total_cargo_traffic_CTK_1994">[15]Global!#REF!</definedName>
    <definedName name="total_cargo_traffic_CTK_1995" localSheetId="4">[15]Global!#REF!</definedName>
    <definedName name="total_cargo_traffic_CTK_1995" localSheetId="15">[15]Global!#REF!</definedName>
    <definedName name="total_cargo_traffic_CTK_1995" localSheetId="22">[15]Global!#REF!</definedName>
    <definedName name="total_cargo_traffic_CTK_1995" localSheetId="5">[15]Global!#REF!</definedName>
    <definedName name="total_cargo_traffic_CTK_1995" localSheetId="9">[15]Global!#REF!</definedName>
    <definedName name="total_cargo_traffic_CTK_1995" localSheetId="2">[15]Global!#REF!</definedName>
    <definedName name="total_cargo_traffic_CTK_1995" localSheetId="26">[15]Global!#REF!</definedName>
    <definedName name="total_cargo_traffic_CTK_1995">[15]Global!#REF!</definedName>
    <definedName name="total_cargo_traffic_CTK_1996" localSheetId="4">[15]Global!#REF!</definedName>
    <definedName name="total_cargo_traffic_CTK_1996" localSheetId="15">[15]Global!#REF!</definedName>
    <definedName name="total_cargo_traffic_CTK_1996" localSheetId="22">[15]Global!#REF!</definedName>
    <definedName name="total_cargo_traffic_CTK_1996" localSheetId="5">[15]Global!#REF!</definedName>
    <definedName name="total_cargo_traffic_CTK_1996" localSheetId="9">[15]Global!#REF!</definedName>
    <definedName name="total_cargo_traffic_CTK_1996" localSheetId="2">[15]Global!#REF!</definedName>
    <definedName name="total_cargo_traffic_CTK_1996" localSheetId="26">[15]Global!#REF!</definedName>
    <definedName name="total_cargo_traffic_CTK_1996">[15]Global!#REF!</definedName>
    <definedName name="total_cargo_traffic_CTK_1997" localSheetId="4">[15]Global!#REF!</definedName>
    <definedName name="total_cargo_traffic_CTK_1997" localSheetId="15">[15]Global!#REF!</definedName>
    <definedName name="total_cargo_traffic_CTK_1997" localSheetId="22">[15]Global!#REF!</definedName>
    <definedName name="total_cargo_traffic_CTK_1997" localSheetId="5">[15]Global!#REF!</definedName>
    <definedName name="total_cargo_traffic_CTK_1997" localSheetId="9">[15]Global!#REF!</definedName>
    <definedName name="total_cargo_traffic_CTK_1997" localSheetId="2">[15]Global!#REF!</definedName>
    <definedName name="total_cargo_traffic_CTK_1997" localSheetId="26">[15]Global!#REF!</definedName>
    <definedName name="total_cargo_traffic_CTK_1997">[15]Global!#REF!</definedName>
    <definedName name="total_cargo_traffic_CTK_1998" localSheetId="4">[15]Global!#REF!</definedName>
    <definedName name="total_cargo_traffic_CTK_1998" localSheetId="15">[15]Global!#REF!</definedName>
    <definedName name="total_cargo_traffic_CTK_1998" localSheetId="22">[15]Global!#REF!</definedName>
    <definedName name="total_cargo_traffic_CTK_1998" localSheetId="5">[15]Global!#REF!</definedName>
    <definedName name="total_cargo_traffic_CTK_1998" localSheetId="9">[15]Global!#REF!</definedName>
    <definedName name="total_cargo_traffic_CTK_1998" localSheetId="2">[15]Global!#REF!</definedName>
    <definedName name="total_cargo_traffic_CTK_1998" localSheetId="26">[15]Global!#REF!</definedName>
    <definedName name="total_cargo_traffic_CTK_1998">[15]Global!#REF!</definedName>
    <definedName name="total_cargo_traffic_CTK_1999" localSheetId="4">[15]Global!#REF!</definedName>
    <definedName name="total_cargo_traffic_CTK_1999" localSheetId="15">[15]Global!#REF!</definedName>
    <definedName name="total_cargo_traffic_CTK_1999" localSheetId="22">[15]Global!#REF!</definedName>
    <definedName name="total_cargo_traffic_CTK_1999" localSheetId="5">[15]Global!#REF!</definedName>
    <definedName name="total_cargo_traffic_CTK_1999" localSheetId="9">[15]Global!#REF!</definedName>
    <definedName name="total_cargo_traffic_CTK_1999" localSheetId="2">[15]Global!#REF!</definedName>
    <definedName name="total_cargo_traffic_CTK_1999" localSheetId="26">[15]Global!#REF!</definedName>
    <definedName name="total_cargo_traffic_CTK_1999">[15]Global!#REF!</definedName>
    <definedName name="total_cargo_traffic_CTK_2000" localSheetId="4">[15]Global!#REF!</definedName>
    <definedName name="total_cargo_traffic_CTK_2000" localSheetId="15">[15]Global!#REF!</definedName>
    <definedName name="total_cargo_traffic_CTK_2000" localSheetId="22">[15]Global!#REF!</definedName>
    <definedName name="total_cargo_traffic_CTK_2000" localSheetId="5">[15]Global!#REF!</definedName>
    <definedName name="total_cargo_traffic_CTK_2000" localSheetId="9">[15]Global!#REF!</definedName>
    <definedName name="total_cargo_traffic_CTK_2000" localSheetId="2">[15]Global!#REF!</definedName>
    <definedName name="total_cargo_traffic_CTK_2000" localSheetId="26">[15]Global!#REF!</definedName>
    <definedName name="total_cargo_traffic_CTK_2000">[15]Global!#REF!</definedName>
    <definedName name="total_cargo_traffic_CTK_2001" localSheetId="4">[15]Global!#REF!</definedName>
    <definedName name="total_cargo_traffic_CTK_2001" localSheetId="15">[15]Global!#REF!</definedName>
    <definedName name="total_cargo_traffic_CTK_2001" localSheetId="22">[15]Global!#REF!</definedName>
    <definedName name="total_cargo_traffic_CTK_2001" localSheetId="5">[15]Global!#REF!</definedName>
    <definedName name="total_cargo_traffic_CTK_2001" localSheetId="9">[15]Global!#REF!</definedName>
    <definedName name="total_cargo_traffic_CTK_2001" localSheetId="2">[15]Global!#REF!</definedName>
    <definedName name="total_cargo_traffic_CTK_2001" localSheetId="26">[15]Global!#REF!</definedName>
    <definedName name="total_cargo_traffic_CTK_2001">[15]Global!#REF!</definedName>
    <definedName name="total_cargo_traffic_CTK_2002" localSheetId="4">[15]Global!#REF!</definedName>
    <definedName name="total_cargo_traffic_CTK_2002" localSheetId="15">[15]Global!#REF!</definedName>
    <definedName name="total_cargo_traffic_CTK_2002" localSheetId="22">[15]Global!#REF!</definedName>
    <definedName name="total_cargo_traffic_CTK_2002" localSheetId="5">[15]Global!#REF!</definedName>
    <definedName name="total_cargo_traffic_CTK_2002" localSheetId="9">[15]Global!#REF!</definedName>
    <definedName name="total_cargo_traffic_CTK_2002" localSheetId="2">[15]Global!#REF!</definedName>
    <definedName name="total_cargo_traffic_CTK_2002" localSheetId="26">[15]Global!#REF!</definedName>
    <definedName name="total_cargo_traffic_CTK_2002">[15]Global!#REF!</definedName>
    <definedName name="total_cargo_traffic_CTK_2003" localSheetId="4">[15]Global!#REF!</definedName>
    <definedName name="total_cargo_traffic_CTK_2003" localSheetId="15">[15]Global!#REF!</definedName>
    <definedName name="total_cargo_traffic_CTK_2003" localSheetId="22">[15]Global!#REF!</definedName>
    <definedName name="total_cargo_traffic_CTK_2003" localSheetId="5">[15]Global!#REF!</definedName>
    <definedName name="total_cargo_traffic_CTK_2003" localSheetId="9">[15]Global!#REF!</definedName>
    <definedName name="total_cargo_traffic_CTK_2003" localSheetId="2">[15]Global!#REF!</definedName>
    <definedName name="total_cargo_traffic_CTK_2003" localSheetId="26">[15]Global!#REF!</definedName>
    <definedName name="total_cargo_traffic_CTK_2003">[15]Global!#REF!</definedName>
    <definedName name="total_cargo_traffic_CTK_2004" localSheetId="4">[15]Global!#REF!</definedName>
    <definedName name="total_cargo_traffic_CTK_2004" localSheetId="15">[15]Global!#REF!</definedName>
    <definedName name="total_cargo_traffic_CTK_2004" localSheetId="22">[15]Global!#REF!</definedName>
    <definedName name="total_cargo_traffic_CTK_2004" localSheetId="5">[15]Global!#REF!</definedName>
    <definedName name="total_cargo_traffic_CTK_2004" localSheetId="9">[15]Global!#REF!</definedName>
    <definedName name="total_cargo_traffic_CTK_2004" localSheetId="2">[15]Global!#REF!</definedName>
    <definedName name="total_cargo_traffic_CTK_2004" localSheetId="26">[15]Global!#REF!</definedName>
    <definedName name="total_cargo_traffic_CTK_2004">[15]Global!#REF!</definedName>
    <definedName name="total_cargo_traffic_CTK_2005" localSheetId="4">[15]Global!#REF!</definedName>
    <definedName name="total_cargo_traffic_CTK_2005" localSheetId="15">[15]Global!#REF!</definedName>
    <definedName name="total_cargo_traffic_CTK_2005" localSheetId="22">[15]Global!#REF!</definedName>
    <definedName name="total_cargo_traffic_CTK_2005" localSheetId="5">[15]Global!#REF!</definedName>
    <definedName name="total_cargo_traffic_CTK_2005" localSheetId="9">[15]Global!#REF!</definedName>
    <definedName name="total_cargo_traffic_CTK_2005" localSheetId="2">[15]Global!#REF!</definedName>
    <definedName name="total_cargo_traffic_CTK_2005" localSheetId="26">[15]Global!#REF!</definedName>
    <definedName name="total_cargo_traffic_CTK_2005">[15]Global!#REF!</definedName>
    <definedName name="total_cargo_traffic_CTK_2006" localSheetId="4">[15]Global!#REF!</definedName>
    <definedName name="total_cargo_traffic_CTK_2006" localSheetId="15">[15]Global!#REF!</definedName>
    <definedName name="total_cargo_traffic_CTK_2006" localSheetId="22">[15]Global!#REF!</definedName>
    <definedName name="total_cargo_traffic_CTK_2006" localSheetId="5">[15]Global!#REF!</definedName>
    <definedName name="total_cargo_traffic_CTK_2006" localSheetId="9">[15]Global!#REF!</definedName>
    <definedName name="total_cargo_traffic_CTK_2006" localSheetId="2">[15]Global!#REF!</definedName>
    <definedName name="total_cargo_traffic_CTK_2006" localSheetId="26">[15]Global!#REF!</definedName>
    <definedName name="total_cargo_traffic_CTK_2006">[15]Global!#REF!</definedName>
    <definedName name="total_cargo_traffic_CTK_2007" localSheetId="4">[15]Global!#REF!</definedName>
    <definedName name="total_cargo_traffic_CTK_2007" localSheetId="15">[15]Global!#REF!</definedName>
    <definedName name="total_cargo_traffic_CTK_2007" localSheetId="22">[15]Global!#REF!</definedName>
    <definedName name="total_cargo_traffic_CTK_2007" localSheetId="5">[15]Global!#REF!</definedName>
    <definedName name="total_cargo_traffic_CTK_2007" localSheetId="9">[15]Global!#REF!</definedName>
    <definedName name="total_cargo_traffic_CTK_2007" localSheetId="2">[15]Global!#REF!</definedName>
    <definedName name="total_cargo_traffic_CTK_2007" localSheetId="26">[15]Global!#REF!</definedName>
    <definedName name="total_cargo_traffic_CTK_2007">[15]Global!#REF!</definedName>
    <definedName name="total_cargo_traffic_CTK_2008" localSheetId="4">[15]Global!#REF!</definedName>
    <definedName name="total_cargo_traffic_CTK_2008" localSheetId="15">[15]Global!#REF!</definedName>
    <definedName name="total_cargo_traffic_CTK_2008" localSheetId="22">[15]Global!#REF!</definedName>
    <definedName name="total_cargo_traffic_CTK_2008" localSheetId="5">[15]Global!#REF!</definedName>
    <definedName name="total_cargo_traffic_CTK_2008" localSheetId="9">[15]Global!#REF!</definedName>
    <definedName name="total_cargo_traffic_CTK_2008" localSheetId="2">[15]Global!#REF!</definedName>
    <definedName name="total_cargo_traffic_CTK_2008" localSheetId="26">[15]Global!#REF!</definedName>
    <definedName name="total_cargo_traffic_CTK_2008">[15]Global!#REF!</definedName>
    <definedName name="total_cargo_traffic_CTK_2009" localSheetId="4">[15]Global!#REF!</definedName>
    <definedName name="total_cargo_traffic_CTK_2009" localSheetId="15">[15]Global!#REF!</definedName>
    <definedName name="total_cargo_traffic_CTK_2009" localSheetId="22">[15]Global!#REF!</definedName>
    <definedName name="total_cargo_traffic_CTK_2009" localSheetId="5">[15]Global!#REF!</definedName>
    <definedName name="total_cargo_traffic_CTK_2009" localSheetId="9">[15]Global!#REF!</definedName>
    <definedName name="total_cargo_traffic_CTK_2009" localSheetId="2">[15]Global!#REF!</definedName>
    <definedName name="total_cargo_traffic_CTK_2009" localSheetId="26">[15]Global!#REF!</definedName>
    <definedName name="total_cargo_traffic_CTK_2009">[15]Global!#REF!</definedName>
    <definedName name="total_cargo_traffic_CTK_2010" localSheetId="4">[15]Global!#REF!</definedName>
    <definedName name="total_cargo_traffic_CTK_2010" localSheetId="15">[15]Global!#REF!</definedName>
    <definedName name="total_cargo_traffic_CTK_2010" localSheetId="22">[15]Global!#REF!</definedName>
    <definedName name="total_cargo_traffic_CTK_2010" localSheetId="5">[15]Global!#REF!</definedName>
    <definedName name="total_cargo_traffic_CTK_2010" localSheetId="9">[15]Global!#REF!</definedName>
    <definedName name="total_cargo_traffic_CTK_2010" localSheetId="2">[15]Global!#REF!</definedName>
    <definedName name="total_cargo_traffic_CTK_2010" localSheetId="26">[15]Global!#REF!</definedName>
    <definedName name="total_cargo_traffic_CTK_2010">[15]Global!#REF!</definedName>
    <definedName name="total_cargo_traffic_CTK_comm" localSheetId="4">[15]Global!#REF!</definedName>
    <definedName name="total_cargo_traffic_CTK_comm" localSheetId="15">[15]Global!#REF!</definedName>
    <definedName name="total_cargo_traffic_CTK_comm" localSheetId="22">[15]Global!#REF!</definedName>
    <definedName name="total_cargo_traffic_CTK_comm" localSheetId="5">[15]Global!#REF!</definedName>
    <definedName name="total_cargo_traffic_CTK_comm" localSheetId="9">[15]Global!#REF!</definedName>
    <definedName name="total_cargo_traffic_CTK_comm" localSheetId="2">[15]Global!#REF!</definedName>
    <definedName name="total_cargo_traffic_CTK_comm" localSheetId="26">[15]Global!#REF!</definedName>
    <definedName name="total_cargo_traffic_CTK_comm">[15]Global!#REF!</definedName>
    <definedName name="total_cargo_traffic_CTM_1985" localSheetId="4">[15]Global!#REF!</definedName>
    <definedName name="total_cargo_traffic_CTM_1985" localSheetId="15">[15]Global!#REF!</definedName>
    <definedName name="total_cargo_traffic_CTM_1985" localSheetId="22">[15]Global!#REF!</definedName>
    <definedName name="total_cargo_traffic_CTM_1985" localSheetId="5">[15]Global!#REF!</definedName>
    <definedName name="total_cargo_traffic_CTM_1985" localSheetId="9">[15]Global!#REF!</definedName>
    <definedName name="total_cargo_traffic_CTM_1985" localSheetId="2">[15]Global!#REF!</definedName>
    <definedName name="total_cargo_traffic_CTM_1985" localSheetId="26">[15]Global!#REF!</definedName>
    <definedName name="total_cargo_traffic_CTM_1985">[15]Global!#REF!</definedName>
    <definedName name="total_cargo_traffic_CTM_1986" localSheetId="4">[15]Global!#REF!</definedName>
    <definedName name="total_cargo_traffic_CTM_1986" localSheetId="15">[15]Global!#REF!</definedName>
    <definedName name="total_cargo_traffic_CTM_1986" localSheetId="22">[15]Global!#REF!</definedName>
    <definedName name="total_cargo_traffic_CTM_1986" localSheetId="5">[15]Global!#REF!</definedName>
    <definedName name="total_cargo_traffic_CTM_1986" localSheetId="9">[15]Global!#REF!</definedName>
    <definedName name="total_cargo_traffic_CTM_1986" localSheetId="2">[15]Global!#REF!</definedName>
    <definedName name="total_cargo_traffic_CTM_1986" localSheetId="26">[15]Global!#REF!</definedName>
    <definedName name="total_cargo_traffic_CTM_1986">[15]Global!#REF!</definedName>
    <definedName name="total_cargo_traffic_CTM_1987" localSheetId="4">[15]Global!#REF!</definedName>
    <definedName name="total_cargo_traffic_CTM_1987" localSheetId="15">[15]Global!#REF!</definedName>
    <definedName name="total_cargo_traffic_CTM_1987" localSheetId="22">[15]Global!#REF!</definedName>
    <definedName name="total_cargo_traffic_CTM_1987" localSheetId="5">[15]Global!#REF!</definedName>
    <definedName name="total_cargo_traffic_CTM_1987" localSheetId="9">[15]Global!#REF!</definedName>
    <definedName name="total_cargo_traffic_CTM_1987" localSheetId="2">[15]Global!#REF!</definedName>
    <definedName name="total_cargo_traffic_CTM_1987" localSheetId="26">[15]Global!#REF!</definedName>
    <definedName name="total_cargo_traffic_CTM_1987">[15]Global!#REF!</definedName>
    <definedName name="total_cargo_traffic_CTM_1988" localSheetId="4">[15]Global!#REF!</definedName>
    <definedName name="total_cargo_traffic_CTM_1988" localSheetId="15">[15]Global!#REF!</definedName>
    <definedName name="total_cargo_traffic_CTM_1988" localSheetId="22">[15]Global!#REF!</definedName>
    <definedName name="total_cargo_traffic_CTM_1988" localSheetId="5">[15]Global!#REF!</definedName>
    <definedName name="total_cargo_traffic_CTM_1988" localSheetId="9">[15]Global!#REF!</definedName>
    <definedName name="total_cargo_traffic_CTM_1988" localSheetId="2">[15]Global!#REF!</definedName>
    <definedName name="total_cargo_traffic_CTM_1988" localSheetId="26">[15]Global!#REF!</definedName>
    <definedName name="total_cargo_traffic_CTM_1988">[15]Global!#REF!</definedName>
    <definedName name="total_cargo_traffic_CTM_1989" localSheetId="4">[15]Global!#REF!</definedName>
    <definedName name="total_cargo_traffic_CTM_1989" localSheetId="15">[15]Global!#REF!</definedName>
    <definedName name="total_cargo_traffic_CTM_1989" localSheetId="22">[15]Global!#REF!</definedName>
    <definedName name="total_cargo_traffic_CTM_1989" localSheetId="5">[15]Global!#REF!</definedName>
    <definedName name="total_cargo_traffic_CTM_1989" localSheetId="9">[15]Global!#REF!</definedName>
    <definedName name="total_cargo_traffic_CTM_1989" localSheetId="2">[15]Global!#REF!</definedName>
    <definedName name="total_cargo_traffic_CTM_1989" localSheetId="26">[15]Global!#REF!</definedName>
    <definedName name="total_cargo_traffic_CTM_1989">[15]Global!#REF!</definedName>
    <definedName name="total_cargo_traffic_CTM_1990" localSheetId="4">[15]Global!#REF!</definedName>
    <definedName name="total_cargo_traffic_CTM_1990" localSheetId="15">[15]Global!#REF!</definedName>
    <definedName name="total_cargo_traffic_CTM_1990" localSheetId="22">[15]Global!#REF!</definedName>
    <definedName name="total_cargo_traffic_CTM_1990" localSheetId="5">[15]Global!#REF!</definedName>
    <definedName name="total_cargo_traffic_CTM_1990" localSheetId="9">[15]Global!#REF!</definedName>
    <definedName name="total_cargo_traffic_CTM_1990" localSheetId="2">[15]Global!#REF!</definedName>
    <definedName name="total_cargo_traffic_CTM_1990" localSheetId="26">[15]Global!#REF!</definedName>
    <definedName name="total_cargo_traffic_CTM_1990">[15]Global!#REF!</definedName>
    <definedName name="total_cargo_traffic_CTM_1991" localSheetId="4">[15]Global!#REF!</definedName>
    <definedName name="total_cargo_traffic_CTM_1991" localSheetId="15">[15]Global!#REF!</definedName>
    <definedName name="total_cargo_traffic_CTM_1991" localSheetId="22">[15]Global!#REF!</definedName>
    <definedName name="total_cargo_traffic_CTM_1991" localSheetId="5">[15]Global!#REF!</definedName>
    <definedName name="total_cargo_traffic_CTM_1991" localSheetId="9">[15]Global!#REF!</definedName>
    <definedName name="total_cargo_traffic_CTM_1991" localSheetId="2">[15]Global!#REF!</definedName>
    <definedName name="total_cargo_traffic_CTM_1991" localSheetId="26">[15]Global!#REF!</definedName>
    <definedName name="total_cargo_traffic_CTM_1991">[15]Global!#REF!</definedName>
    <definedName name="total_cargo_traffic_CTM_1992" localSheetId="4">[15]Global!#REF!</definedName>
    <definedName name="total_cargo_traffic_CTM_1992" localSheetId="15">[15]Global!#REF!</definedName>
    <definedName name="total_cargo_traffic_CTM_1992" localSheetId="22">[15]Global!#REF!</definedName>
    <definedName name="total_cargo_traffic_CTM_1992" localSheetId="5">[15]Global!#REF!</definedName>
    <definedName name="total_cargo_traffic_CTM_1992" localSheetId="9">[15]Global!#REF!</definedName>
    <definedName name="total_cargo_traffic_CTM_1992" localSheetId="2">[15]Global!#REF!</definedName>
    <definedName name="total_cargo_traffic_CTM_1992" localSheetId="26">[15]Global!#REF!</definedName>
    <definedName name="total_cargo_traffic_CTM_1992">[15]Global!#REF!</definedName>
    <definedName name="total_cargo_traffic_CTM_1993" localSheetId="4">[15]Global!#REF!</definedName>
    <definedName name="total_cargo_traffic_CTM_1993" localSheetId="15">[15]Global!#REF!</definedName>
    <definedName name="total_cargo_traffic_CTM_1993" localSheetId="22">[15]Global!#REF!</definedName>
    <definedName name="total_cargo_traffic_CTM_1993" localSheetId="5">[15]Global!#REF!</definedName>
    <definedName name="total_cargo_traffic_CTM_1993" localSheetId="9">[15]Global!#REF!</definedName>
    <definedName name="total_cargo_traffic_CTM_1993" localSheetId="2">[15]Global!#REF!</definedName>
    <definedName name="total_cargo_traffic_CTM_1993" localSheetId="26">[15]Global!#REF!</definedName>
    <definedName name="total_cargo_traffic_CTM_1993">[15]Global!#REF!</definedName>
    <definedName name="total_cargo_traffic_CTM_1994" localSheetId="4">[15]Global!#REF!</definedName>
    <definedName name="total_cargo_traffic_CTM_1994" localSheetId="15">[15]Global!#REF!</definedName>
    <definedName name="total_cargo_traffic_CTM_1994" localSheetId="22">[15]Global!#REF!</definedName>
    <definedName name="total_cargo_traffic_CTM_1994" localSheetId="5">[15]Global!#REF!</definedName>
    <definedName name="total_cargo_traffic_CTM_1994" localSheetId="9">[15]Global!#REF!</definedName>
    <definedName name="total_cargo_traffic_CTM_1994" localSheetId="2">[15]Global!#REF!</definedName>
    <definedName name="total_cargo_traffic_CTM_1994" localSheetId="26">[15]Global!#REF!</definedName>
    <definedName name="total_cargo_traffic_CTM_1994">[15]Global!#REF!</definedName>
    <definedName name="total_cargo_traffic_CTM_1995" localSheetId="4">[15]Global!#REF!</definedName>
    <definedName name="total_cargo_traffic_CTM_1995" localSheetId="15">[15]Global!#REF!</definedName>
    <definedName name="total_cargo_traffic_CTM_1995" localSheetId="22">[15]Global!#REF!</definedName>
    <definedName name="total_cargo_traffic_CTM_1995" localSheetId="5">[15]Global!#REF!</definedName>
    <definedName name="total_cargo_traffic_CTM_1995" localSheetId="9">[15]Global!#REF!</definedName>
    <definedName name="total_cargo_traffic_CTM_1995" localSheetId="2">[15]Global!#REF!</definedName>
    <definedName name="total_cargo_traffic_CTM_1995" localSheetId="26">[15]Global!#REF!</definedName>
    <definedName name="total_cargo_traffic_CTM_1995">[15]Global!#REF!</definedName>
    <definedName name="total_cargo_traffic_CTM_1996" localSheetId="4">[15]Global!#REF!</definedName>
    <definedName name="total_cargo_traffic_CTM_1996" localSheetId="15">[15]Global!#REF!</definedName>
    <definedName name="total_cargo_traffic_CTM_1996" localSheetId="22">[15]Global!#REF!</definedName>
    <definedName name="total_cargo_traffic_CTM_1996" localSheetId="5">[15]Global!#REF!</definedName>
    <definedName name="total_cargo_traffic_CTM_1996" localSheetId="9">[15]Global!#REF!</definedName>
    <definedName name="total_cargo_traffic_CTM_1996" localSheetId="2">[15]Global!#REF!</definedName>
    <definedName name="total_cargo_traffic_CTM_1996" localSheetId="26">[15]Global!#REF!</definedName>
    <definedName name="total_cargo_traffic_CTM_1996">[15]Global!#REF!</definedName>
    <definedName name="total_cargo_traffic_CTM_1997" localSheetId="4">[15]Global!#REF!</definedName>
    <definedName name="total_cargo_traffic_CTM_1997" localSheetId="15">[15]Global!#REF!</definedName>
    <definedName name="total_cargo_traffic_CTM_1997" localSheetId="22">[15]Global!#REF!</definedName>
    <definedName name="total_cargo_traffic_CTM_1997" localSheetId="5">[15]Global!#REF!</definedName>
    <definedName name="total_cargo_traffic_CTM_1997" localSheetId="9">[15]Global!#REF!</definedName>
    <definedName name="total_cargo_traffic_CTM_1997" localSheetId="2">[15]Global!#REF!</definedName>
    <definedName name="total_cargo_traffic_CTM_1997" localSheetId="26">[15]Global!#REF!</definedName>
    <definedName name="total_cargo_traffic_CTM_1997">[15]Global!#REF!</definedName>
    <definedName name="total_cargo_traffic_CTM_1998" localSheetId="4">[15]Global!#REF!</definedName>
    <definedName name="total_cargo_traffic_CTM_1998" localSheetId="15">[15]Global!#REF!</definedName>
    <definedName name="total_cargo_traffic_CTM_1998" localSheetId="22">[15]Global!#REF!</definedName>
    <definedName name="total_cargo_traffic_CTM_1998" localSheetId="5">[15]Global!#REF!</definedName>
    <definedName name="total_cargo_traffic_CTM_1998" localSheetId="9">[15]Global!#REF!</definedName>
    <definedName name="total_cargo_traffic_CTM_1998" localSheetId="2">[15]Global!#REF!</definedName>
    <definedName name="total_cargo_traffic_CTM_1998" localSheetId="26">[15]Global!#REF!</definedName>
    <definedName name="total_cargo_traffic_CTM_1998">[15]Global!#REF!</definedName>
    <definedName name="total_cargo_traffic_CTM_1999" localSheetId="4">[15]Global!#REF!</definedName>
    <definedName name="total_cargo_traffic_CTM_1999" localSheetId="15">[15]Global!#REF!</definedName>
    <definedName name="total_cargo_traffic_CTM_1999" localSheetId="22">[15]Global!#REF!</definedName>
    <definedName name="total_cargo_traffic_CTM_1999" localSheetId="5">[15]Global!#REF!</definedName>
    <definedName name="total_cargo_traffic_CTM_1999" localSheetId="9">[15]Global!#REF!</definedName>
    <definedName name="total_cargo_traffic_CTM_1999" localSheetId="2">[15]Global!#REF!</definedName>
    <definedName name="total_cargo_traffic_CTM_1999" localSheetId="26">[15]Global!#REF!</definedName>
    <definedName name="total_cargo_traffic_CTM_1999">[15]Global!#REF!</definedName>
    <definedName name="total_cargo_traffic_CTM_2000" localSheetId="4">[15]Global!#REF!</definedName>
    <definedName name="total_cargo_traffic_CTM_2000" localSheetId="15">[15]Global!#REF!</definedName>
    <definedName name="total_cargo_traffic_CTM_2000" localSheetId="22">[15]Global!#REF!</definedName>
    <definedName name="total_cargo_traffic_CTM_2000" localSheetId="5">[15]Global!#REF!</definedName>
    <definedName name="total_cargo_traffic_CTM_2000" localSheetId="9">[15]Global!#REF!</definedName>
    <definedName name="total_cargo_traffic_CTM_2000" localSheetId="2">[15]Global!#REF!</definedName>
    <definedName name="total_cargo_traffic_CTM_2000" localSheetId="26">[15]Global!#REF!</definedName>
    <definedName name="total_cargo_traffic_CTM_2000">[15]Global!#REF!</definedName>
    <definedName name="total_cargo_traffic_CTM_2001" localSheetId="4">[15]Global!#REF!</definedName>
    <definedName name="total_cargo_traffic_CTM_2001" localSheetId="15">[15]Global!#REF!</definedName>
    <definedName name="total_cargo_traffic_CTM_2001" localSheetId="22">[15]Global!#REF!</definedName>
    <definedName name="total_cargo_traffic_CTM_2001" localSheetId="5">[15]Global!#REF!</definedName>
    <definedName name="total_cargo_traffic_CTM_2001" localSheetId="9">[15]Global!#REF!</definedName>
    <definedName name="total_cargo_traffic_CTM_2001" localSheetId="2">[15]Global!#REF!</definedName>
    <definedName name="total_cargo_traffic_CTM_2001" localSheetId="26">[15]Global!#REF!</definedName>
    <definedName name="total_cargo_traffic_CTM_2001">[15]Global!#REF!</definedName>
    <definedName name="total_cargo_traffic_CTM_2002" localSheetId="4">[15]Global!#REF!</definedName>
    <definedName name="total_cargo_traffic_CTM_2002" localSheetId="15">[15]Global!#REF!</definedName>
    <definedName name="total_cargo_traffic_CTM_2002" localSheetId="22">[15]Global!#REF!</definedName>
    <definedName name="total_cargo_traffic_CTM_2002" localSheetId="5">[15]Global!#REF!</definedName>
    <definedName name="total_cargo_traffic_CTM_2002" localSheetId="9">[15]Global!#REF!</definedName>
    <definedName name="total_cargo_traffic_CTM_2002" localSheetId="2">[15]Global!#REF!</definedName>
    <definedName name="total_cargo_traffic_CTM_2002" localSheetId="26">[15]Global!#REF!</definedName>
    <definedName name="total_cargo_traffic_CTM_2002">[15]Global!#REF!</definedName>
    <definedName name="total_cargo_traffic_CTM_2003" localSheetId="4">[15]Global!#REF!</definedName>
    <definedName name="total_cargo_traffic_CTM_2003" localSheetId="15">[15]Global!#REF!</definedName>
    <definedName name="total_cargo_traffic_CTM_2003" localSheetId="22">[15]Global!#REF!</definedName>
    <definedName name="total_cargo_traffic_CTM_2003" localSheetId="5">[15]Global!#REF!</definedName>
    <definedName name="total_cargo_traffic_CTM_2003" localSheetId="9">[15]Global!#REF!</definedName>
    <definedName name="total_cargo_traffic_CTM_2003" localSheetId="2">[15]Global!#REF!</definedName>
    <definedName name="total_cargo_traffic_CTM_2003" localSheetId="26">[15]Global!#REF!</definedName>
    <definedName name="total_cargo_traffic_CTM_2003">[15]Global!#REF!</definedName>
    <definedName name="total_cargo_traffic_CTM_2004" localSheetId="4">[15]Global!#REF!</definedName>
    <definedName name="total_cargo_traffic_CTM_2004" localSheetId="15">[15]Global!#REF!</definedName>
    <definedName name="total_cargo_traffic_CTM_2004" localSheetId="22">[15]Global!#REF!</definedName>
    <definedName name="total_cargo_traffic_CTM_2004" localSheetId="5">[15]Global!#REF!</definedName>
    <definedName name="total_cargo_traffic_CTM_2004" localSheetId="9">[15]Global!#REF!</definedName>
    <definedName name="total_cargo_traffic_CTM_2004" localSheetId="2">[15]Global!#REF!</definedName>
    <definedName name="total_cargo_traffic_CTM_2004" localSheetId="26">[15]Global!#REF!</definedName>
    <definedName name="total_cargo_traffic_CTM_2004">[15]Global!#REF!</definedName>
    <definedName name="total_cargo_traffic_CTM_2005" localSheetId="4">[15]Global!#REF!</definedName>
    <definedName name="total_cargo_traffic_CTM_2005" localSheetId="15">[15]Global!#REF!</definedName>
    <definedName name="total_cargo_traffic_CTM_2005" localSheetId="22">[15]Global!#REF!</definedName>
    <definedName name="total_cargo_traffic_CTM_2005" localSheetId="5">[15]Global!#REF!</definedName>
    <definedName name="total_cargo_traffic_CTM_2005" localSheetId="9">[15]Global!#REF!</definedName>
    <definedName name="total_cargo_traffic_CTM_2005" localSheetId="2">[15]Global!#REF!</definedName>
    <definedName name="total_cargo_traffic_CTM_2005" localSheetId="26">[15]Global!#REF!</definedName>
    <definedName name="total_cargo_traffic_CTM_2005">[15]Global!#REF!</definedName>
    <definedName name="total_cargo_traffic_CTM_2006" localSheetId="4">[15]Global!#REF!</definedName>
    <definedName name="total_cargo_traffic_CTM_2006" localSheetId="15">[15]Global!#REF!</definedName>
    <definedName name="total_cargo_traffic_CTM_2006" localSheetId="22">[15]Global!#REF!</definedName>
    <definedName name="total_cargo_traffic_CTM_2006" localSheetId="5">[15]Global!#REF!</definedName>
    <definedName name="total_cargo_traffic_CTM_2006" localSheetId="9">[15]Global!#REF!</definedName>
    <definedName name="total_cargo_traffic_CTM_2006" localSheetId="2">[15]Global!#REF!</definedName>
    <definedName name="total_cargo_traffic_CTM_2006" localSheetId="26">[15]Global!#REF!</definedName>
    <definedName name="total_cargo_traffic_CTM_2006">[15]Global!#REF!</definedName>
    <definedName name="total_cargo_traffic_CTM_2007" localSheetId="4">[15]Global!#REF!</definedName>
    <definedName name="total_cargo_traffic_CTM_2007" localSheetId="15">[15]Global!#REF!</definedName>
    <definedName name="total_cargo_traffic_CTM_2007" localSheetId="22">[15]Global!#REF!</definedName>
    <definedName name="total_cargo_traffic_CTM_2007" localSheetId="5">[15]Global!#REF!</definedName>
    <definedName name="total_cargo_traffic_CTM_2007" localSheetId="9">[15]Global!#REF!</definedName>
    <definedName name="total_cargo_traffic_CTM_2007" localSheetId="2">[15]Global!#REF!</definedName>
    <definedName name="total_cargo_traffic_CTM_2007" localSheetId="26">[15]Global!#REF!</definedName>
    <definedName name="total_cargo_traffic_CTM_2007">[15]Global!#REF!</definedName>
    <definedName name="total_cargo_traffic_CTM_2008" localSheetId="4">[15]Global!#REF!</definedName>
    <definedName name="total_cargo_traffic_CTM_2008" localSheetId="15">[15]Global!#REF!</definedName>
    <definedName name="total_cargo_traffic_CTM_2008" localSheetId="22">[15]Global!#REF!</definedName>
    <definedName name="total_cargo_traffic_CTM_2008" localSheetId="5">[15]Global!#REF!</definedName>
    <definedName name="total_cargo_traffic_CTM_2008" localSheetId="9">[15]Global!#REF!</definedName>
    <definedName name="total_cargo_traffic_CTM_2008" localSheetId="2">[15]Global!#REF!</definedName>
    <definedName name="total_cargo_traffic_CTM_2008" localSheetId="26">[15]Global!#REF!</definedName>
    <definedName name="total_cargo_traffic_CTM_2008">[15]Global!#REF!</definedName>
    <definedName name="total_cargo_traffic_CTM_2009" localSheetId="4">[15]Global!#REF!</definedName>
    <definedName name="total_cargo_traffic_CTM_2009" localSheetId="15">[15]Global!#REF!</definedName>
    <definedName name="total_cargo_traffic_CTM_2009" localSheetId="22">[15]Global!#REF!</definedName>
    <definedName name="total_cargo_traffic_CTM_2009" localSheetId="5">[15]Global!#REF!</definedName>
    <definedName name="total_cargo_traffic_CTM_2009" localSheetId="9">[15]Global!#REF!</definedName>
    <definedName name="total_cargo_traffic_CTM_2009" localSheetId="2">[15]Global!#REF!</definedName>
    <definedName name="total_cargo_traffic_CTM_2009" localSheetId="26">[15]Global!#REF!</definedName>
    <definedName name="total_cargo_traffic_CTM_2009">[15]Global!#REF!</definedName>
    <definedName name="total_cargo_traffic_CTM_2010" localSheetId="4">[15]Global!#REF!</definedName>
    <definedName name="total_cargo_traffic_CTM_2010" localSheetId="15">[15]Global!#REF!</definedName>
    <definedName name="total_cargo_traffic_CTM_2010" localSheetId="22">[15]Global!#REF!</definedName>
    <definedName name="total_cargo_traffic_CTM_2010" localSheetId="5">[15]Global!#REF!</definedName>
    <definedName name="total_cargo_traffic_CTM_2010" localSheetId="9">[15]Global!#REF!</definedName>
    <definedName name="total_cargo_traffic_CTM_2010" localSheetId="2">[15]Global!#REF!</definedName>
    <definedName name="total_cargo_traffic_CTM_2010" localSheetId="26">[15]Global!#REF!</definedName>
    <definedName name="total_cargo_traffic_CTM_2010">[15]Global!#REF!</definedName>
    <definedName name="total_cargo_traffic_CTM_comm" localSheetId="4">[15]Global!#REF!</definedName>
    <definedName name="total_cargo_traffic_CTM_comm" localSheetId="15">[15]Global!#REF!</definedName>
    <definedName name="total_cargo_traffic_CTM_comm" localSheetId="22">[15]Global!#REF!</definedName>
    <definedName name="total_cargo_traffic_CTM_comm" localSheetId="5">[15]Global!#REF!</definedName>
    <definedName name="total_cargo_traffic_CTM_comm" localSheetId="9">[15]Global!#REF!</definedName>
    <definedName name="total_cargo_traffic_CTM_comm" localSheetId="2">[15]Global!#REF!</definedName>
    <definedName name="total_cargo_traffic_CTM_comm" localSheetId="26">[15]Global!#REF!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5">[8]Forecasts_VDF!#REF!</definedName>
    <definedName name="Total_COS_net_DnA_fore" localSheetId="22">[8]Forecasts_VDF!#REF!</definedName>
    <definedName name="Total_COS_net_DnA_fore" localSheetId="5">[8]Forecasts_VDF!#REF!</definedName>
    <definedName name="Total_COS_net_DnA_fore" localSheetId="9">[8]Forecasts_VDF!#REF!</definedName>
    <definedName name="Total_COS_net_DnA_fore" localSheetId="2">[8]Forecasts_VDF!#REF!</definedName>
    <definedName name="Total_COS_net_DnA_fore" localSheetId="26">[8]Forecasts_VDF!#REF!</definedName>
    <definedName name="Total_COS_net_DnA_fore">[8]Forecasts_VDF!#REF!</definedName>
    <definedName name="total_costs_ex_fuel_depr_per_ASK_1985" localSheetId="4">[15]Global!#REF!</definedName>
    <definedName name="total_costs_ex_fuel_depr_per_ASK_1985" localSheetId="15">[15]Global!#REF!</definedName>
    <definedName name="total_costs_ex_fuel_depr_per_ASK_1985" localSheetId="22">[15]Global!#REF!</definedName>
    <definedName name="total_costs_ex_fuel_depr_per_ASK_1985" localSheetId="5">[15]Global!#REF!</definedName>
    <definedName name="total_costs_ex_fuel_depr_per_ASK_1985" localSheetId="9">[15]Global!#REF!</definedName>
    <definedName name="total_costs_ex_fuel_depr_per_ASK_1985" localSheetId="2">[15]Global!#REF!</definedName>
    <definedName name="total_costs_ex_fuel_depr_per_ASK_1985" localSheetId="26">[15]Global!#REF!</definedName>
    <definedName name="total_costs_ex_fuel_depr_per_ASK_1985">[15]Global!#REF!</definedName>
    <definedName name="total_costs_ex_fuel_depr_per_ASK_1986" localSheetId="4">[15]Global!#REF!</definedName>
    <definedName name="total_costs_ex_fuel_depr_per_ASK_1986" localSheetId="15">[15]Global!#REF!</definedName>
    <definedName name="total_costs_ex_fuel_depr_per_ASK_1986" localSheetId="22">[15]Global!#REF!</definedName>
    <definedName name="total_costs_ex_fuel_depr_per_ASK_1986" localSheetId="5">[15]Global!#REF!</definedName>
    <definedName name="total_costs_ex_fuel_depr_per_ASK_1986" localSheetId="9">[15]Global!#REF!</definedName>
    <definedName name="total_costs_ex_fuel_depr_per_ASK_1986" localSheetId="2">[15]Global!#REF!</definedName>
    <definedName name="total_costs_ex_fuel_depr_per_ASK_1986" localSheetId="26">[15]Global!#REF!</definedName>
    <definedName name="total_costs_ex_fuel_depr_per_ASK_1986">[15]Global!#REF!</definedName>
    <definedName name="total_costs_ex_fuel_depr_per_ASK_1987" localSheetId="4">[15]Global!#REF!</definedName>
    <definedName name="total_costs_ex_fuel_depr_per_ASK_1987" localSheetId="15">[15]Global!#REF!</definedName>
    <definedName name="total_costs_ex_fuel_depr_per_ASK_1987" localSheetId="22">[15]Global!#REF!</definedName>
    <definedName name="total_costs_ex_fuel_depr_per_ASK_1987" localSheetId="5">[15]Global!#REF!</definedName>
    <definedName name="total_costs_ex_fuel_depr_per_ASK_1987" localSheetId="9">[15]Global!#REF!</definedName>
    <definedName name="total_costs_ex_fuel_depr_per_ASK_1987" localSheetId="2">[15]Global!#REF!</definedName>
    <definedName name="total_costs_ex_fuel_depr_per_ASK_1987" localSheetId="26">[15]Global!#REF!</definedName>
    <definedName name="total_costs_ex_fuel_depr_per_ASK_1987">[15]Global!#REF!</definedName>
    <definedName name="total_costs_ex_fuel_depr_per_ASK_1988" localSheetId="4">[15]Global!#REF!</definedName>
    <definedName name="total_costs_ex_fuel_depr_per_ASK_1988" localSheetId="15">[15]Global!#REF!</definedName>
    <definedName name="total_costs_ex_fuel_depr_per_ASK_1988" localSheetId="22">[15]Global!#REF!</definedName>
    <definedName name="total_costs_ex_fuel_depr_per_ASK_1988" localSheetId="5">[15]Global!#REF!</definedName>
    <definedName name="total_costs_ex_fuel_depr_per_ASK_1988" localSheetId="9">[15]Global!#REF!</definedName>
    <definedName name="total_costs_ex_fuel_depr_per_ASK_1988" localSheetId="2">[15]Global!#REF!</definedName>
    <definedName name="total_costs_ex_fuel_depr_per_ASK_1988" localSheetId="26">[15]Global!#REF!</definedName>
    <definedName name="total_costs_ex_fuel_depr_per_ASK_1988">[15]Global!#REF!</definedName>
    <definedName name="total_costs_ex_fuel_depr_per_ASK_1989" localSheetId="4">[15]Global!#REF!</definedName>
    <definedName name="total_costs_ex_fuel_depr_per_ASK_1989" localSheetId="15">[15]Global!#REF!</definedName>
    <definedName name="total_costs_ex_fuel_depr_per_ASK_1989" localSheetId="22">[15]Global!#REF!</definedName>
    <definedName name="total_costs_ex_fuel_depr_per_ASK_1989" localSheetId="5">[15]Global!#REF!</definedName>
    <definedName name="total_costs_ex_fuel_depr_per_ASK_1989" localSheetId="9">[15]Global!#REF!</definedName>
    <definedName name="total_costs_ex_fuel_depr_per_ASK_1989" localSheetId="2">[15]Global!#REF!</definedName>
    <definedName name="total_costs_ex_fuel_depr_per_ASK_1989" localSheetId="26">[15]Global!#REF!</definedName>
    <definedName name="total_costs_ex_fuel_depr_per_ASK_1989">[15]Global!#REF!</definedName>
    <definedName name="total_costs_ex_fuel_depr_per_ASK_1990" localSheetId="4">[15]Global!#REF!</definedName>
    <definedName name="total_costs_ex_fuel_depr_per_ASK_1990" localSheetId="15">[15]Global!#REF!</definedName>
    <definedName name="total_costs_ex_fuel_depr_per_ASK_1990" localSheetId="22">[15]Global!#REF!</definedName>
    <definedName name="total_costs_ex_fuel_depr_per_ASK_1990" localSheetId="5">[15]Global!#REF!</definedName>
    <definedName name="total_costs_ex_fuel_depr_per_ASK_1990" localSheetId="9">[15]Global!#REF!</definedName>
    <definedName name="total_costs_ex_fuel_depr_per_ASK_1990" localSheetId="2">[15]Global!#REF!</definedName>
    <definedName name="total_costs_ex_fuel_depr_per_ASK_1990" localSheetId="26">[15]Global!#REF!</definedName>
    <definedName name="total_costs_ex_fuel_depr_per_ASK_1990">[15]Global!#REF!</definedName>
    <definedName name="total_costs_ex_fuel_depr_per_ASK_1991" localSheetId="4">[15]Global!#REF!</definedName>
    <definedName name="total_costs_ex_fuel_depr_per_ASK_1991" localSheetId="15">[15]Global!#REF!</definedName>
    <definedName name="total_costs_ex_fuel_depr_per_ASK_1991" localSheetId="22">[15]Global!#REF!</definedName>
    <definedName name="total_costs_ex_fuel_depr_per_ASK_1991" localSheetId="5">[15]Global!#REF!</definedName>
    <definedName name="total_costs_ex_fuel_depr_per_ASK_1991" localSheetId="9">[15]Global!#REF!</definedName>
    <definedName name="total_costs_ex_fuel_depr_per_ASK_1991" localSheetId="2">[15]Global!#REF!</definedName>
    <definedName name="total_costs_ex_fuel_depr_per_ASK_1991" localSheetId="26">[15]Global!#REF!</definedName>
    <definedName name="total_costs_ex_fuel_depr_per_ASK_1991">[15]Global!#REF!</definedName>
    <definedName name="total_costs_ex_fuel_depr_per_ASK_1992" localSheetId="4">[15]Global!#REF!</definedName>
    <definedName name="total_costs_ex_fuel_depr_per_ASK_1992" localSheetId="15">[15]Global!#REF!</definedName>
    <definedName name="total_costs_ex_fuel_depr_per_ASK_1992" localSheetId="22">[15]Global!#REF!</definedName>
    <definedName name="total_costs_ex_fuel_depr_per_ASK_1992" localSheetId="5">[15]Global!#REF!</definedName>
    <definedName name="total_costs_ex_fuel_depr_per_ASK_1992" localSheetId="9">[15]Global!#REF!</definedName>
    <definedName name="total_costs_ex_fuel_depr_per_ASK_1992" localSheetId="2">[15]Global!#REF!</definedName>
    <definedName name="total_costs_ex_fuel_depr_per_ASK_1992" localSheetId="26">[15]Global!#REF!</definedName>
    <definedName name="total_costs_ex_fuel_depr_per_ASK_1992">[15]Global!#REF!</definedName>
    <definedName name="total_costs_ex_fuel_depr_per_ASK_1993" localSheetId="4">[15]Global!#REF!</definedName>
    <definedName name="total_costs_ex_fuel_depr_per_ASK_1993" localSheetId="15">[15]Global!#REF!</definedName>
    <definedName name="total_costs_ex_fuel_depr_per_ASK_1993" localSheetId="22">[15]Global!#REF!</definedName>
    <definedName name="total_costs_ex_fuel_depr_per_ASK_1993" localSheetId="5">[15]Global!#REF!</definedName>
    <definedName name="total_costs_ex_fuel_depr_per_ASK_1993" localSheetId="9">[15]Global!#REF!</definedName>
    <definedName name="total_costs_ex_fuel_depr_per_ASK_1993" localSheetId="2">[15]Global!#REF!</definedName>
    <definedName name="total_costs_ex_fuel_depr_per_ASK_1993" localSheetId="26">[15]Global!#REF!</definedName>
    <definedName name="total_costs_ex_fuel_depr_per_ASK_1993">[15]Global!#REF!</definedName>
    <definedName name="total_costs_ex_fuel_depr_per_ASK_1994" localSheetId="4">[15]Global!#REF!</definedName>
    <definedName name="total_costs_ex_fuel_depr_per_ASK_1994" localSheetId="15">[15]Global!#REF!</definedName>
    <definedName name="total_costs_ex_fuel_depr_per_ASK_1994" localSheetId="22">[15]Global!#REF!</definedName>
    <definedName name="total_costs_ex_fuel_depr_per_ASK_1994" localSheetId="5">[15]Global!#REF!</definedName>
    <definedName name="total_costs_ex_fuel_depr_per_ASK_1994" localSheetId="9">[15]Global!#REF!</definedName>
    <definedName name="total_costs_ex_fuel_depr_per_ASK_1994" localSheetId="2">[15]Global!#REF!</definedName>
    <definedName name="total_costs_ex_fuel_depr_per_ASK_1994" localSheetId="26">[15]Global!#REF!</definedName>
    <definedName name="total_costs_ex_fuel_depr_per_ASK_1994">[15]Global!#REF!</definedName>
    <definedName name="total_costs_ex_fuel_depr_per_ASK_1995" localSheetId="4">[15]Global!#REF!</definedName>
    <definedName name="total_costs_ex_fuel_depr_per_ASK_1995" localSheetId="15">[15]Global!#REF!</definedName>
    <definedName name="total_costs_ex_fuel_depr_per_ASK_1995" localSheetId="22">[15]Global!#REF!</definedName>
    <definedName name="total_costs_ex_fuel_depr_per_ASK_1995" localSheetId="5">[15]Global!#REF!</definedName>
    <definedName name="total_costs_ex_fuel_depr_per_ASK_1995" localSheetId="9">[15]Global!#REF!</definedName>
    <definedName name="total_costs_ex_fuel_depr_per_ASK_1995" localSheetId="2">[15]Global!#REF!</definedName>
    <definedName name="total_costs_ex_fuel_depr_per_ASK_1995" localSheetId="26">[15]Global!#REF!</definedName>
    <definedName name="total_costs_ex_fuel_depr_per_ASK_1995">[15]Global!#REF!</definedName>
    <definedName name="total_costs_ex_fuel_depr_per_ASK_1996" localSheetId="4">[15]Global!#REF!</definedName>
    <definedName name="total_costs_ex_fuel_depr_per_ASK_1996" localSheetId="15">[15]Global!#REF!</definedName>
    <definedName name="total_costs_ex_fuel_depr_per_ASK_1996" localSheetId="22">[15]Global!#REF!</definedName>
    <definedName name="total_costs_ex_fuel_depr_per_ASK_1996" localSheetId="5">[15]Global!#REF!</definedName>
    <definedName name="total_costs_ex_fuel_depr_per_ASK_1996" localSheetId="9">[15]Global!#REF!</definedName>
    <definedName name="total_costs_ex_fuel_depr_per_ASK_1996" localSheetId="2">[15]Global!#REF!</definedName>
    <definedName name="total_costs_ex_fuel_depr_per_ASK_1996" localSheetId="26">[15]Global!#REF!</definedName>
    <definedName name="total_costs_ex_fuel_depr_per_ASK_1996">[15]Global!#REF!</definedName>
    <definedName name="total_costs_ex_fuel_depr_per_ASK_1997" localSheetId="4">[15]Global!#REF!</definedName>
    <definedName name="total_costs_ex_fuel_depr_per_ASK_1997" localSheetId="15">[15]Global!#REF!</definedName>
    <definedName name="total_costs_ex_fuel_depr_per_ASK_1997" localSheetId="22">[15]Global!#REF!</definedName>
    <definedName name="total_costs_ex_fuel_depr_per_ASK_1997" localSheetId="5">[15]Global!#REF!</definedName>
    <definedName name="total_costs_ex_fuel_depr_per_ASK_1997" localSheetId="9">[15]Global!#REF!</definedName>
    <definedName name="total_costs_ex_fuel_depr_per_ASK_1997" localSheetId="2">[15]Global!#REF!</definedName>
    <definedName name="total_costs_ex_fuel_depr_per_ASK_1997" localSheetId="26">[15]Global!#REF!</definedName>
    <definedName name="total_costs_ex_fuel_depr_per_ASK_1997">[15]Global!#REF!</definedName>
    <definedName name="total_costs_ex_fuel_depr_per_ASK_1998" localSheetId="4">[15]Global!#REF!</definedName>
    <definedName name="total_costs_ex_fuel_depr_per_ASK_1998" localSheetId="15">[15]Global!#REF!</definedName>
    <definedName name="total_costs_ex_fuel_depr_per_ASK_1998" localSheetId="22">[15]Global!#REF!</definedName>
    <definedName name="total_costs_ex_fuel_depr_per_ASK_1998" localSheetId="5">[15]Global!#REF!</definedName>
    <definedName name="total_costs_ex_fuel_depr_per_ASK_1998" localSheetId="9">[15]Global!#REF!</definedName>
    <definedName name="total_costs_ex_fuel_depr_per_ASK_1998" localSheetId="2">[15]Global!#REF!</definedName>
    <definedName name="total_costs_ex_fuel_depr_per_ASK_1998" localSheetId="26">[15]Global!#REF!</definedName>
    <definedName name="total_costs_ex_fuel_depr_per_ASK_1998">[15]Global!#REF!</definedName>
    <definedName name="total_costs_ex_fuel_depr_per_ASK_1999" localSheetId="4">[15]Global!#REF!</definedName>
    <definedName name="total_costs_ex_fuel_depr_per_ASK_1999" localSheetId="15">[15]Global!#REF!</definedName>
    <definedName name="total_costs_ex_fuel_depr_per_ASK_1999" localSheetId="22">[15]Global!#REF!</definedName>
    <definedName name="total_costs_ex_fuel_depr_per_ASK_1999" localSheetId="5">[15]Global!#REF!</definedName>
    <definedName name="total_costs_ex_fuel_depr_per_ASK_1999" localSheetId="9">[15]Global!#REF!</definedName>
    <definedName name="total_costs_ex_fuel_depr_per_ASK_1999" localSheetId="2">[15]Global!#REF!</definedName>
    <definedName name="total_costs_ex_fuel_depr_per_ASK_1999" localSheetId="26">[15]Global!#REF!</definedName>
    <definedName name="total_costs_ex_fuel_depr_per_ASK_1999">[15]Global!#REF!</definedName>
    <definedName name="total_costs_ex_fuel_depr_per_ASK_2000" localSheetId="4">[15]Global!#REF!</definedName>
    <definedName name="total_costs_ex_fuel_depr_per_ASK_2000" localSheetId="15">[15]Global!#REF!</definedName>
    <definedName name="total_costs_ex_fuel_depr_per_ASK_2000" localSheetId="22">[15]Global!#REF!</definedName>
    <definedName name="total_costs_ex_fuel_depr_per_ASK_2000" localSheetId="5">[15]Global!#REF!</definedName>
    <definedName name="total_costs_ex_fuel_depr_per_ASK_2000" localSheetId="9">[15]Global!#REF!</definedName>
    <definedName name="total_costs_ex_fuel_depr_per_ASK_2000" localSheetId="2">[15]Global!#REF!</definedName>
    <definedName name="total_costs_ex_fuel_depr_per_ASK_2000" localSheetId="26">[15]Global!#REF!</definedName>
    <definedName name="total_costs_ex_fuel_depr_per_ASK_2000">[15]Global!#REF!</definedName>
    <definedName name="total_costs_ex_fuel_depr_per_ASK_2001" localSheetId="4">[15]Global!#REF!</definedName>
    <definedName name="total_costs_ex_fuel_depr_per_ASK_2001" localSheetId="15">[15]Global!#REF!</definedName>
    <definedName name="total_costs_ex_fuel_depr_per_ASK_2001" localSheetId="22">[15]Global!#REF!</definedName>
    <definedName name="total_costs_ex_fuel_depr_per_ASK_2001" localSheetId="5">[15]Global!#REF!</definedName>
    <definedName name="total_costs_ex_fuel_depr_per_ASK_2001" localSheetId="9">[15]Global!#REF!</definedName>
    <definedName name="total_costs_ex_fuel_depr_per_ASK_2001" localSheetId="2">[15]Global!#REF!</definedName>
    <definedName name="total_costs_ex_fuel_depr_per_ASK_2001" localSheetId="26">[15]Global!#REF!</definedName>
    <definedName name="total_costs_ex_fuel_depr_per_ASK_2001">[15]Global!#REF!</definedName>
    <definedName name="total_costs_ex_fuel_depr_per_ASK_2002" localSheetId="4">[15]Global!#REF!</definedName>
    <definedName name="total_costs_ex_fuel_depr_per_ASK_2002" localSheetId="15">[15]Global!#REF!</definedName>
    <definedName name="total_costs_ex_fuel_depr_per_ASK_2002" localSheetId="22">[15]Global!#REF!</definedName>
    <definedName name="total_costs_ex_fuel_depr_per_ASK_2002" localSheetId="5">[15]Global!#REF!</definedName>
    <definedName name="total_costs_ex_fuel_depr_per_ASK_2002" localSheetId="9">[15]Global!#REF!</definedName>
    <definedName name="total_costs_ex_fuel_depr_per_ASK_2002" localSheetId="2">[15]Global!#REF!</definedName>
    <definedName name="total_costs_ex_fuel_depr_per_ASK_2002" localSheetId="26">[15]Global!#REF!</definedName>
    <definedName name="total_costs_ex_fuel_depr_per_ASK_2002">[15]Global!#REF!</definedName>
    <definedName name="total_costs_ex_fuel_depr_per_ASK_2003" localSheetId="4">[15]Global!#REF!</definedName>
    <definedName name="total_costs_ex_fuel_depr_per_ASK_2003" localSheetId="15">[15]Global!#REF!</definedName>
    <definedName name="total_costs_ex_fuel_depr_per_ASK_2003" localSheetId="22">[15]Global!#REF!</definedName>
    <definedName name="total_costs_ex_fuel_depr_per_ASK_2003" localSheetId="5">[15]Global!#REF!</definedName>
    <definedName name="total_costs_ex_fuel_depr_per_ASK_2003" localSheetId="9">[15]Global!#REF!</definedName>
    <definedName name="total_costs_ex_fuel_depr_per_ASK_2003" localSheetId="2">[15]Global!#REF!</definedName>
    <definedName name="total_costs_ex_fuel_depr_per_ASK_2003" localSheetId="26">[15]Global!#REF!</definedName>
    <definedName name="total_costs_ex_fuel_depr_per_ASK_2003">[15]Global!#REF!</definedName>
    <definedName name="total_costs_ex_fuel_depr_per_ASK_2004" localSheetId="4">[15]Global!#REF!</definedName>
    <definedName name="total_costs_ex_fuel_depr_per_ASK_2004" localSheetId="15">[15]Global!#REF!</definedName>
    <definedName name="total_costs_ex_fuel_depr_per_ASK_2004" localSheetId="22">[15]Global!#REF!</definedName>
    <definedName name="total_costs_ex_fuel_depr_per_ASK_2004" localSheetId="5">[15]Global!#REF!</definedName>
    <definedName name="total_costs_ex_fuel_depr_per_ASK_2004" localSheetId="9">[15]Global!#REF!</definedName>
    <definedName name="total_costs_ex_fuel_depr_per_ASK_2004" localSheetId="2">[15]Global!#REF!</definedName>
    <definedName name="total_costs_ex_fuel_depr_per_ASK_2004" localSheetId="26">[15]Global!#REF!</definedName>
    <definedName name="total_costs_ex_fuel_depr_per_ASK_2004">[15]Global!#REF!</definedName>
    <definedName name="total_costs_ex_fuel_depr_per_ASK_2005" localSheetId="4">[15]Global!#REF!</definedName>
    <definedName name="total_costs_ex_fuel_depr_per_ASK_2005" localSheetId="15">[15]Global!#REF!</definedName>
    <definedName name="total_costs_ex_fuel_depr_per_ASK_2005" localSheetId="22">[15]Global!#REF!</definedName>
    <definedName name="total_costs_ex_fuel_depr_per_ASK_2005" localSheetId="5">[15]Global!#REF!</definedName>
    <definedName name="total_costs_ex_fuel_depr_per_ASK_2005" localSheetId="9">[15]Global!#REF!</definedName>
    <definedName name="total_costs_ex_fuel_depr_per_ASK_2005" localSheetId="2">[15]Global!#REF!</definedName>
    <definedName name="total_costs_ex_fuel_depr_per_ASK_2005" localSheetId="26">[15]Global!#REF!</definedName>
    <definedName name="total_costs_ex_fuel_depr_per_ASK_2005">[15]Global!#REF!</definedName>
    <definedName name="total_costs_ex_fuel_depr_per_ASK_2006" localSheetId="4">[15]Global!#REF!</definedName>
    <definedName name="total_costs_ex_fuel_depr_per_ASK_2006" localSheetId="15">[15]Global!#REF!</definedName>
    <definedName name="total_costs_ex_fuel_depr_per_ASK_2006" localSheetId="22">[15]Global!#REF!</definedName>
    <definedName name="total_costs_ex_fuel_depr_per_ASK_2006" localSheetId="5">[15]Global!#REF!</definedName>
    <definedName name="total_costs_ex_fuel_depr_per_ASK_2006" localSheetId="9">[15]Global!#REF!</definedName>
    <definedName name="total_costs_ex_fuel_depr_per_ASK_2006" localSheetId="2">[15]Global!#REF!</definedName>
    <definedName name="total_costs_ex_fuel_depr_per_ASK_2006" localSheetId="26">[15]Global!#REF!</definedName>
    <definedName name="total_costs_ex_fuel_depr_per_ASK_2006">[15]Global!#REF!</definedName>
    <definedName name="total_costs_ex_fuel_depr_per_ASK_2007" localSheetId="4">[15]Global!#REF!</definedName>
    <definedName name="total_costs_ex_fuel_depr_per_ASK_2007" localSheetId="15">[15]Global!#REF!</definedName>
    <definedName name="total_costs_ex_fuel_depr_per_ASK_2007" localSheetId="22">[15]Global!#REF!</definedName>
    <definedName name="total_costs_ex_fuel_depr_per_ASK_2007" localSheetId="5">[15]Global!#REF!</definedName>
    <definedName name="total_costs_ex_fuel_depr_per_ASK_2007" localSheetId="9">[15]Global!#REF!</definedName>
    <definedName name="total_costs_ex_fuel_depr_per_ASK_2007" localSheetId="2">[15]Global!#REF!</definedName>
    <definedName name="total_costs_ex_fuel_depr_per_ASK_2007" localSheetId="26">[15]Global!#REF!</definedName>
    <definedName name="total_costs_ex_fuel_depr_per_ASK_2007">[15]Global!#REF!</definedName>
    <definedName name="total_costs_ex_fuel_depr_per_ASK_2008" localSheetId="4">[15]Global!#REF!</definedName>
    <definedName name="total_costs_ex_fuel_depr_per_ASK_2008" localSheetId="15">[15]Global!#REF!</definedName>
    <definedName name="total_costs_ex_fuel_depr_per_ASK_2008" localSheetId="22">[15]Global!#REF!</definedName>
    <definedName name="total_costs_ex_fuel_depr_per_ASK_2008" localSheetId="5">[15]Global!#REF!</definedName>
    <definedName name="total_costs_ex_fuel_depr_per_ASK_2008" localSheetId="9">[15]Global!#REF!</definedName>
    <definedName name="total_costs_ex_fuel_depr_per_ASK_2008" localSheetId="2">[15]Global!#REF!</definedName>
    <definedName name="total_costs_ex_fuel_depr_per_ASK_2008" localSheetId="26">[15]Global!#REF!</definedName>
    <definedName name="total_costs_ex_fuel_depr_per_ASK_2008">[15]Global!#REF!</definedName>
    <definedName name="total_costs_ex_fuel_depr_per_ASK_2009" localSheetId="4">[15]Global!#REF!</definedName>
    <definedName name="total_costs_ex_fuel_depr_per_ASK_2009" localSheetId="15">[15]Global!#REF!</definedName>
    <definedName name="total_costs_ex_fuel_depr_per_ASK_2009" localSheetId="22">[15]Global!#REF!</definedName>
    <definedName name="total_costs_ex_fuel_depr_per_ASK_2009" localSheetId="5">[15]Global!#REF!</definedName>
    <definedName name="total_costs_ex_fuel_depr_per_ASK_2009" localSheetId="9">[15]Global!#REF!</definedName>
    <definedName name="total_costs_ex_fuel_depr_per_ASK_2009" localSheetId="2">[15]Global!#REF!</definedName>
    <definedName name="total_costs_ex_fuel_depr_per_ASK_2009" localSheetId="26">[15]Global!#REF!</definedName>
    <definedName name="total_costs_ex_fuel_depr_per_ASK_2009">[15]Global!#REF!</definedName>
    <definedName name="total_costs_ex_fuel_depr_per_ASK_2010" localSheetId="4">[15]Global!#REF!</definedName>
    <definedName name="total_costs_ex_fuel_depr_per_ASK_2010" localSheetId="15">[15]Global!#REF!</definedName>
    <definedName name="total_costs_ex_fuel_depr_per_ASK_2010" localSheetId="22">[15]Global!#REF!</definedName>
    <definedName name="total_costs_ex_fuel_depr_per_ASK_2010" localSheetId="5">[15]Global!#REF!</definedName>
    <definedName name="total_costs_ex_fuel_depr_per_ASK_2010" localSheetId="9">[15]Global!#REF!</definedName>
    <definedName name="total_costs_ex_fuel_depr_per_ASK_2010" localSheetId="2">[15]Global!#REF!</definedName>
    <definedName name="total_costs_ex_fuel_depr_per_ASK_2010" localSheetId="26">[15]Global!#REF!</definedName>
    <definedName name="total_costs_ex_fuel_depr_per_ASK_2010">[15]Global!#REF!</definedName>
    <definedName name="total_costs_ex_fuel_depr_per_ASK_comm" localSheetId="4">[15]Global!#REF!</definedName>
    <definedName name="total_costs_ex_fuel_depr_per_ASK_comm" localSheetId="15">[15]Global!#REF!</definedName>
    <definedName name="total_costs_ex_fuel_depr_per_ASK_comm" localSheetId="22">[15]Global!#REF!</definedName>
    <definedName name="total_costs_ex_fuel_depr_per_ASK_comm" localSheetId="5">[15]Global!#REF!</definedName>
    <definedName name="total_costs_ex_fuel_depr_per_ASK_comm" localSheetId="9">[15]Global!#REF!</definedName>
    <definedName name="total_costs_ex_fuel_depr_per_ASK_comm" localSheetId="2">[15]Global!#REF!</definedName>
    <definedName name="total_costs_ex_fuel_depr_per_ASK_comm" localSheetId="26">[15]Global!#REF!</definedName>
    <definedName name="total_costs_ex_fuel_depr_per_ASK_comm">[15]Global!#REF!</definedName>
    <definedName name="total_costs_ex_fuel_depr_per_ASM_1985" localSheetId="4">[15]Global!#REF!</definedName>
    <definedName name="total_costs_ex_fuel_depr_per_ASM_1985" localSheetId="15">[15]Global!#REF!</definedName>
    <definedName name="total_costs_ex_fuel_depr_per_ASM_1985" localSheetId="22">[15]Global!#REF!</definedName>
    <definedName name="total_costs_ex_fuel_depr_per_ASM_1985" localSheetId="5">[15]Global!#REF!</definedName>
    <definedName name="total_costs_ex_fuel_depr_per_ASM_1985" localSheetId="9">[15]Global!#REF!</definedName>
    <definedName name="total_costs_ex_fuel_depr_per_ASM_1985" localSheetId="2">[15]Global!#REF!</definedName>
    <definedName name="total_costs_ex_fuel_depr_per_ASM_1985" localSheetId="26">[15]Global!#REF!</definedName>
    <definedName name="total_costs_ex_fuel_depr_per_ASM_1985">[15]Global!#REF!</definedName>
    <definedName name="total_costs_ex_fuel_depr_per_ASM_1986" localSheetId="4">[15]Global!#REF!</definedName>
    <definedName name="total_costs_ex_fuel_depr_per_ASM_1986" localSheetId="15">[15]Global!#REF!</definedName>
    <definedName name="total_costs_ex_fuel_depr_per_ASM_1986" localSheetId="22">[15]Global!#REF!</definedName>
    <definedName name="total_costs_ex_fuel_depr_per_ASM_1986" localSheetId="5">[15]Global!#REF!</definedName>
    <definedName name="total_costs_ex_fuel_depr_per_ASM_1986" localSheetId="9">[15]Global!#REF!</definedName>
    <definedName name="total_costs_ex_fuel_depr_per_ASM_1986" localSheetId="2">[15]Global!#REF!</definedName>
    <definedName name="total_costs_ex_fuel_depr_per_ASM_1986" localSheetId="26">[15]Global!#REF!</definedName>
    <definedName name="total_costs_ex_fuel_depr_per_ASM_1986">[15]Global!#REF!</definedName>
    <definedName name="total_costs_ex_fuel_depr_per_ASM_1987" localSheetId="4">[15]Global!#REF!</definedName>
    <definedName name="total_costs_ex_fuel_depr_per_ASM_1987" localSheetId="15">[15]Global!#REF!</definedName>
    <definedName name="total_costs_ex_fuel_depr_per_ASM_1987" localSheetId="22">[15]Global!#REF!</definedName>
    <definedName name="total_costs_ex_fuel_depr_per_ASM_1987" localSheetId="5">[15]Global!#REF!</definedName>
    <definedName name="total_costs_ex_fuel_depr_per_ASM_1987" localSheetId="9">[15]Global!#REF!</definedName>
    <definedName name="total_costs_ex_fuel_depr_per_ASM_1987" localSheetId="2">[15]Global!#REF!</definedName>
    <definedName name="total_costs_ex_fuel_depr_per_ASM_1987" localSheetId="26">[15]Global!#REF!</definedName>
    <definedName name="total_costs_ex_fuel_depr_per_ASM_1987">[15]Global!#REF!</definedName>
    <definedName name="total_costs_ex_fuel_depr_per_ASM_1988" localSheetId="4">[15]Global!#REF!</definedName>
    <definedName name="total_costs_ex_fuel_depr_per_ASM_1988" localSheetId="15">[15]Global!#REF!</definedName>
    <definedName name="total_costs_ex_fuel_depr_per_ASM_1988" localSheetId="22">[15]Global!#REF!</definedName>
    <definedName name="total_costs_ex_fuel_depr_per_ASM_1988" localSheetId="5">[15]Global!#REF!</definedName>
    <definedName name="total_costs_ex_fuel_depr_per_ASM_1988" localSheetId="9">[15]Global!#REF!</definedName>
    <definedName name="total_costs_ex_fuel_depr_per_ASM_1988" localSheetId="2">[15]Global!#REF!</definedName>
    <definedName name="total_costs_ex_fuel_depr_per_ASM_1988" localSheetId="26">[15]Global!#REF!</definedName>
    <definedName name="total_costs_ex_fuel_depr_per_ASM_1988">[15]Global!#REF!</definedName>
    <definedName name="total_costs_ex_fuel_depr_per_ASM_1989" localSheetId="4">[15]Global!#REF!</definedName>
    <definedName name="total_costs_ex_fuel_depr_per_ASM_1989" localSheetId="15">[15]Global!#REF!</definedName>
    <definedName name="total_costs_ex_fuel_depr_per_ASM_1989" localSheetId="22">[15]Global!#REF!</definedName>
    <definedName name="total_costs_ex_fuel_depr_per_ASM_1989" localSheetId="5">[15]Global!#REF!</definedName>
    <definedName name="total_costs_ex_fuel_depr_per_ASM_1989" localSheetId="9">[15]Global!#REF!</definedName>
    <definedName name="total_costs_ex_fuel_depr_per_ASM_1989" localSheetId="2">[15]Global!#REF!</definedName>
    <definedName name="total_costs_ex_fuel_depr_per_ASM_1989" localSheetId="26">[15]Global!#REF!</definedName>
    <definedName name="total_costs_ex_fuel_depr_per_ASM_1989">[15]Global!#REF!</definedName>
    <definedName name="total_costs_ex_fuel_depr_per_ASM_1990" localSheetId="4">[15]Global!#REF!</definedName>
    <definedName name="total_costs_ex_fuel_depr_per_ASM_1990" localSheetId="15">[15]Global!#REF!</definedName>
    <definedName name="total_costs_ex_fuel_depr_per_ASM_1990" localSheetId="22">[15]Global!#REF!</definedName>
    <definedName name="total_costs_ex_fuel_depr_per_ASM_1990" localSheetId="5">[15]Global!#REF!</definedName>
    <definedName name="total_costs_ex_fuel_depr_per_ASM_1990" localSheetId="9">[15]Global!#REF!</definedName>
    <definedName name="total_costs_ex_fuel_depr_per_ASM_1990" localSheetId="2">[15]Global!#REF!</definedName>
    <definedName name="total_costs_ex_fuel_depr_per_ASM_1990" localSheetId="26">[15]Global!#REF!</definedName>
    <definedName name="total_costs_ex_fuel_depr_per_ASM_1990">[15]Global!#REF!</definedName>
    <definedName name="total_costs_ex_fuel_depr_per_ASM_1991" localSheetId="4">[15]Global!#REF!</definedName>
    <definedName name="total_costs_ex_fuel_depr_per_ASM_1991" localSheetId="15">[15]Global!#REF!</definedName>
    <definedName name="total_costs_ex_fuel_depr_per_ASM_1991" localSheetId="22">[15]Global!#REF!</definedName>
    <definedName name="total_costs_ex_fuel_depr_per_ASM_1991" localSheetId="5">[15]Global!#REF!</definedName>
    <definedName name="total_costs_ex_fuel_depr_per_ASM_1991" localSheetId="9">[15]Global!#REF!</definedName>
    <definedName name="total_costs_ex_fuel_depr_per_ASM_1991" localSheetId="2">[15]Global!#REF!</definedName>
    <definedName name="total_costs_ex_fuel_depr_per_ASM_1991" localSheetId="26">[15]Global!#REF!</definedName>
    <definedName name="total_costs_ex_fuel_depr_per_ASM_1991">[15]Global!#REF!</definedName>
    <definedName name="total_costs_ex_fuel_depr_per_ASM_1992" localSheetId="4">[15]Global!#REF!</definedName>
    <definedName name="total_costs_ex_fuel_depr_per_ASM_1992" localSheetId="15">[15]Global!#REF!</definedName>
    <definedName name="total_costs_ex_fuel_depr_per_ASM_1992" localSheetId="22">[15]Global!#REF!</definedName>
    <definedName name="total_costs_ex_fuel_depr_per_ASM_1992" localSheetId="5">[15]Global!#REF!</definedName>
    <definedName name="total_costs_ex_fuel_depr_per_ASM_1992" localSheetId="9">[15]Global!#REF!</definedName>
    <definedName name="total_costs_ex_fuel_depr_per_ASM_1992" localSheetId="2">[15]Global!#REF!</definedName>
    <definedName name="total_costs_ex_fuel_depr_per_ASM_1992" localSheetId="26">[15]Global!#REF!</definedName>
    <definedName name="total_costs_ex_fuel_depr_per_ASM_1992">[15]Global!#REF!</definedName>
    <definedName name="total_costs_ex_fuel_depr_per_ASM_1993" localSheetId="4">[15]Global!#REF!</definedName>
    <definedName name="total_costs_ex_fuel_depr_per_ASM_1993" localSheetId="15">[15]Global!#REF!</definedName>
    <definedName name="total_costs_ex_fuel_depr_per_ASM_1993" localSheetId="22">[15]Global!#REF!</definedName>
    <definedName name="total_costs_ex_fuel_depr_per_ASM_1993" localSheetId="5">[15]Global!#REF!</definedName>
    <definedName name="total_costs_ex_fuel_depr_per_ASM_1993" localSheetId="9">[15]Global!#REF!</definedName>
    <definedName name="total_costs_ex_fuel_depr_per_ASM_1993" localSheetId="2">[15]Global!#REF!</definedName>
    <definedName name="total_costs_ex_fuel_depr_per_ASM_1993" localSheetId="26">[15]Global!#REF!</definedName>
    <definedName name="total_costs_ex_fuel_depr_per_ASM_1993">[15]Global!#REF!</definedName>
    <definedName name="total_costs_ex_fuel_depr_per_ASM_1994" localSheetId="4">[15]Global!#REF!</definedName>
    <definedName name="total_costs_ex_fuel_depr_per_ASM_1994" localSheetId="15">[15]Global!#REF!</definedName>
    <definedName name="total_costs_ex_fuel_depr_per_ASM_1994" localSheetId="22">[15]Global!#REF!</definedName>
    <definedName name="total_costs_ex_fuel_depr_per_ASM_1994" localSheetId="5">[15]Global!#REF!</definedName>
    <definedName name="total_costs_ex_fuel_depr_per_ASM_1994" localSheetId="9">[15]Global!#REF!</definedName>
    <definedName name="total_costs_ex_fuel_depr_per_ASM_1994" localSheetId="2">[15]Global!#REF!</definedName>
    <definedName name="total_costs_ex_fuel_depr_per_ASM_1994" localSheetId="26">[15]Global!#REF!</definedName>
    <definedName name="total_costs_ex_fuel_depr_per_ASM_1994">[15]Global!#REF!</definedName>
    <definedName name="total_costs_ex_fuel_depr_per_ASM_1995" localSheetId="4">[15]Global!#REF!</definedName>
    <definedName name="total_costs_ex_fuel_depr_per_ASM_1995" localSheetId="15">[15]Global!#REF!</definedName>
    <definedName name="total_costs_ex_fuel_depr_per_ASM_1995" localSheetId="22">[15]Global!#REF!</definedName>
    <definedName name="total_costs_ex_fuel_depr_per_ASM_1995" localSheetId="5">[15]Global!#REF!</definedName>
    <definedName name="total_costs_ex_fuel_depr_per_ASM_1995" localSheetId="9">[15]Global!#REF!</definedName>
    <definedName name="total_costs_ex_fuel_depr_per_ASM_1995" localSheetId="2">[15]Global!#REF!</definedName>
    <definedName name="total_costs_ex_fuel_depr_per_ASM_1995" localSheetId="26">[15]Global!#REF!</definedName>
    <definedName name="total_costs_ex_fuel_depr_per_ASM_1995">[15]Global!#REF!</definedName>
    <definedName name="total_costs_ex_fuel_depr_per_ASM_1996" localSheetId="4">[15]Global!#REF!</definedName>
    <definedName name="total_costs_ex_fuel_depr_per_ASM_1996" localSheetId="15">[15]Global!#REF!</definedName>
    <definedName name="total_costs_ex_fuel_depr_per_ASM_1996" localSheetId="22">[15]Global!#REF!</definedName>
    <definedName name="total_costs_ex_fuel_depr_per_ASM_1996" localSheetId="5">[15]Global!#REF!</definedName>
    <definedName name="total_costs_ex_fuel_depr_per_ASM_1996" localSheetId="9">[15]Global!#REF!</definedName>
    <definedName name="total_costs_ex_fuel_depr_per_ASM_1996" localSheetId="2">[15]Global!#REF!</definedName>
    <definedName name="total_costs_ex_fuel_depr_per_ASM_1996" localSheetId="26">[15]Global!#REF!</definedName>
    <definedName name="total_costs_ex_fuel_depr_per_ASM_1996">[15]Global!#REF!</definedName>
    <definedName name="total_costs_ex_fuel_depr_per_ASM_1997" localSheetId="4">[15]Global!#REF!</definedName>
    <definedName name="total_costs_ex_fuel_depr_per_ASM_1997" localSheetId="15">[15]Global!#REF!</definedName>
    <definedName name="total_costs_ex_fuel_depr_per_ASM_1997" localSheetId="22">[15]Global!#REF!</definedName>
    <definedName name="total_costs_ex_fuel_depr_per_ASM_1997" localSheetId="5">[15]Global!#REF!</definedName>
    <definedName name="total_costs_ex_fuel_depr_per_ASM_1997" localSheetId="9">[15]Global!#REF!</definedName>
    <definedName name="total_costs_ex_fuel_depr_per_ASM_1997" localSheetId="2">[15]Global!#REF!</definedName>
    <definedName name="total_costs_ex_fuel_depr_per_ASM_1997" localSheetId="26">[15]Global!#REF!</definedName>
    <definedName name="total_costs_ex_fuel_depr_per_ASM_1997">[15]Global!#REF!</definedName>
    <definedName name="total_costs_ex_fuel_depr_per_ASM_1998" localSheetId="4">[15]Global!#REF!</definedName>
    <definedName name="total_costs_ex_fuel_depr_per_ASM_1998" localSheetId="15">[15]Global!#REF!</definedName>
    <definedName name="total_costs_ex_fuel_depr_per_ASM_1998" localSheetId="22">[15]Global!#REF!</definedName>
    <definedName name="total_costs_ex_fuel_depr_per_ASM_1998" localSheetId="5">[15]Global!#REF!</definedName>
    <definedName name="total_costs_ex_fuel_depr_per_ASM_1998" localSheetId="9">[15]Global!#REF!</definedName>
    <definedName name="total_costs_ex_fuel_depr_per_ASM_1998" localSheetId="2">[15]Global!#REF!</definedName>
    <definedName name="total_costs_ex_fuel_depr_per_ASM_1998" localSheetId="26">[15]Global!#REF!</definedName>
    <definedName name="total_costs_ex_fuel_depr_per_ASM_1998">[15]Global!#REF!</definedName>
    <definedName name="total_costs_ex_fuel_depr_per_ASM_1999" localSheetId="4">[15]Global!#REF!</definedName>
    <definedName name="total_costs_ex_fuel_depr_per_ASM_1999" localSheetId="15">[15]Global!#REF!</definedName>
    <definedName name="total_costs_ex_fuel_depr_per_ASM_1999" localSheetId="22">[15]Global!#REF!</definedName>
    <definedName name="total_costs_ex_fuel_depr_per_ASM_1999" localSheetId="5">[15]Global!#REF!</definedName>
    <definedName name="total_costs_ex_fuel_depr_per_ASM_1999" localSheetId="9">[15]Global!#REF!</definedName>
    <definedName name="total_costs_ex_fuel_depr_per_ASM_1999" localSheetId="2">[15]Global!#REF!</definedName>
    <definedName name="total_costs_ex_fuel_depr_per_ASM_1999" localSheetId="26">[15]Global!#REF!</definedName>
    <definedName name="total_costs_ex_fuel_depr_per_ASM_1999">[15]Global!#REF!</definedName>
    <definedName name="total_costs_ex_fuel_depr_per_ASM_2000" localSheetId="4">[15]Global!#REF!</definedName>
    <definedName name="total_costs_ex_fuel_depr_per_ASM_2000" localSheetId="15">[15]Global!#REF!</definedName>
    <definedName name="total_costs_ex_fuel_depr_per_ASM_2000" localSheetId="22">[15]Global!#REF!</definedName>
    <definedName name="total_costs_ex_fuel_depr_per_ASM_2000" localSheetId="5">[15]Global!#REF!</definedName>
    <definedName name="total_costs_ex_fuel_depr_per_ASM_2000" localSheetId="9">[15]Global!#REF!</definedName>
    <definedName name="total_costs_ex_fuel_depr_per_ASM_2000" localSheetId="2">[15]Global!#REF!</definedName>
    <definedName name="total_costs_ex_fuel_depr_per_ASM_2000" localSheetId="26">[15]Global!#REF!</definedName>
    <definedName name="total_costs_ex_fuel_depr_per_ASM_2000">[15]Global!#REF!</definedName>
    <definedName name="total_costs_ex_fuel_depr_per_ASM_2001" localSheetId="4">[15]Global!#REF!</definedName>
    <definedName name="total_costs_ex_fuel_depr_per_ASM_2001" localSheetId="15">[15]Global!#REF!</definedName>
    <definedName name="total_costs_ex_fuel_depr_per_ASM_2001" localSheetId="22">[15]Global!#REF!</definedName>
    <definedName name="total_costs_ex_fuel_depr_per_ASM_2001" localSheetId="5">[15]Global!#REF!</definedName>
    <definedName name="total_costs_ex_fuel_depr_per_ASM_2001" localSheetId="9">[15]Global!#REF!</definedName>
    <definedName name="total_costs_ex_fuel_depr_per_ASM_2001" localSheetId="2">[15]Global!#REF!</definedName>
    <definedName name="total_costs_ex_fuel_depr_per_ASM_2001" localSheetId="26">[15]Global!#REF!</definedName>
    <definedName name="total_costs_ex_fuel_depr_per_ASM_2001">[15]Global!#REF!</definedName>
    <definedName name="total_costs_ex_fuel_depr_per_ASM_2002" localSheetId="4">[15]Global!#REF!</definedName>
    <definedName name="total_costs_ex_fuel_depr_per_ASM_2002" localSheetId="15">[15]Global!#REF!</definedName>
    <definedName name="total_costs_ex_fuel_depr_per_ASM_2002" localSheetId="22">[15]Global!#REF!</definedName>
    <definedName name="total_costs_ex_fuel_depr_per_ASM_2002" localSheetId="5">[15]Global!#REF!</definedName>
    <definedName name="total_costs_ex_fuel_depr_per_ASM_2002" localSheetId="9">[15]Global!#REF!</definedName>
    <definedName name="total_costs_ex_fuel_depr_per_ASM_2002" localSheetId="2">[15]Global!#REF!</definedName>
    <definedName name="total_costs_ex_fuel_depr_per_ASM_2002" localSheetId="26">[15]Global!#REF!</definedName>
    <definedName name="total_costs_ex_fuel_depr_per_ASM_2002">[15]Global!#REF!</definedName>
    <definedName name="total_costs_ex_fuel_depr_per_ASM_2003" localSheetId="4">[15]Global!#REF!</definedName>
    <definedName name="total_costs_ex_fuel_depr_per_ASM_2003" localSheetId="15">[15]Global!#REF!</definedName>
    <definedName name="total_costs_ex_fuel_depr_per_ASM_2003" localSheetId="22">[15]Global!#REF!</definedName>
    <definedName name="total_costs_ex_fuel_depr_per_ASM_2003" localSheetId="5">[15]Global!#REF!</definedName>
    <definedName name="total_costs_ex_fuel_depr_per_ASM_2003" localSheetId="9">[15]Global!#REF!</definedName>
    <definedName name="total_costs_ex_fuel_depr_per_ASM_2003" localSheetId="2">[15]Global!#REF!</definedName>
    <definedName name="total_costs_ex_fuel_depr_per_ASM_2003" localSheetId="26">[15]Global!#REF!</definedName>
    <definedName name="total_costs_ex_fuel_depr_per_ASM_2003">[15]Global!#REF!</definedName>
    <definedName name="total_costs_ex_fuel_depr_per_ASM_2004" localSheetId="4">[15]Global!#REF!</definedName>
    <definedName name="total_costs_ex_fuel_depr_per_ASM_2004" localSheetId="15">[15]Global!#REF!</definedName>
    <definedName name="total_costs_ex_fuel_depr_per_ASM_2004" localSheetId="22">[15]Global!#REF!</definedName>
    <definedName name="total_costs_ex_fuel_depr_per_ASM_2004" localSheetId="5">[15]Global!#REF!</definedName>
    <definedName name="total_costs_ex_fuel_depr_per_ASM_2004" localSheetId="9">[15]Global!#REF!</definedName>
    <definedName name="total_costs_ex_fuel_depr_per_ASM_2004" localSheetId="2">[15]Global!#REF!</definedName>
    <definedName name="total_costs_ex_fuel_depr_per_ASM_2004" localSheetId="26">[15]Global!#REF!</definedName>
    <definedName name="total_costs_ex_fuel_depr_per_ASM_2004">[15]Global!#REF!</definedName>
    <definedName name="total_costs_ex_fuel_depr_per_ASM_2005" localSheetId="4">[15]Global!#REF!</definedName>
    <definedName name="total_costs_ex_fuel_depr_per_ASM_2005" localSheetId="15">[15]Global!#REF!</definedName>
    <definedName name="total_costs_ex_fuel_depr_per_ASM_2005" localSheetId="22">[15]Global!#REF!</definedName>
    <definedName name="total_costs_ex_fuel_depr_per_ASM_2005" localSheetId="5">[15]Global!#REF!</definedName>
    <definedName name="total_costs_ex_fuel_depr_per_ASM_2005" localSheetId="9">[15]Global!#REF!</definedName>
    <definedName name="total_costs_ex_fuel_depr_per_ASM_2005" localSheetId="2">[15]Global!#REF!</definedName>
    <definedName name="total_costs_ex_fuel_depr_per_ASM_2005" localSheetId="26">[15]Global!#REF!</definedName>
    <definedName name="total_costs_ex_fuel_depr_per_ASM_2005">[15]Global!#REF!</definedName>
    <definedName name="total_costs_ex_fuel_depr_per_ASM_2006" localSheetId="4">[15]Global!#REF!</definedName>
    <definedName name="total_costs_ex_fuel_depr_per_ASM_2006" localSheetId="15">[15]Global!#REF!</definedName>
    <definedName name="total_costs_ex_fuel_depr_per_ASM_2006" localSheetId="22">[15]Global!#REF!</definedName>
    <definedName name="total_costs_ex_fuel_depr_per_ASM_2006" localSheetId="5">[15]Global!#REF!</definedName>
    <definedName name="total_costs_ex_fuel_depr_per_ASM_2006" localSheetId="9">[15]Global!#REF!</definedName>
    <definedName name="total_costs_ex_fuel_depr_per_ASM_2006" localSheetId="2">[15]Global!#REF!</definedName>
    <definedName name="total_costs_ex_fuel_depr_per_ASM_2006" localSheetId="26">[15]Global!#REF!</definedName>
    <definedName name="total_costs_ex_fuel_depr_per_ASM_2006">[15]Global!#REF!</definedName>
    <definedName name="total_costs_ex_fuel_depr_per_ASM_2007" localSheetId="4">[15]Global!#REF!</definedName>
    <definedName name="total_costs_ex_fuel_depr_per_ASM_2007" localSheetId="15">[15]Global!#REF!</definedName>
    <definedName name="total_costs_ex_fuel_depr_per_ASM_2007" localSheetId="22">[15]Global!#REF!</definedName>
    <definedName name="total_costs_ex_fuel_depr_per_ASM_2007" localSheetId="5">[15]Global!#REF!</definedName>
    <definedName name="total_costs_ex_fuel_depr_per_ASM_2007" localSheetId="9">[15]Global!#REF!</definedName>
    <definedName name="total_costs_ex_fuel_depr_per_ASM_2007" localSheetId="2">[15]Global!#REF!</definedName>
    <definedName name="total_costs_ex_fuel_depr_per_ASM_2007" localSheetId="26">[15]Global!#REF!</definedName>
    <definedName name="total_costs_ex_fuel_depr_per_ASM_2007">[15]Global!#REF!</definedName>
    <definedName name="total_costs_ex_fuel_depr_per_ASM_2008" localSheetId="4">[15]Global!#REF!</definedName>
    <definedName name="total_costs_ex_fuel_depr_per_ASM_2008" localSheetId="15">[15]Global!#REF!</definedName>
    <definedName name="total_costs_ex_fuel_depr_per_ASM_2008" localSheetId="22">[15]Global!#REF!</definedName>
    <definedName name="total_costs_ex_fuel_depr_per_ASM_2008" localSheetId="5">[15]Global!#REF!</definedName>
    <definedName name="total_costs_ex_fuel_depr_per_ASM_2008" localSheetId="9">[15]Global!#REF!</definedName>
    <definedName name="total_costs_ex_fuel_depr_per_ASM_2008" localSheetId="2">[15]Global!#REF!</definedName>
    <definedName name="total_costs_ex_fuel_depr_per_ASM_2008" localSheetId="26">[15]Global!#REF!</definedName>
    <definedName name="total_costs_ex_fuel_depr_per_ASM_2008">[15]Global!#REF!</definedName>
    <definedName name="total_costs_ex_fuel_depr_per_ASM_2009" localSheetId="4">[15]Global!#REF!</definedName>
    <definedName name="total_costs_ex_fuel_depr_per_ASM_2009" localSheetId="15">[15]Global!#REF!</definedName>
    <definedName name="total_costs_ex_fuel_depr_per_ASM_2009" localSheetId="22">[15]Global!#REF!</definedName>
    <definedName name="total_costs_ex_fuel_depr_per_ASM_2009" localSheetId="5">[15]Global!#REF!</definedName>
    <definedName name="total_costs_ex_fuel_depr_per_ASM_2009" localSheetId="9">[15]Global!#REF!</definedName>
    <definedName name="total_costs_ex_fuel_depr_per_ASM_2009" localSheetId="2">[15]Global!#REF!</definedName>
    <definedName name="total_costs_ex_fuel_depr_per_ASM_2009" localSheetId="26">[15]Global!#REF!</definedName>
    <definedName name="total_costs_ex_fuel_depr_per_ASM_2009">[15]Global!#REF!</definedName>
    <definedName name="total_costs_ex_fuel_depr_per_ASM_2010" localSheetId="4">[15]Global!#REF!</definedName>
    <definedName name="total_costs_ex_fuel_depr_per_ASM_2010" localSheetId="15">[15]Global!#REF!</definedName>
    <definedName name="total_costs_ex_fuel_depr_per_ASM_2010" localSheetId="22">[15]Global!#REF!</definedName>
    <definedName name="total_costs_ex_fuel_depr_per_ASM_2010" localSheetId="5">[15]Global!#REF!</definedName>
    <definedName name="total_costs_ex_fuel_depr_per_ASM_2010" localSheetId="9">[15]Global!#REF!</definedName>
    <definedName name="total_costs_ex_fuel_depr_per_ASM_2010" localSheetId="2">[15]Global!#REF!</definedName>
    <definedName name="total_costs_ex_fuel_depr_per_ASM_2010" localSheetId="26">[15]Global!#REF!</definedName>
    <definedName name="total_costs_ex_fuel_depr_per_ASM_2010">[15]Global!#REF!</definedName>
    <definedName name="total_costs_ex_fuel_depr_per_ASM_comm" localSheetId="4">[15]Global!#REF!</definedName>
    <definedName name="total_costs_ex_fuel_depr_per_ASM_comm" localSheetId="15">[15]Global!#REF!</definedName>
    <definedName name="total_costs_ex_fuel_depr_per_ASM_comm" localSheetId="22">[15]Global!#REF!</definedName>
    <definedName name="total_costs_ex_fuel_depr_per_ASM_comm" localSheetId="5">[15]Global!#REF!</definedName>
    <definedName name="total_costs_ex_fuel_depr_per_ASM_comm" localSheetId="9">[15]Global!#REF!</definedName>
    <definedName name="total_costs_ex_fuel_depr_per_ASM_comm" localSheetId="2">[15]Global!#REF!</definedName>
    <definedName name="total_costs_ex_fuel_depr_per_ASM_comm" localSheetId="26">[15]Global!#REF!</definedName>
    <definedName name="total_costs_ex_fuel_depr_per_ASM_comm">[15]Global!#REF!</definedName>
    <definedName name="total_costs_ex_fuel_depr_per_ATK_1985" localSheetId="4">[15]Global!#REF!</definedName>
    <definedName name="total_costs_ex_fuel_depr_per_ATK_1985" localSheetId="15">[15]Global!#REF!</definedName>
    <definedName name="total_costs_ex_fuel_depr_per_ATK_1985" localSheetId="22">[15]Global!#REF!</definedName>
    <definedName name="total_costs_ex_fuel_depr_per_ATK_1985" localSheetId="5">[15]Global!#REF!</definedName>
    <definedName name="total_costs_ex_fuel_depr_per_ATK_1985" localSheetId="9">[15]Global!#REF!</definedName>
    <definedName name="total_costs_ex_fuel_depr_per_ATK_1985" localSheetId="2">[15]Global!#REF!</definedName>
    <definedName name="total_costs_ex_fuel_depr_per_ATK_1985" localSheetId="26">[15]Global!#REF!</definedName>
    <definedName name="total_costs_ex_fuel_depr_per_ATK_1985">[15]Global!#REF!</definedName>
    <definedName name="total_costs_ex_fuel_depr_per_ATK_1986" localSheetId="4">[15]Global!#REF!</definedName>
    <definedName name="total_costs_ex_fuel_depr_per_ATK_1986" localSheetId="15">[15]Global!#REF!</definedName>
    <definedName name="total_costs_ex_fuel_depr_per_ATK_1986" localSheetId="22">[15]Global!#REF!</definedName>
    <definedName name="total_costs_ex_fuel_depr_per_ATK_1986" localSheetId="5">[15]Global!#REF!</definedName>
    <definedName name="total_costs_ex_fuel_depr_per_ATK_1986" localSheetId="9">[15]Global!#REF!</definedName>
    <definedName name="total_costs_ex_fuel_depr_per_ATK_1986" localSheetId="2">[15]Global!#REF!</definedName>
    <definedName name="total_costs_ex_fuel_depr_per_ATK_1986" localSheetId="26">[15]Global!#REF!</definedName>
    <definedName name="total_costs_ex_fuel_depr_per_ATK_1986">[15]Global!#REF!</definedName>
    <definedName name="total_costs_ex_fuel_depr_per_ATK_1987" localSheetId="4">[15]Global!#REF!</definedName>
    <definedName name="total_costs_ex_fuel_depr_per_ATK_1987" localSheetId="15">[15]Global!#REF!</definedName>
    <definedName name="total_costs_ex_fuel_depr_per_ATK_1987" localSheetId="22">[15]Global!#REF!</definedName>
    <definedName name="total_costs_ex_fuel_depr_per_ATK_1987" localSheetId="5">[15]Global!#REF!</definedName>
    <definedName name="total_costs_ex_fuel_depr_per_ATK_1987" localSheetId="9">[15]Global!#REF!</definedName>
    <definedName name="total_costs_ex_fuel_depr_per_ATK_1987" localSheetId="2">[15]Global!#REF!</definedName>
    <definedName name="total_costs_ex_fuel_depr_per_ATK_1987" localSheetId="26">[15]Global!#REF!</definedName>
    <definedName name="total_costs_ex_fuel_depr_per_ATK_1987">[15]Global!#REF!</definedName>
    <definedName name="total_costs_ex_fuel_depr_per_ATK_1988" localSheetId="4">[15]Global!#REF!</definedName>
    <definedName name="total_costs_ex_fuel_depr_per_ATK_1988" localSheetId="15">[15]Global!#REF!</definedName>
    <definedName name="total_costs_ex_fuel_depr_per_ATK_1988" localSheetId="22">[15]Global!#REF!</definedName>
    <definedName name="total_costs_ex_fuel_depr_per_ATK_1988" localSheetId="5">[15]Global!#REF!</definedName>
    <definedName name="total_costs_ex_fuel_depr_per_ATK_1988" localSheetId="9">[15]Global!#REF!</definedName>
    <definedName name="total_costs_ex_fuel_depr_per_ATK_1988" localSheetId="2">[15]Global!#REF!</definedName>
    <definedName name="total_costs_ex_fuel_depr_per_ATK_1988" localSheetId="26">[15]Global!#REF!</definedName>
    <definedName name="total_costs_ex_fuel_depr_per_ATK_1988">[15]Global!#REF!</definedName>
    <definedName name="total_costs_ex_fuel_depr_per_ATK_1989" localSheetId="4">[15]Global!#REF!</definedName>
    <definedName name="total_costs_ex_fuel_depr_per_ATK_1989" localSheetId="15">[15]Global!#REF!</definedName>
    <definedName name="total_costs_ex_fuel_depr_per_ATK_1989" localSheetId="22">[15]Global!#REF!</definedName>
    <definedName name="total_costs_ex_fuel_depr_per_ATK_1989" localSheetId="5">[15]Global!#REF!</definedName>
    <definedName name="total_costs_ex_fuel_depr_per_ATK_1989" localSheetId="9">[15]Global!#REF!</definedName>
    <definedName name="total_costs_ex_fuel_depr_per_ATK_1989" localSheetId="2">[15]Global!#REF!</definedName>
    <definedName name="total_costs_ex_fuel_depr_per_ATK_1989" localSheetId="26">[15]Global!#REF!</definedName>
    <definedName name="total_costs_ex_fuel_depr_per_ATK_1989">[15]Global!#REF!</definedName>
    <definedName name="total_costs_ex_fuel_depr_per_ATK_1990" localSheetId="4">[15]Global!#REF!</definedName>
    <definedName name="total_costs_ex_fuel_depr_per_ATK_1990" localSheetId="15">[15]Global!#REF!</definedName>
    <definedName name="total_costs_ex_fuel_depr_per_ATK_1990" localSheetId="22">[15]Global!#REF!</definedName>
    <definedName name="total_costs_ex_fuel_depr_per_ATK_1990" localSheetId="5">[15]Global!#REF!</definedName>
    <definedName name="total_costs_ex_fuel_depr_per_ATK_1990" localSheetId="9">[15]Global!#REF!</definedName>
    <definedName name="total_costs_ex_fuel_depr_per_ATK_1990" localSheetId="2">[15]Global!#REF!</definedName>
    <definedName name="total_costs_ex_fuel_depr_per_ATK_1990" localSheetId="26">[15]Global!#REF!</definedName>
    <definedName name="total_costs_ex_fuel_depr_per_ATK_1990">[15]Global!#REF!</definedName>
    <definedName name="total_costs_ex_fuel_depr_per_ATK_1991" localSheetId="4">[15]Global!#REF!</definedName>
    <definedName name="total_costs_ex_fuel_depr_per_ATK_1991" localSheetId="15">[15]Global!#REF!</definedName>
    <definedName name="total_costs_ex_fuel_depr_per_ATK_1991" localSheetId="22">[15]Global!#REF!</definedName>
    <definedName name="total_costs_ex_fuel_depr_per_ATK_1991" localSheetId="5">[15]Global!#REF!</definedName>
    <definedName name="total_costs_ex_fuel_depr_per_ATK_1991" localSheetId="9">[15]Global!#REF!</definedName>
    <definedName name="total_costs_ex_fuel_depr_per_ATK_1991" localSheetId="2">[15]Global!#REF!</definedName>
    <definedName name="total_costs_ex_fuel_depr_per_ATK_1991" localSheetId="26">[15]Global!#REF!</definedName>
    <definedName name="total_costs_ex_fuel_depr_per_ATK_1991">[15]Global!#REF!</definedName>
    <definedName name="total_costs_ex_fuel_depr_per_ATK_1992" localSheetId="4">[15]Global!#REF!</definedName>
    <definedName name="total_costs_ex_fuel_depr_per_ATK_1992" localSheetId="15">[15]Global!#REF!</definedName>
    <definedName name="total_costs_ex_fuel_depr_per_ATK_1992" localSheetId="22">[15]Global!#REF!</definedName>
    <definedName name="total_costs_ex_fuel_depr_per_ATK_1992" localSheetId="5">[15]Global!#REF!</definedName>
    <definedName name="total_costs_ex_fuel_depr_per_ATK_1992" localSheetId="9">[15]Global!#REF!</definedName>
    <definedName name="total_costs_ex_fuel_depr_per_ATK_1992" localSheetId="2">[15]Global!#REF!</definedName>
    <definedName name="total_costs_ex_fuel_depr_per_ATK_1992" localSheetId="26">[15]Global!#REF!</definedName>
    <definedName name="total_costs_ex_fuel_depr_per_ATK_1992">[15]Global!#REF!</definedName>
    <definedName name="total_costs_ex_fuel_depr_per_ATK_1993" localSheetId="4">[15]Global!#REF!</definedName>
    <definedName name="total_costs_ex_fuel_depr_per_ATK_1993" localSheetId="15">[15]Global!#REF!</definedName>
    <definedName name="total_costs_ex_fuel_depr_per_ATK_1993" localSheetId="22">[15]Global!#REF!</definedName>
    <definedName name="total_costs_ex_fuel_depr_per_ATK_1993" localSheetId="5">[15]Global!#REF!</definedName>
    <definedName name="total_costs_ex_fuel_depr_per_ATK_1993" localSheetId="9">[15]Global!#REF!</definedName>
    <definedName name="total_costs_ex_fuel_depr_per_ATK_1993" localSheetId="2">[15]Global!#REF!</definedName>
    <definedName name="total_costs_ex_fuel_depr_per_ATK_1993" localSheetId="26">[15]Global!#REF!</definedName>
    <definedName name="total_costs_ex_fuel_depr_per_ATK_1993">[15]Global!#REF!</definedName>
    <definedName name="total_costs_ex_fuel_depr_per_ATK_1994" localSheetId="4">[15]Global!#REF!</definedName>
    <definedName name="total_costs_ex_fuel_depr_per_ATK_1994" localSheetId="15">[15]Global!#REF!</definedName>
    <definedName name="total_costs_ex_fuel_depr_per_ATK_1994" localSheetId="22">[15]Global!#REF!</definedName>
    <definedName name="total_costs_ex_fuel_depr_per_ATK_1994" localSheetId="5">[15]Global!#REF!</definedName>
    <definedName name="total_costs_ex_fuel_depr_per_ATK_1994" localSheetId="9">[15]Global!#REF!</definedName>
    <definedName name="total_costs_ex_fuel_depr_per_ATK_1994" localSheetId="2">[15]Global!#REF!</definedName>
    <definedName name="total_costs_ex_fuel_depr_per_ATK_1994" localSheetId="26">[15]Global!#REF!</definedName>
    <definedName name="total_costs_ex_fuel_depr_per_ATK_1994">[15]Global!#REF!</definedName>
    <definedName name="total_costs_ex_fuel_depr_per_ATK_1995" localSheetId="4">[15]Global!#REF!</definedName>
    <definedName name="total_costs_ex_fuel_depr_per_ATK_1995" localSheetId="15">[15]Global!#REF!</definedName>
    <definedName name="total_costs_ex_fuel_depr_per_ATK_1995" localSheetId="22">[15]Global!#REF!</definedName>
    <definedName name="total_costs_ex_fuel_depr_per_ATK_1995" localSheetId="5">[15]Global!#REF!</definedName>
    <definedName name="total_costs_ex_fuel_depr_per_ATK_1995" localSheetId="9">[15]Global!#REF!</definedName>
    <definedName name="total_costs_ex_fuel_depr_per_ATK_1995" localSheetId="2">[15]Global!#REF!</definedName>
    <definedName name="total_costs_ex_fuel_depr_per_ATK_1995" localSheetId="26">[15]Global!#REF!</definedName>
    <definedName name="total_costs_ex_fuel_depr_per_ATK_1995">[15]Global!#REF!</definedName>
    <definedName name="total_costs_ex_fuel_depr_per_ATK_1996" localSheetId="4">[15]Global!#REF!</definedName>
    <definedName name="total_costs_ex_fuel_depr_per_ATK_1996" localSheetId="15">[15]Global!#REF!</definedName>
    <definedName name="total_costs_ex_fuel_depr_per_ATK_1996" localSheetId="22">[15]Global!#REF!</definedName>
    <definedName name="total_costs_ex_fuel_depr_per_ATK_1996" localSheetId="5">[15]Global!#REF!</definedName>
    <definedName name="total_costs_ex_fuel_depr_per_ATK_1996" localSheetId="9">[15]Global!#REF!</definedName>
    <definedName name="total_costs_ex_fuel_depr_per_ATK_1996" localSheetId="2">[15]Global!#REF!</definedName>
    <definedName name="total_costs_ex_fuel_depr_per_ATK_1996" localSheetId="26">[15]Global!#REF!</definedName>
    <definedName name="total_costs_ex_fuel_depr_per_ATK_1996">[15]Global!#REF!</definedName>
    <definedName name="total_costs_ex_fuel_depr_per_ATK_1997" localSheetId="4">[15]Global!#REF!</definedName>
    <definedName name="total_costs_ex_fuel_depr_per_ATK_1997" localSheetId="15">[15]Global!#REF!</definedName>
    <definedName name="total_costs_ex_fuel_depr_per_ATK_1997" localSheetId="22">[15]Global!#REF!</definedName>
    <definedName name="total_costs_ex_fuel_depr_per_ATK_1997" localSheetId="5">[15]Global!#REF!</definedName>
    <definedName name="total_costs_ex_fuel_depr_per_ATK_1997" localSheetId="9">[15]Global!#REF!</definedName>
    <definedName name="total_costs_ex_fuel_depr_per_ATK_1997" localSheetId="2">[15]Global!#REF!</definedName>
    <definedName name="total_costs_ex_fuel_depr_per_ATK_1997" localSheetId="26">[15]Global!#REF!</definedName>
    <definedName name="total_costs_ex_fuel_depr_per_ATK_1997">[15]Global!#REF!</definedName>
    <definedName name="total_costs_ex_fuel_depr_per_ATK_1998" localSheetId="4">[15]Global!#REF!</definedName>
    <definedName name="total_costs_ex_fuel_depr_per_ATK_1998" localSheetId="15">[15]Global!#REF!</definedName>
    <definedName name="total_costs_ex_fuel_depr_per_ATK_1998" localSheetId="22">[15]Global!#REF!</definedName>
    <definedName name="total_costs_ex_fuel_depr_per_ATK_1998" localSheetId="5">[15]Global!#REF!</definedName>
    <definedName name="total_costs_ex_fuel_depr_per_ATK_1998" localSheetId="9">[15]Global!#REF!</definedName>
    <definedName name="total_costs_ex_fuel_depr_per_ATK_1998" localSheetId="2">[15]Global!#REF!</definedName>
    <definedName name="total_costs_ex_fuel_depr_per_ATK_1998" localSheetId="26">[15]Global!#REF!</definedName>
    <definedName name="total_costs_ex_fuel_depr_per_ATK_1998">[15]Global!#REF!</definedName>
    <definedName name="total_costs_ex_fuel_depr_per_ATK_1999" localSheetId="4">[15]Global!#REF!</definedName>
    <definedName name="total_costs_ex_fuel_depr_per_ATK_1999" localSheetId="15">[15]Global!#REF!</definedName>
    <definedName name="total_costs_ex_fuel_depr_per_ATK_1999" localSheetId="22">[15]Global!#REF!</definedName>
    <definedName name="total_costs_ex_fuel_depr_per_ATK_1999" localSheetId="5">[15]Global!#REF!</definedName>
    <definedName name="total_costs_ex_fuel_depr_per_ATK_1999" localSheetId="9">[15]Global!#REF!</definedName>
    <definedName name="total_costs_ex_fuel_depr_per_ATK_1999" localSheetId="2">[15]Global!#REF!</definedName>
    <definedName name="total_costs_ex_fuel_depr_per_ATK_1999" localSheetId="26">[15]Global!#REF!</definedName>
    <definedName name="total_costs_ex_fuel_depr_per_ATK_1999">[15]Global!#REF!</definedName>
    <definedName name="total_costs_ex_fuel_depr_per_ATK_2000" localSheetId="4">[15]Global!#REF!</definedName>
    <definedName name="total_costs_ex_fuel_depr_per_ATK_2000" localSheetId="15">[15]Global!#REF!</definedName>
    <definedName name="total_costs_ex_fuel_depr_per_ATK_2000" localSheetId="22">[15]Global!#REF!</definedName>
    <definedName name="total_costs_ex_fuel_depr_per_ATK_2000" localSheetId="5">[15]Global!#REF!</definedName>
    <definedName name="total_costs_ex_fuel_depr_per_ATK_2000" localSheetId="9">[15]Global!#REF!</definedName>
    <definedName name="total_costs_ex_fuel_depr_per_ATK_2000" localSheetId="2">[15]Global!#REF!</definedName>
    <definedName name="total_costs_ex_fuel_depr_per_ATK_2000" localSheetId="26">[15]Global!#REF!</definedName>
    <definedName name="total_costs_ex_fuel_depr_per_ATK_2000">[15]Global!#REF!</definedName>
    <definedName name="total_costs_ex_fuel_depr_per_ATK_2001" localSheetId="4">[15]Global!#REF!</definedName>
    <definedName name="total_costs_ex_fuel_depr_per_ATK_2001" localSheetId="15">[15]Global!#REF!</definedName>
    <definedName name="total_costs_ex_fuel_depr_per_ATK_2001" localSheetId="22">[15]Global!#REF!</definedName>
    <definedName name="total_costs_ex_fuel_depr_per_ATK_2001" localSheetId="5">[15]Global!#REF!</definedName>
    <definedName name="total_costs_ex_fuel_depr_per_ATK_2001" localSheetId="9">[15]Global!#REF!</definedName>
    <definedName name="total_costs_ex_fuel_depr_per_ATK_2001" localSheetId="2">[15]Global!#REF!</definedName>
    <definedName name="total_costs_ex_fuel_depr_per_ATK_2001" localSheetId="26">[15]Global!#REF!</definedName>
    <definedName name="total_costs_ex_fuel_depr_per_ATK_2001">[15]Global!#REF!</definedName>
    <definedName name="total_costs_ex_fuel_depr_per_ATK_2002" localSheetId="4">[15]Global!#REF!</definedName>
    <definedName name="total_costs_ex_fuel_depr_per_ATK_2002" localSheetId="15">[15]Global!#REF!</definedName>
    <definedName name="total_costs_ex_fuel_depr_per_ATK_2002" localSheetId="22">[15]Global!#REF!</definedName>
    <definedName name="total_costs_ex_fuel_depr_per_ATK_2002" localSheetId="5">[15]Global!#REF!</definedName>
    <definedName name="total_costs_ex_fuel_depr_per_ATK_2002" localSheetId="9">[15]Global!#REF!</definedName>
    <definedName name="total_costs_ex_fuel_depr_per_ATK_2002" localSheetId="2">[15]Global!#REF!</definedName>
    <definedName name="total_costs_ex_fuel_depr_per_ATK_2002" localSheetId="26">[15]Global!#REF!</definedName>
    <definedName name="total_costs_ex_fuel_depr_per_ATK_2002">[15]Global!#REF!</definedName>
    <definedName name="total_costs_ex_fuel_depr_per_ATK_2003" localSheetId="4">[15]Global!#REF!</definedName>
    <definedName name="total_costs_ex_fuel_depr_per_ATK_2003" localSheetId="15">[15]Global!#REF!</definedName>
    <definedName name="total_costs_ex_fuel_depr_per_ATK_2003" localSheetId="22">[15]Global!#REF!</definedName>
    <definedName name="total_costs_ex_fuel_depr_per_ATK_2003" localSheetId="5">[15]Global!#REF!</definedName>
    <definedName name="total_costs_ex_fuel_depr_per_ATK_2003" localSheetId="9">[15]Global!#REF!</definedName>
    <definedName name="total_costs_ex_fuel_depr_per_ATK_2003" localSheetId="2">[15]Global!#REF!</definedName>
    <definedName name="total_costs_ex_fuel_depr_per_ATK_2003" localSheetId="26">[15]Global!#REF!</definedName>
    <definedName name="total_costs_ex_fuel_depr_per_ATK_2003">[15]Global!#REF!</definedName>
    <definedName name="total_costs_ex_fuel_depr_per_ATK_2004" localSheetId="4">[15]Global!#REF!</definedName>
    <definedName name="total_costs_ex_fuel_depr_per_ATK_2004" localSheetId="15">[15]Global!#REF!</definedName>
    <definedName name="total_costs_ex_fuel_depr_per_ATK_2004" localSheetId="22">[15]Global!#REF!</definedName>
    <definedName name="total_costs_ex_fuel_depr_per_ATK_2004" localSheetId="5">[15]Global!#REF!</definedName>
    <definedName name="total_costs_ex_fuel_depr_per_ATK_2004" localSheetId="9">[15]Global!#REF!</definedName>
    <definedName name="total_costs_ex_fuel_depr_per_ATK_2004" localSheetId="2">[15]Global!#REF!</definedName>
    <definedName name="total_costs_ex_fuel_depr_per_ATK_2004" localSheetId="26">[15]Global!#REF!</definedName>
    <definedName name="total_costs_ex_fuel_depr_per_ATK_2004">[15]Global!#REF!</definedName>
    <definedName name="total_costs_ex_fuel_depr_per_ATK_2005" localSheetId="4">[15]Global!#REF!</definedName>
    <definedName name="total_costs_ex_fuel_depr_per_ATK_2005" localSheetId="15">[15]Global!#REF!</definedName>
    <definedName name="total_costs_ex_fuel_depr_per_ATK_2005" localSheetId="22">[15]Global!#REF!</definedName>
    <definedName name="total_costs_ex_fuel_depr_per_ATK_2005" localSheetId="5">[15]Global!#REF!</definedName>
    <definedName name="total_costs_ex_fuel_depr_per_ATK_2005" localSheetId="9">[15]Global!#REF!</definedName>
    <definedName name="total_costs_ex_fuel_depr_per_ATK_2005" localSheetId="2">[15]Global!#REF!</definedName>
    <definedName name="total_costs_ex_fuel_depr_per_ATK_2005" localSheetId="26">[15]Global!#REF!</definedName>
    <definedName name="total_costs_ex_fuel_depr_per_ATK_2005">[15]Global!#REF!</definedName>
    <definedName name="total_costs_ex_fuel_depr_per_ATK_2006" localSheetId="4">[15]Global!#REF!</definedName>
    <definedName name="total_costs_ex_fuel_depr_per_ATK_2006" localSheetId="15">[15]Global!#REF!</definedName>
    <definedName name="total_costs_ex_fuel_depr_per_ATK_2006" localSheetId="22">[15]Global!#REF!</definedName>
    <definedName name="total_costs_ex_fuel_depr_per_ATK_2006" localSheetId="5">[15]Global!#REF!</definedName>
    <definedName name="total_costs_ex_fuel_depr_per_ATK_2006" localSheetId="9">[15]Global!#REF!</definedName>
    <definedName name="total_costs_ex_fuel_depr_per_ATK_2006" localSheetId="2">[15]Global!#REF!</definedName>
    <definedName name="total_costs_ex_fuel_depr_per_ATK_2006" localSheetId="26">[15]Global!#REF!</definedName>
    <definedName name="total_costs_ex_fuel_depr_per_ATK_2006">[15]Global!#REF!</definedName>
    <definedName name="total_costs_ex_fuel_depr_per_ATK_2007" localSheetId="4">[15]Global!#REF!</definedName>
    <definedName name="total_costs_ex_fuel_depr_per_ATK_2007" localSheetId="15">[15]Global!#REF!</definedName>
    <definedName name="total_costs_ex_fuel_depr_per_ATK_2007" localSheetId="22">[15]Global!#REF!</definedName>
    <definedName name="total_costs_ex_fuel_depr_per_ATK_2007" localSheetId="5">[15]Global!#REF!</definedName>
    <definedName name="total_costs_ex_fuel_depr_per_ATK_2007" localSheetId="9">[15]Global!#REF!</definedName>
    <definedName name="total_costs_ex_fuel_depr_per_ATK_2007" localSheetId="2">[15]Global!#REF!</definedName>
    <definedName name="total_costs_ex_fuel_depr_per_ATK_2007" localSheetId="26">[15]Global!#REF!</definedName>
    <definedName name="total_costs_ex_fuel_depr_per_ATK_2007">[15]Global!#REF!</definedName>
    <definedName name="total_costs_ex_fuel_depr_per_ATK_2008" localSheetId="4">[15]Global!#REF!</definedName>
    <definedName name="total_costs_ex_fuel_depr_per_ATK_2008" localSheetId="15">[15]Global!#REF!</definedName>
    <definedName name="total_costs_ex_fuel_depr_per_ATK_2008" localSheetId="22">[15]Global!#REF!</definedName>
    <definedName name="total_costs_ex_fuel_depr_per_ATK_2008" localSheetId="5">[15]Global!#REF!</definedName>
    <definedName name="total_costs_ex_fuel_depr_per_ATK_2008" localSheetId="9">[15]Global!#REF!</definedName>
    <definedName name="total_costs_ex_fuel_depr_per_ATK_2008" localSheetId="2">[15]Global!#REF!</definedName>
    <definedName name="total_costs_ex_fuel_depr_per_ATK_2008" localSheetId="26">[15]Global!#REF!</definedName>
    <definedName name="total_costs_ex_fuel_depr_per_ATK_2008">[15]Global!#REF!</definedName>
    <definedName name="total_costs_ex_fuel_depr_per_ATK_2009" localSheetId="4">[15]Global!#REF!</definedName>
    <definedName name="total_costs_ex_fuel_depr_per_ATK_2009" localSheetId="15">[15]Global!#REF!</definedName>
    <definedName name="total_costs_ex_fuel_depr_per_ATK_2009" localSheetId="22">[15]Global!#REF!</definedName>
    <definedName name="total_costs_ex_fuel_depr_per_ATK_2009" localSheetId="5">[15]Global!#REF!</definedName>
    <definedName name="total_costs_ex_fuel_depr_per_ATK_2009" localSheetId="9">[15]Global!#REF!</definedName>
    <definedName name="total_costs_ex_fuel_depr_per_ATK_2009" localSheetId="2">[15]Global!#REF!</definedName>
    <definedName name="total_costs_ex_fuel_depr_per_ATK_2009" localSheetId="26">[15]Global!#REF!</definedName>
    <definedName name="total_costs_ex_fuel_depr_per_ATK_2009">[15]Global!#REF!</definedName>
    <definedName name="total_costs_ex_fuel_depr_per_ATK_2010" localSheetId="4">[15]Global!#REF!</definedName>
    <definedName name="total_costs_ex_fuel_depr_per_ATK_2010" localSheetId="15">[15]Global!#REF!</definedName>
    <definedName name="total_costs_ex_fuel_depr_per_ATK_2010" localSheetId="22">[15]Global!#REF!</definedName>
    <definedName name="total_costs_ex_fuel_depr_per_ATK_2010" localSheetId="5">[15]Global!#REF!</definedName>
    <definedName name="total_costs_ex_fuel_depr_per_ATK_2010" localSheetId="9">[15]Global!#REF!</definedName>
    <definedName name="total_costs_ex_fuel_depr_per_ATK_2010" localSheetId="2">[15]Global!#REF!</definedName>
    <definedName name="total_costs_ex_fuel_depr_per_ATK_2010" localSheetId="26">[15]Global!#REF!</definedName>
    <definedName name="total_costs_ex_fuel_depr_per_ATK_2010">[15]Global!#REF!</definedName>
    <definedName name="total_costs_ex_fuel_depr_per_ATK_comm" localSheetId="4">[15]Global!#REF!</definedName>
    <definedName name="total_costs_ex_fuel_depr_per_ATK_comm" localSheetId="15">[15]Global!#REF!</definedName>
    <definedName name="total_costs_ex_fuel_depr_per_ATK_comm" localSheetId="22">[15]Global!#REF!</definedName>
    <definedName name="total_costs_ex_fuel_depr_per_ATK_comm" localSheetId="5">[15]Global!#REF!</definedName>
    <definedName name="total_costs_ex_fuel_depr_per_ATK_comm" localSheetId="9">[15]Global!#REF!</definedName>
    <definedName name="total_costs_ex_fuel_depr_per_ATK_comm" localSheetId="2">[15]Global!#REF!</definedName>
    <definedName name="total_costs_ex_fuel_depr_per_ATK_comm" localSheetId="26">[15]Global!#REF!</definedName>
    <definedName name="total_costs_ex_fuel_depr_per_ATK_comm">[15]Global!#REF!</definedName>
    <definedName name="total_costs_ex_fuel_depr_per_ATM_1985" localSheetId="4">[15]Global!#REF!</definedName>
    <definedName name="total_costs_ex_fuel_depr_per_ATM_1985" localSheetId="15">[15]Global!#REF!</definedName>
    <definedName name="total_costs_ex_fuel_depr_per_ATM_1985" localSheetId="22">[15]Global!#REF!</definedName>
    <definedName name="total_costs_ex_fuel_depr_per_ATM_1985" localSheetId="5">[15]Global!#REF!</definedName>
    <definedName name="total_costs_ex_fuel_depr_per_ATM_1985" localSheetId="9">[15]Global!#REF!</definedName>
    <definedName name="total_costs_ex_fuel_depr_per_ATM_1985" localSheetId="2">[15]Global!#REF!</definedName>
    <definedName name="total_costs_ex_fuel_depr_per_ATM_1985" localSheetId="26">[15]Global!#REF!</definedName>
    <definedName name="total_costs_ex_fuel_depr_per_ATM_1985">[15]Global!#REF!</definedName>
    <definedName name="total_costs_ex_fuel_depr_per_ATM_1986" localSheetId="4">[15]Global!#REF!</definedName>
    <definedName name="total_costs_ex_fuel_depr_per_ATM_1986" localSheetId="15">[15]Global!#REF!</definedName>
    <definedName name="total_costs_ex_fuel_depr_per_ATM_1986" localSheetId="22">[15]Global!#REF!</definedName>
    <definedName name="total_costs_ex_fuel_depr_per_ATM_1986" localSheetId="5">[15]Global!#REF!</definedName>
    <definedName name="total_costs_ex_fuel_depr_per_ATM_1986" localSheetId="9">[15]Global!#REF!</definedName>
    <definedName name="total_costs_ex_fuel_depr_per_ATM_1986" localSheetId="2">[15]Global!#REF!</definedName>
    <definedName name="total_costs_ex_fuel_depr_per_ATM_1986" localSheetId="26">[15]Global!#REF!</definedName>
    <definedName name="total_costs_ex_fuel_depr_per_ATM_1986">[15]Global!#REF!</definedName>
    <definedName name="total_costs_ex_fuel_depr_per_ATM_1987" localSheetId="4">[15]Global!#REF!</definedName>
    <definedName name="total_costs_ex_fuel_depr_per_ATM_1987" localSheetId="15">[15]Global!#REF!</definedName>
    <definedName name="total_costs_ex_fuel_depr_per_ATM_1987" localSheetId="22">[15]Global!#REF!</definedName>
    <definedName name="total_costs_ex_fuel_depr_per_ATM_1987" localSheetId="5">[15]Global!#REF!</definedName>
    <definedName name="total_costs_ex_fuel_depr_per_ATM_1987" localSheetId="9">[15]Global!#REF!</definedName>
    <definedName name="total_costs_ex_fuel_depr_per_ATM_1987" localSheetId="2">[15]Global!#REF!</definedName>
    <definedName name="total_costs_ex_fuel_depr_per_ATM_1987" localSheetId="26">[15]Global!#REF!</definedName>
    <definedName name="total_costs_ex_fuel_depr_per_ATM_1987">[15]Global!#REF!</definedName>
    <definedName name="total_costs_ex_fuel_depr_per_ATM_1988" localSheetId="4">[15]Global!#REF!</definedName>
    <definedName name="total_costs_ex_fuel_depr_per_ATM_1988" localSheetId="15">[15]Global!#REF!</definedName>
    <definedName name="total_costs_ex_fuel_depr_per_ATM_1988" localSheetId="22">[15]Global!#REF!</definedName>
    <definedName name="total_costs_ex_fuel_depr_per_ATM_1988" localSheetId="5">[15]Global!#REF!</definedName>
    <definedName name="total_costs_ex_fuel_depr_per_ATM_1988" localSheetId="9">[15]Global!#REF!</definedName>
    <definedName name="total_costs_ex_fuel_depr_per_ATM_1988" localSheetId="2">[15]Global!#REF!</definedName>
    <definedName name="total_costs_ex_fuel_depr_per_ATM_1988" localSheetId="26">[15]Global!#REF!</definedName>
    <definedName name="total_costs_ex_fuel_depr_per_ATM_1988">[15]Global!#REF!</definedName>
    <definedName name="total_costs_ex_fuel_depr_per_ATM_1989" localSheetId="4">[15]Global!#REF!</definedName>
    <definedName name="total_costs_ex_fuel_depr_per_ATM_1989" localSheetId="15">[15]Global!#REF!</definedName>
    <definedName name="total_costs_ex_fuel_depr_per_ATM_1989" localSheetId="22">[15]Global!#REF!</definedName>
    <definedName name="total_costs_ex_fuel_depr_per_ATM_1989" localSheetId="5">[15]Global!#REF!</definedName>
    <definedName name="total_costs_ex_fuel_depr_per_ATM_1989" localSheetId="9">[15]Global!#REF!</definedName>
    <definedName name="total_costs_ex_fuel_depr_per_ATM_1989" localSheetId="2">[15]Global!#REF!</definedName>
    <definedName name="total_costs_ex_fuel_depr_per_ATM_1989" localSheetId="26">[15]Global!#REF!</definedName>
    <definedName name="total_costs_ex_fuel_depr_per_ATM_1989">[15]Global!#REF!</definedName>
    <definedName name="total_costs_ex_fuel_depr_per_ATM_1990" localSheetId="4">[15]Global!#REF!</definedName>
    <definedName name="total_costs_ex_fuel_depr_per_ATM_1990" localSheetId="15">[15]Global!#REF!</definedName>
    <definedName name="total_costs_ex_fuel_depr_per_ATM_1990" localSheetId="22">[15]Global!#REF!</definedName>
    <definedName name="total_costs_ex_fuel_depr_per_ATM_1990" localSheetId="5">[15]Global!#REF!</definedName>
    <definedName name="total_costs_ex_fuel_depr_per_ATM_1990" localSheetId="9">[15]Global!#REF!</definedName>
    <definedName name="total_costs_ex_fuel_depr_per_ATM_1990" localSheetId="2">[15]Global!#REF!</definedName>
    <definedName name="total_costs_ex_fuel_depr_per_ATM_1990" localSheetId="26">[15]Global!#REF!</definedName>
    <definedName name="total_costs_ex_fuel_depr_per_ATM_1990">[15]Global!#REF!</definedName>
    <definedName name="total_costs_ex_fuel_depr_per_ATM_1991" localSheetId="4">[15]Global!#REF!</definedName>
    <definedName name="total_costs_ex_fuel_depr_per_ATM_1991" localSheetId="15">[15]Global!#REF!</definedName>
    <definedName name="total_costs_ex_fuel_depr_per_ATM_1991" localSheetId="22">[15]Global!#REF!</definedName>
    <definedName name="total_costs_ex_fuel_depr_per_ATM_1991" localSheetId="5">[15]Global!#REF!</definedName>
    <definedName name="total_costs_ex_fuel_depr_per_ATM_1991" localSheetId="9">[15]Global!#REF!</definedName>
    <definedName name="total_costs_ex_fuel_depr_per_ATM_1991" localSheetId="2">[15]Global!#REF!</definedName>
    <definedName name="total_costs_ex_fuel_depr_per_ATM_1991" localSheetId="26">[15]Global!#REF!</definedName>
    <definedName name="total_costs_ex_fuel_depr_per_ATM_1991">[15]Global!#REF!</definedName>
    <definedName name="total_costs_ex_fuel_depr_per_ATM_1992" localSheetId="4">[15]Global!#REF!</definedName>
    <definedName name="total_costs_ex_fuel_depr_per_ATM_1992" localSheetId="15">[15]Global!#REF!</definedName>
    <definedName name="total_costs_ex_fuel_depr_per_ATM_1992" localSheetId="22">[15]Global!#REF!</definedName>
    <definedName name="total_costs_ex_fuel_depr_per_ATM_1992" localSheetId="5">[15]Global!#REF!</definedName>
    <definedName name="total_costs_ex_fuel_depr_per_ATM_1992" localSheetId="9">[15]Global!#REF!</definedName>
    <definedName name="total_costs_ex_fuel_depr_per_ATM_1992" localSheetId="2">[15]Global!#REF!</definedName>
    <definedName name="total_costs_ex_fuel_depr_per_ATM_1992" localSheetId="26">[15]Global!#REF!</definedName>
    <definedName name="total_costs_ex_fuel_depr_per_ATM_1992">[15]Global!#REF!</definedName>
    <definedName name="total_costs_ex_fuel_depr_per_ATM_1993" localSheetId="4">[15]Global!#REF!</definedName>
    <definedName name="total_costs_ex_fuel_depr_per_ATM_1993" localSheetId="15">[15]Global!#REF!</definedName>
    <definedName name="total_costs_ex_fuel_depr_per_ATM_1993" localSheetId="22">[15]Global!#REF!</definedName>
    <definedName name="total_costs_ex_fuel_depr_per_ATM_1993" localSheetId="5">[15]Global!#REF!</definedName>
    <definedName name="total_costs_ex_fuel_depr_per_ATM_1993" localSheetId="9">[15]Global!#REF!</definedName>
    <definedName name="total_costs_ex_fuel_depr_per_ATM_1993" localSheetId="2">[15]Global!#REF!</definedName>
    <definedName name="total_costs_ex_fuel_depr_per_ATM_1993" localSheetId="26">[15]Global!#REF!</definedName>
    <definedName name="total_costs_ex_fuel_depr_per_ATM_1993">[15]Global!#REF!</definedName>
    <definedName name="total_costs_ex_fuel_depr_per_ATM_1994" localSheetId="4">[15]Global!#REF!</definedName>
    <definedName name="total_costs_ex_fuel_depr_per_ATM_1994" localSheetId="15">[15]Global!#REF!</definedName>
    <definedName name="total_costs_ex_fuel_depr_per_ATM_1994" localSheetId="22">[15]Global!#REF!</definedName>
    <definedName name="total_costs_ex_fuel_depr_per_ATM_1994" localSheetId="5">[15]Global!#REF!</definedName>
    <definedName name="total_costs_ex_fuel_depr_per_ATM_1994" localSheetId="9">[15]Global!#REF!</definedName>
    <definedName name="total_costs_ex_fuel_depr_per_ATM_1994" localSheetId="2">[15]Global!#REF!</definedName>
    <definedName name="total_costs_ex_fuel_depr_per_ATM_1994" localSheetId="26">[15]Global!#REF!</definedName>
    <definedName name="total_costs_ex_fuel_depr_per_ATM_1994">[15]Global!#REF!</definedName>
    <definedName name="total_costs_ex_fuel_depr_per_ATM_1995" localSheetId="4">[15]Global!#REF!</definedName>
    <definedName name="total_costs_ex_fuel_depr_per_ATM_1995" localSheetId="15">[15]Global!#REF!</definedName>
    <definedName name="total_costs_ex_fuel_depr_per_ATM_1995" localSheetId="22">[15]Global!#REF!</definedName>
    <definedName name="total_costs_ex_fuel_depr_per_ATM_1995" localSheetId="5">[15]Global!#REF!</definedName>
    <definedName name="total_costs_ex_fuel_depr_per_ATM_1995" localSheetId="9">[15]Global!#REF!</definedName>
    <definedName name="total_costs_ex_fuel_depr_per_ATM_1995" localSheetId="2">[15]Global!#REF!</definedName>
    <definedName name="total_costs_ex_fuel_depr_per_ATM_1995" localSheetId="26">[15]Global!#REF!</definedName>
    <definedName name="total_costs_ex_fuel_depr_per_ATM_1995">[15]Global!#REF!</definedName>
    <definedName name="total_costs_ex_fuel_depr_per_ATM_1996" localSheetId="4">[15]Global!#REF!</definedName>
    <definedName name="total_costs_ex_fuel_depr_per_ATM_1996" localSheetId="15">[15]Global!#REF!</definedName>
    <definedName name="total_costs_ex_fuel_depr_per_ATM_1996" localSheetId="22">[15]Global!#REF!</definedName>
    <definedName name="total_costs_ex_fuel_depr_per_ATM_1996" localSheetId="5">[15]Global!#REF!</definedName>
    <definedName name="total_costs_ex_fuel_depr_per_ATM_1996" localSheetId="9">[15]Global!#REF!</definedName>
    <definedName name="total_costs_ex_fuel_depr_per_ATM_1996" localSheetId="2">[15]Global!#REF!</definedName>
    <definedName name="total_costs_ex_fuel_depr_per_ATM_1996" localSheetId="26">[15]Global!#REF!</definedName>
    <definedName name="total_costs_ex_fuel_depr_per_ATM_1996">[15]Global!#REF!</definedName>
    <definedName name="total_costs_ex_fuel_depr_per_ATM_1997" localSheetId="4">[15]Global!#REF!</definedName>
    <definedName name="total_costs_ex_fuel_depr_per_ATM_1997" localSheetId="15">[15]Global!#REF!</definedName>
    <definedName name="total_costs_ex_fuel_depr_per_ATM_1997" localSheetId="22">[15]Global!#REF!</definedName>
    <definedName name="total_costs_ex_fuel_depr_per_ATM_1997" localSheetId="5">[15]Global!#REF!</definedName>
    <definedName name="total_costs_ex_fuel_depr_per_ATM_1997" localSheetId="9">[15]Global!#REF!</definedName>
    <definedName name="total_costs_ex_fuel_depr_per_ATM_1997" localSheetId="2">[15]Global!#REF!</definedName>
    <definedName name="total_costs_ex_fuel_depr_per_ATM_1997" localSheetId="26">[15]Global!#REF!</definedName>
    <definedName name="total_costs_ex_fuel_depr_per_ATM_1997">[15]Global!#REF!</definedName>
    <definedName name="total_costs_ex_fuel_depr_per_ATM_1998" localSheetId="4">[15]Global!#REF!</definedName>
    <definedName name="total_costs_ex_fuel_depr_per_ATM_1998" localSheetId="15">[15]Global!#REF!</definedName>
    <definedName name="total_costs_ex_fuel_depr_per_ATM_1998" localSheetId="22">[15]Global!#REF!</definedName>
    <definedName name="total_costs_ex_fuel_depr_per_ATM_1998" localSheetId="5">[15]Global!#REF!</definedName>
    <definedName name="total_costs_ex_fuel_depr_per_ATM_1998" localSheetId="9">[15]Global!#REF!</definedName>
    <definedName name="total_costs_ex_fuel_depr_per_ATM_1998" localSheetId="2">[15]Global!#REF!</definedName>
    <definedName name="total_costs_ex_fuel_depr_per_ATM_1998" localSheetId="26">[15]Global!#REF!</definedName>
    <definedName name="total_costs_ex_fuel_depr_per_ATM_1998">[15]Global!#REF!</definedName>
    <definedName name="total_costs_ex_fuel_depr_per_ATM_1999" localSheetId="4">[15]Global!#REF!</definedName>
    <definedName name="total_costs_ex_fuel_depr_per_ATM_1999" localSheetId="15">[15]Global!#REF!</definedName>
    <definedName name="total_costs_ex_fuel_depr_per_ATM_1999" localSheetId="22">[15]Global!#REF!</definedName>
    <definedName name="total_costs_ex_fuel_depr_per_ATM_1999" localSheetId="5">[15]Global!#REF!</definedName>
    <definedName name="total_costs_ex_fuel_depr_per_ATM_1999" localSheetId="9">[15]Global!#REF!</definedName>
    <definedName name="total_costs_ex_fuel_depr_per_ATM_1999" localSheetId="2">[15]Global!#REF!</definedName>
    <definedName name="total_costs_ex_fuel_depr_per_ATM_1999" localSheetId="26">[15]Global!#REF!</definedName>
    <definedName name="total_costs_ex_fuel_depr_per_ATM_1999">[15]Global!#REF!</definedName>
    <definedName name="total_costs_ex_fuel_depr_per_ATM_2000" localSheetId="4">[15]Global!#REF!</definedName>
    <definedName name="total_costs_ex_fuel_depr_per_ATM_2000" localSheetId="15">[15]Global!#REF!</definedName>
    <definedName name="total_costs_ex_fuel_depr_per_ATM_2000" localSheetId="22">[15]Global!#REF!</definedName>
    <definedName name="total_costs_ex_fuel_depr_per_ATM_2000" localSheetId="5">[15]Global!#REF!</definedName>
    <definedName name="total_costs_ex_fuel_depr_per_ATM_2000" localSheetId="9">[15]Global!#REF!</definedName>
    <definedName name="total_costs_ex_fuel_depr_per_ATM_2000" localSheetId="2">[15]Global!#REF!</definedName>
    <definedName name="total_costs_ex_fuel_depr_per_ATM_2000" localSheetId="26">[15]Global!#REF!</definedName>
    <definedName name="total_costs_ex_fuel_depr_per_ATM_2000">[15]Global!#REF!</definedName>
    <definedName name="total_costs_ex_fuel_depr_per_ATM_2001" localSheetId="4">[15]Global!#REF!</definedName>
    <definedName name="total_costs_ex_fuel_depr_per_ATM_2001" localSheetId="15">[15]Global!#REF!</definedName>
    <definedName name="total_costs_ex_fuel_depr_per_ATM_2001" localSheetId="22">[15]Global!#REF!</definedName>
    <definedName name="total_costs_ex_fuel_depr_per_ATM_2001" localSheetId="5">[15]Global!#REF!</definedName>
    <definedName name="total_costs_ex_fuel_depr_per_ATM_2001" localSheetId="9">[15]Global!#REF!</definedName>
    <definedName name="total_costs_ex_fuel_depr_per_ATM_2001" localSheetId="2">[15]Global!#REF!</definedName>
    <definedName name="total_costs_ex_fuel_depr_per_ATM_2001" localSheetId="26">[15]Global!#REF!</definedName>
    <definedName name="total_costs_ex_fuel_depr_per_ATM_2001">[15]Global!#REF!</definedName>
    <definedName name="total_costs_ex_fuel_depr_per_ATM_2002" localSheetId="4">[15]Global!#REF!</definedName>
    <definedName name="total_costs_ex_fuel_depr_per_ATM_2002" localSheetId="15">[15]Global!#REF!</definedName>
    <definedName name="total_costs_ex_fuel_depr_per_ATM_2002" localSheetId="22">[15]Global!#REF!</definedName>
    <definedName name="total_costs_ex_fuel_depr_per_ATM_2002" localSheetId="5">[15]Global!#REF!</definedName>
    <definedName name="total_costs_ex_fuel_depr_per_ATM_2002" localSheetId="9">[15]Global!#REF!</definedName>
    <definedName name="total_costs_ex_fuel_depr_per_ATM_2002" localSheetId="2">[15]Global!#REF!</definedName>
    <definedName name="total_costs_ex_fuel_depr_per_ATM_2002" localSheetId="26">[15]Global!#REF!</definedName>
    <definedName name="total_costs_ex_fuel_depr_per_ATM_2002">[15]Global!#REF!</definedName>
    <definedName name="total_costs_ex_fuel_depr_per_ATM_2003" localSheetId="4">[15]Global!#REF!</definedName>
    <definedName name="total_costs_ex_fuel_depr_per_ATM_2003" localSheetId="15">[15]Global!#REF!</definedName>
    <definedName name="total_costs_ex_fuel_depr_per_ATM_2003" localSheetId="22">[15]Global!#REF!</definedName>
    <definedName name="total_costs_ex_fuel_depr_per_ATM_2003" localSheetId="5">[15]Global!#REF!</definedName>
    <definedName name="total_costs_ex_fuel_depr_per_ATM_2003" localSheetId="9">[15]Global!#REF!</definedName>
    <definedName name="total_costs_ex_fuel_depr_per_ATM_2003" localSheetId="2">[15]Global!#REF!</definedName>
    <definedName name="total_costs_ex_fuel_depr_per_ATM_2003" localSheetId="26">[15]Global!#REF!</definedName>
    <definedName name="total_costs_ex_fuel_depr_per_ATM_2003">[15]Global!#REF!</definedName>
    <definedName name="total_costs_ex_fuel_depr_per_ATM_2004" localSheetId="4">[15]Global!#REF!</definedName>
    <definedName name="total_costs_ex_fuel_depr_per_ATM_2004" localSheetId="15">[15]Global!#REF!</definedName>
    <definedName name="total_costs_ex_fuel_depr_per_ATM_2004" localSheetId="22">[15]Global!#REF!</definedName>
    <definedName name="total_costs_ex_fuel_depr_per_ATM_2004" localSheetId="5">[15]Global!#REF!</definedName>
    <definedName name="total_costs_ex_fuel_depr_per_ATM_2004" localSheetId="9">[15]Global!#REF!</definedName>
    <definedName name="total_costs_ex_fuel_depr_per_ATM_2004" localSheetId="2">[15]Global!#REF!</definedName>
    <definedName name="total_costs_ex_fuel_depr_per_ATM_2004" localSheetId="26">[15]Global!#REF!</definedName>
    <definedName name="total_costs_ex_fuel_depr_per_ATM_2004">[15]Global!#REF!</definedName>
    <definedName name="total_costs_ex_fuel_depr_per_ATM_2005" localSheetId="4">[15]Global!#REF!</definedName>
    <definedName name="total_costs_ex_fuel_depr_per_ATM_2005" localSheetId="15">[15]Global!#REF!</definedName>
    <definedName name="total_costs_ex_fuel_depr_per_ATM_2005" localSheetId="22">[15]Global!#REF!</definedName>
    <definedName name="total_costs_ex_fuel_depr_per_ATM_2005" localSheetId="5">[15]Global!#REF!</definedName>
    <definedName name="total_costs_ex_fuel_depr_per_ATM_2005" localSheetId="9">[15]Global!#REF!</definedName>
    <definedName name="total_costs_ex_fuel_depr_per_ATM_2005" localSheetId="2">[15]Global!#REF!</definedName>
    <definedName name="total_costs_ex_fuel_depr_per_ATM_2005" localSheetId="26">[15]Global!#REF!</definedName>
    <definedName name="total_costs_ex_fuel_depr_per_ATM_2005">[15]Global!#REF!</definedName>
    <definedName name="total_costs_ex_fuel_depr_per_ATM_2006" localSheetId="4">[15]Global!#REF!</definedName>
    <definedName name="total_costs_ex_fuel_depr_per_ATM_2006" localSheetId="15">[15]Global!#REF!</definedName>
    <definedName name="total_costs_ex_fuel_depr_per_ATM_2006" localSheetId="22">[15]Global!#REF!</definedName>
    <definedName name="total_costs_ex_fuel_depr_per_ATM_2006" localSheetId="5">[15]Global!#REF!</definedName>
    <definedName name="total_costs_ex_fuel_depr_per_ATM_2006" localSheetId="9">[15]Global!#REF!</definedName>
    <definedName name="total_costs_ex_fuel_depr_per_ATM_2006" localSheetId="2">[15]Global!#REF!</definedName>
    <definedName name="total_costs_ex_fuel_depr_per_ATM_2006" localSheetId="26">[15]Global!#REF!</definedName>
    <definedName name="total_costs_ex_fuel_depr_per_ATM_2006">[15]Global!#REF!</definedName>
    <definedName name="total_costs_ex_fuel_depr_per_ATM_2007" localSheetId="4">[15]Global!#REF!</definedName>
    <definedName name="total_costs_ex_fuel_depr_per_ATM_2007" localSheetId="15">[15]Global!#REF!</definedName>
    <definedName name="total_costs_ex_fuel_depr_per_ATM_2007" localSheetId="22">[15]Global!#REF!</definedName>
    <definedName name="total_costs_ex_fuel_depr_per_ATM_2007" localSheetId="5">[15]Global!#REF!</definedName>
    <definedName name="total_costs_ex_fuel_depr_per_ATM_2007" localSheetId="9">[15]Global!#REF!</definedName>
    <definedName name="total_costs_ex_fuel_depr_per_ATM_2007" localSheetId="2">[15]Global!#REF!</definedName>
    <definedName name="total_costs_ex_fuel_depr_per_ATM_2007" localSheetId="26">[15]Global!#REF!</definedName>
    <definedName name="total_costs_ex_fuel_depr_per_ATM_2007">[15]Global!#REF!</definedName>
    <definedName name="total_costs_ex_fuel_depr_per_ATM_2008" localSheetId="4">[15]Global!#REF!</definedName>
    <definedName name="total_costs_ex_fuel_depr_per_ATM_2008" localSheetId="15">[15]Global!#REF!</definedName>
    <definedName name="total_costs_ex_fuel_depr_per_ATM_2008" localSheetId="22">[15]Global!#REF!</definedName>
    <definedName name="total_costs_ex_fuel_depr_per_ATM_2008" localSheetId="5">[15]Global!#REF!</definedName>
    <definedName name="total_costs_ex_fuel_depr_per_ATM_2008" localSheetId="9">[15]Global!#REF!</definedName>
    <definedName name="total_costs_ex_fuel_depr_per_ATM_2008" localSheetId="2">[15]Global!#REF!</definedName>
    <definedName name="total_costs_ex_fuel_depr_per_ATM_2008" localSheetId="26">[15]Global!#REF!</definedName>
    <definedName name="total_costs_ex_fuel_depr_per_ATM_2008">[15]Global!#REF!</definedName>
    <definedName name="total_costs_ex_fuel_depr_per_ATM_2009" localSheetId="4">[15]Global!#REF!</definedName>
    <definedName name="total_costs_ex_fuel_depr_per_ATM_2009" localSheetId="15">[15]Global!#REF!</definedName>
    <definedName name="total_costs_ex_fuel_depr_per_ATM_2009" localSheetId="22">[15]Global!#REF!</definedName>
    <definedName name="total_costs_ex_fuel_depr_per_ATM_2009" localSheetId="5">[15]Global!#REF!</definedName>
    <definedName name="total_costs_ex_fuel_depr_per_ATM_2009" localSheetId="9">[15]Global!#REF!</definedName>
    <definedName name="total_costs_ex_fuel_depr_per_ATM_2009" localSheetId="2">[15]Global!#REF!</definedName>
    <definedName name="total_costs_ex_fuel_depr_per_ATM_2009" localSheetId="26">[15]Global!#REF!</definedName>
    <definedName name="total_costs_ex_fuel_depr_per_ATM_2009">[15]Global!#REF!</definedName>
    <definedName name="total_costs_ex_fuel_depr_per_ATM_2010" localSheetId="4">[15]Global!#REF!</definedName>
    <definedName name="total_costs_ex_fuel_depr_per_ATM_2010" localSheetId="15">[15]Global!#REF!</definedName>
    <definedName name="total_costs_ex_fuel_depr_per_ATM_2010" localSheetId="22">[15]Global!#REF!</definedName>
    <definedName name="total_costs_ex_fuel_depr_per_ATM_2010" localSheetId="5">[15]Global!#REF!</definedName>
    <definedName name="total_costs_ex_fuel_depr_per_ATM_2010" localSheetId="9">[15]Global!#REF!</definedName>
    <definedName name="total_costs_ex_fuel_depr_per_ATM_2010" localSheetId="2">[15]Global!#REF!</definedName>
    <definedName name="total_costs_ex_fuel_depr_per_ATM_2010" localSheetId="26">[15]Global!#REF!</definedName>
    <definedName name="total_costs_ex_fuel_depr_per_ATM_2010">[15]Global!#REF!</definedName>
    <definedName name="total_costs_ex_fuel_depr_per_ATM_comm" localSheetId="4">[15]Global!#REF!</definedName>
    <definedName name="total_costs_ex_fuel_depr_per_ATM_comm" localSheetId="15">[15]Global!#REF!</definedName>
    <definedName name="total_costs_ex_fuel_depr_per_ATM_comm" localSheetId="22">[15]Global!#REF!</definedName>
    <definedName name="total_costs_ex_fuel_depr_per_ATM_comm" localSheetId="5">[15]Global!#REF!</definedName>
    <definedName name="total_costs_ex_fuel_depr_per_ATM_comm" localSheetId="9">[15]Global!#REF!</definedName>
    <definedName name="total_costs_ex_fuel_depr_per_ATM_comm" localSheetId="2">[15]Global!#REF!</definedName>
    <definedName name="total_costs_ex_fuel_depr_per_ATM_comm" localSheetId="26">[15]Global!#REF!</definedName>
    <definedName name="total_costs_ex_fuel_depr_per_ATM_comm">[15]Global!#REF!</definedName>
    <definedName name="total_costs_ex_fuel_per_ASK_1985" localSheetId="4">[15]Global!#REF!</definedName>
    <definedName name="total_costs_ex_fuel_per_ASK_1985" localSheetId="15">[15]Global!#REF!</definedName>
    <definedName name="total_costs_ex_fuel_per_ASK_1985" localSheetId="22">[15]Global!#REF!</definedName>
    <definedName name="total_costs_ex_fuel_per_ASK_1985" localSheetId="5">[15]Global!#REF!</definedName>
    <definedName name="total_costs_ex_fuel_per_ASK_1985" localSheetId="9">[15]Global!#REF!</definedName>
    <definedName name="total_costs_ex_fuel_per_ASK_1985" localSheetId="2">[15]Global!#REF!</definedName>
    <definedName name="total_costs_ex_fuel_per_ASK_1985" localSheetId="26">[15]Global!#REF!</definedName>
    <definedName name="total_costs_ex_fuel_per_ASK_1985">[15]Global!#REF!</definedName>
    <definedName name="total_costs_ex_fuel_per_ASK_1986" localSheetId="4">[15]Global!#REF!</definedName>
    <definedName name="total_costs_ex_fuel_per_ASK_1986" localSheetId="15">[15]Global!#REF!</definedName>
    <definedName name="total_costs_ex_fuel_per_ASK_1986" localSheetId="22">[15]Global!#REF!</definedName>
    <definedName name="total_costs_ex_fuel_per_ASK_1986" localSheetId="5">[15]Global!#REF!</definedName>
    <definedName name="total_costs_ex_fuel_per_ASK_1986" localSheetId="9">[15]Global!#REF!</definedName>
    <definedName name="total_costs_ex_fuel_per_ASK_1986" localSheetId="2">[15]Global!#REF!</definedName>
    <definedName name="total_costs_ex_fuel_per_ASK_1986" localSheetId="26">[15]Global!#REF!</definedName>
    <definedName name="total_costs_ex_fuel_per_ASK_1986">[15]Global!#REF!</definedName>
    <definedName name="total_costs_ex_fuel_per_ASK_1987" localSheetId="4">[15]Global!#REF!</definedName>
    <definedName name="total_costs_ex_fuel_per_ASK_1987" localSheetId="15">[15]Global!#REF!</definedName>
    <definedName name="total_costs_ex_fuel_per_ASK_1987" localSheetId="22">[15]Global!#REF!</definedName>
    <definedName name="total_costs_ex_fuel_per_ASK_1987" localSheetId="5">[15]Global!#REF!</definedName>
    <definedName name="total_costs_ex_fuel_per_ASK_1987" localSheetId="9">[15]Global!#REF!</definedName>
    <definedName name="total_costs_ex_fuel_per_ASK_1987" localSheetId="2">[15]Global!#REF!</definedName>
    <definedName name="total_costs_ex_fuel_per_ASK_1987" localSheetId="26">[15]Global!#REF!</definedName>
    <definedName name="total_costs_ex_fuel_per_ASK_1987">[15]Global!#REF!</definedName>
    <definedName name="total_costs_ex_fuel_per_ASK_1988" localSheetId="4">[15]Global!#REF!</definedName>
    <definedName name="total_costs_ex_fuel_per_ASK_1988" localSheetId="15">[15]Global!#REF!</definedName>
    <definedName name="total_costs_ex_fuel_per_ASK_1988" localSheetId="22">[15]Global!#REF!</definedName>
    <definedName name="total_costs_ex_fuel_per_ASK_1988" localSheetId="5">[15]Global!#REF!</definedName>
    <definedName name="total_costs_ex_fuel_per_ASK_1988" localSheetId="9">[15]Global!#REF!</definedName>
    <definedName name="total_costs_ex_fuel_per_ASK_1988" localSheetId="2">[15]Global!#REF!</definedName>
    <definedName name="total_costs_ex_fuel_per_ASK_1988" localSheetId="26">[15]Global!#REF!</definedName>
    <definedName name="total_costs_ex_fuel_per_ASK_1988">[15]Global!#REF!</definedName>
    <definedName name="total_costs_ex_fuel_per_ASK_1989" localSheetId="4">[15]Global!#REF!</definedName>
    <definedName name="total_costs_ex_fuel_per_ASK_1989" localSheetId="15">[15]Global!#REF!</definedName>
    <definedName name="total_costs_ex_fuel_per_ASK_1989" localSheetId="22">[15]Global!#REF!</definedName>
    <definedName name="total_costs_ex_fuel_per_ASK_1989" localSheetId="5">[15]Global!#REF!</definedName>
    <definedName name="total_costs_ex_fuel_per_ASK_1989" localSheetId="9">[15]Global!#REF!</definedName>
    <definedName name="total_costs_ex_fuel_per_ASK_1989" localSheetId="2">[15]Global!#REF!</definedName>
    <definedName name="total_costs_ex_fuel_per_ASK_1989" localSheetId="26">[15]Global!#REF!</definedName>
    <definedName name="total_costs_ex_fuel_per_ASK_1989">[15]Global!#REF!</definedName>
    <definedName name="total_costs_ex_fuel_per_ASK_1990" localSheetId="4">[15]Global!#REF!</definedName>
    <definedName name="total_costs_ex_fuel_per_ASK_1990" localSheetId="15">[15]Global!#REF!</definedName>
    <definedName name="total_costs_ex_fuel_per_ASK_1990" localSheetId="22">[15]Global!#REF!</definedName>
    <definedName name="total_costs_ex_fuel_per_ASK_1990" localSheetId="5">[15]Global!#REF!</definedName>
    <definedName name="total_costs_ex_fuel_per_ASK_1990" localSheetId="9">[15]Global!#REF!</definedName>
    <definedName name="total_costs_ex_fuel_per_ASK_1990" localSheetId="2">[15]Global!#REF!</definedName>
    <definedName name="total_costs_ex_fuel_per_ASK_1990" localSheetId="26">[15]Global!#REF!</definedName>
    <definedName name="total_costs_ex_fuel_per_ASK_1990">[15]Global!#REF!</definedName>
    <definedName name="total_costs_ex_fuel_per_ASK_1991" localSheetId="4">[15]Global!#REF!</definedName>
    <definedName name="total_costs_ex_fuel_per_ASK_1991" localSheetId="15">[15]Global!#REF!</definedName>
    <definedName name="total_costs_ex_fuel_per_ASK_1991" localSheetId="22">[15]Global!#REF!</definedName>
    <definedName name="total_costs_ex_fuel_per_ASK_1991" localSheetId="5">[15]Global!#REF!</definedName>
    <definedName name="total_costs_ex_fuel_per_ASK_1991" localSheetId="9">[15]Global!#REF!</definedName>
    <definedName name="total_costs_ex_fuel_per_ASK_1991" localSheetId="2">[15]Global!#REF!</definedName>
    <definedName name="total_costs_ex_fuel_per_ASK_1991" localSheetId="26">[15]Global!#REF!</definedName>
    <definedName name="total_costs_ex_fuel_per_ASK_1991">[15]Global!#REF!</definedName>
    <definedName name="total_costs_ex_fuel_per_ASK_1992" localSheetId="4">[15]Global!#REF!</definedName>
    <definedName name="total_costs_ex_fuel_per_ASK_1992" localSheetId="15">[15]Global!#REF!</definedName>
    <definedName name="total_costs_ex_fuel_per_ASK_1992" localSheetId="22">[15]Global!#REF!</definedName>
    <definedName name="total_costs_ex_fuel_per_ASK_1992" localSheetId="5">[15]Global!#REF!</definedName>
    <definedName name="total_costs_ex_fuel_per_ASK_1992" localSheetId="9">[15]Global!#REF!</definedName>
    <definedName name="total_costs_ex_fuel_per_ASK_1992" localSheetId="2">[15]Global!#REF!</definedName>
    <definedName name="total_costs_ex_fuel_per_ASK_1992" localSheetId="26">[15]Global!#REF!</definedName>
    <definedName name="total_costs_ex_fuel_per_ASK_1992">[15]Global!#REF!</definedName>
    <definedName name="total_costs_ex_fuel_per_ASK_1993" localSheetId="4">[15]Global!#REF!</definedName>
    <definedName name="total_costs_ex_fuel_per_ASK_1993" localSheetId="15">[15]Global!#REF!</definedName>
    <definedName name="total_costs_ex_fuel_per_ASK_1993" localSheetId="22">[15]Global!#REF!</definedName>
    <definedName name="total_costs_ex_fuel_per_ASK_1993" localSheetId="5">[15]Global!#REF!</definedName>
    <definedName name="total_costs_ex_fuel_per_ASK_1993" localSheetId="9">[15]Global!#REF!</definedName>
    <definedName name="total_costs_ex_fuel_per_ASK_1993" localSheetId="2">[15]Global!#REF!</definedName>
    <definedName name="total_costs_ex_fuel_per_ASK_1993" localSheetId="26">[15]Global!#REF!</definedName>
    <definedName name="total_costs_ex_fuel_per_ASK_1993">[15]Global!#REF!</definedName>
    <definedName name="total_costs_ex_fuel_per_ASK_1994" localSheetId="4">[15]Global!#REF!</definedName>
    <definedName name="total_costs_ex_fuel_per_ASK_1994" localSheetId="15">[15]Global!#REF!</definedName>
    <definedName name="total_costs_ex_fuel_per_ASK_1994" localSheetId="22">[15]Global!#REF!</definedName>
    <definedName name="total_costs_ex_fuel_per_ASK_1994" localSheetId="5">[15]Global!#REF!</definedName>
    <definedName name="total_costs_ex_fuel_per_ASK_1994" localSheetId="9">[15]Global!#REF!</definedName>
    <definedName name="total_costs_ex_fuel_per_ASK_1994" localSheetId="2">[15]Global!#REF!</definedName>
    <definedName name="total_costs_ex_fuel_per_ASK_1994" localSheetId="26">[15]Global!#REF!</definedName>
    <definedName name="total_costs_ex_fuel_per_ASK_1994">[15]Global!#REF!</definedName>
    <definedName name="total_costs_ex_fuel_per_ASK_1995" localSheetId="4">[15]Global!#REF!</definedName>
    <definedName name="total_costs_ex_fuel_per_ASK_1995" localSheetId="15">[15]Global!#REF!</definedName>
    <definedName name="total_costs_ex_fuel_per_ASK_1995" localSheetId="22">[15]Global!#REF!</definedName>
    <definedName name="total_costs_ex_fuel_per_ASK_1995" localSheetId="5">[15]Global!#REF!</definedName>
    <definedName name="total_costs_ex_fuel_per_ASK_1995" localSheetId="9">[15]Global!#REF!</definedName>
    <definedName name="total_costs_ex_fuel_per_ASK_1995" localSheetId="2">[15]Global!#REF!</definedName>
    <definedName name="total_costs_ex_fuel_per_ASK_1995" localSheetId="26">[15]Global!#REF!</definedName>
    <definedName name="total_costs_ex_fuel_per_ASK_1995">[15]Global!#REF!</definedName>
    <definedName name="total_costs_ex_fuel_per_ASK_1996" localSheetId="4">[15]Global!#REF!</definedName>
    <definedName name="total_costs_ex_fuel_per_ASK_1996" localSheetId="15">[15]Global!#REF!</definedName>
    <definedName name="total_costs_ex_fuel_per_ASK_1996" localSheetId="22">[15]Global!#REF!</definedName>
    <definedName name="total_costs_ex_fuel_per_ASK_1996" localSheetId="5">[15]Global!#REF!</definedName>
    <definedName name="total_costs_ex_fuel_per_ASK_1996" localSheetId="9">[15]Global!#REF!</definedName>
    <definedName name="total_costs_ex_fuel_per_ASK_1996" localSheetId="2">[15]Global!#REF!</definedName>
    <definedName name="total_costs_ex_fuel_per_ASK_1996" localSheetId="26">[15]Global!#REF!</definedName>
    <definedName name="total_costs_ex_fuel_per_ASK_1996">[15]Global!#REF!</definedName>
    <definedName name="total_costs_ex_fuel_per_ASK_1997" localSheetId="4">[15]Global!#REF!</definedName>
    <definedName name="total_costs_ex_fuel_per_ASK_1997" localSheetId="15">[15]Global!#REF!</definedName>
    <definedName name="total_costs_ex_fuel_per_ASK_1997" localSheetId="22">[15]Global!#REF!</definedName>
    <definedName name="total_costs_ex_fuel_per_ASK_1997" localSheetId="5">[15]Global!#REF!</definedName>
    <definedName name="total_costs_ex_fuel_per_ASK_1997" localSheetId="9">[15]Global!#REF!</definedName>
    <definedName name="total_costs_ex_fuel_per_ASK_1997" localSheetId="2">[15]Global!#REF!</definedName>
    <definedName name="total_costs_ex_fuel_per_ASK_1997" localSheetId="26">[15]Global!#REF!</definedName>
    <definedName name="total_costs_ex_fuel_per_ASK_1997">[15]Global!#REF!</definedName>
    <definedName name="total_costs_ex_fuel_per_ASK_1998" localSheetId="4">[15]Global!#REF!</definedName>
    <definedName name="total_costs_ex_fuel_per_ASK_1998" localSheetId="15">[15]Global!#REF!</definedName>
    <definedName name="total_costs_ex_fuel_per_ASK_1998" localSheetId="22">[15]Global!#REF!</definedName>
    <definedName name="total_costs_ex_fuel_per_ASK_1998" localSheetId="5">[15]Global!#REF!</definedName>
    <definedName name="total_costs_ex_fuel_per_ASK_1998" localSheetId="9">[15]Global!#REF!</definedName>
    <definedName name="total_costs_ex_fuel_per_ASK_1998" localSheetId="2">[15]Global!#REF!</definedName>
    <definedName name="total_costs_ex_fuel_per_ASK_1998" localSheetId="26">[15]Global!#REF!</definedName>
    <definedName name="total_costs_ex_fuel_per_ASK_1998">[15]Global!#REF!</definedName>
    <definedName name="total_costs_ex_fuel_per_ASK_1999" localSheetId="4">[15]Global!#REF!</definedName>
    <definedName name="total_costs_ex_fuel_per_ASK_1999" localSheetId="15">[15]Global!#REF!</definedName>
    <definedName name="total_costs_ex_fuel_per_ASK_1999" localSheetId="22">[15]Global!#REF!</definedName>
    <definedName name="total_costs_ex_fuel_per_ASK_1999" localSheetId="5">[15]Global!#REF!</definedName>
    <definedName name="total_costs_ex_fuel_per_ASK_1999" localSheetId="9">[15]Global!#REF!</definedName>
    <definedName name="total_costs_ex_fuel_per_ASK_1999" localSheetId="2">[15]Global!#REF!</definedName>
    <definedName name="total_costs_ex_fuel_per_ASK_1999" localSheetId="26">[15]Global!#REF!</definedName>
    <definedName name="total_costs_ex_fuel_per_ASK_1999">[15]Global!#REF!</definedName>
    <definedName name="total_costs_ex_fuel_per_ASK_2000" localSheetId="4">[15]Global!#REF!</definedName>
    <definedName name="total_costs_ex_fuel_per_ASK_2000" localSheetId="15">[15]Global!#REF!</definedName>
    <definedName name="total_costs_ex_fuel_per_ASK_2000" localSheetId="22">[15]Global!#REF!</definedName>
    <definedName name="total_costs_ex_fuel_per_ASK_2000" localSheetId="5">[15]Global!#REF!</definedName>
    <definedName name="total_costs_ex_fuel_per_ASK_2000" localSheetId="9">[15]Global!#REF!</definedName>
    <definedName name="total_costs_ex_fuel_per_ASK_2000" localSheetId="2">[15]Global!#REF!</definedName>
    <definedName name="total_costs_ex_fuel_per_ASK_2000" localSheetId="26">[15]Global!#REF!</definedName>
    <definedName name="total_costs_ex_fuel_per_ASK_2000">[15]Global!#REF!</definedName>
    <definedName name="total_costs_ex_fuel_per_ASK_2001" localSheetId="4">[15]Global!#REF!</definedName>
    <definedName name="total_costs_ex_fuel_per_ASK_2001" localSheetId="15">[15]Global!#REF!</definedName>
    <definedName name="total_costs_ex_fuel_per_ASK_2001" localSheetId="22">[15]Global!#REF!</definedName>
    <definedName name="total_costs_ex_fuel_per_ASK_2001" localSheetId="5">[15]Global!#REF!</definedName>
    <definedName name="total_costs_ex_fuel_per_ASK_2001" localSheetId="9">[15]Global!#REF!</definedName>
    <definedName name="total_costs_ex_fuel_per_ASK_2001" localSheetId="2">[15]Global!#REF!</definedName>
    <definedName name="total_costs_ex_fuel_per_ASK_2001" localSheetId="26">[15]Global!#REF!</definedName>
    <definedName name="total_costs_ex_fuel_per_ASK_2001">[15]Global!#REF!</definedName>
    <definedName name="total_costs_ex_fuel_per_ASK_2002" localSheetId="4">[15]Global!#REF!</definedName>
    <definedName name="total_costs_ex_fuel_per_ASK_2002" localSheetId="15">[15]Global!#REF!</definedName>
    <definedName name="total_costs_ex_fuel_per_ASK_2002" localSheetId="22">[15]Global!#REF!</definedName>
    <definedName name="total_costs_ex_fuel_per_ASK_2002" localSheetId="5">[15]Global!#REF!</definedName>
    <definedName name="total_costs_ex_fuel_per_ASK_2002" localSheetId="9">[15]Global!#REF!</definedName>
    <definedName name="total_costs_ex_fuel_per_ASK_2002" localSheetId="2">[15]Global!#REF!</definedName>
    <definedName name="total_costs_ex_fuel_per_ASK_2002" localSheetId="26">[15]Global!#REF!</definedName>
    <definedName name="total_costs_ex_fuel_per_ASK_2002">[15]Global!#REF!</definedName>
    <definedName name="total_costs_ex_fuel_per_ASK_2003" localSheetId="4">[15]Global!#REF!</definedName>
    <definedName name="total_costs_ex_fuel_per_ASK_2003" localSheetId="15">[15]Global!#REF!</definedName>
    <definedName name="total_costs_ex_fuel_per_ASK_2003" localSheetId="22">[15]Global!#REF!</definedName>
    <definedName name="total_costs_ex_fuel_per_ASK_2003" localSheetId="5">[15]Global!#REF!</definedName>
    <definedName name="total_costs_ex_fuel_per_ASK_2003" localSheetId="9">[15]Global!#REF!</definedName>
    <definedName name="total_costs_ex_fuel_per_ASK_2003" localSheetId="2">[15]Global!#REF!</definedName>
    <definedName name="total_costs_ex_fuel_per_ASK_2003" localSheetId="26">[15]Global!#REF!</definedName>
    <definedName name="total_costs_ex_fuel_per_ASK_2003">[15]Global!#REF!</definedName>
    <definedName name="total_costs_ex_fuel_per_ASK_2004" localSheetId="4">[15]Global!#REF!</definedName>
    <definedName name="total_costs_ex_fuel_per_ASK_2004" localSheetId="15">[15]Global!#REF!</definedName>
    <definedName name="total_costs_ex_fuel_per_ASK_2004" localSheetId="22">[15]Global!#REF!</definedName>
    <definedName name="total_costs_ex_fuel_per_ASK_2004" localSheetId="5">[15]Global!#REF!</definedName>
    <definedName name="total_costs_ex_fuel_per_ASK_2004" localSheetId="9">[15]Global!#REF!</definedName>
    <definedName name="total_costs_ex_fuel_per_ASK_2004" localSheetId="2">[15]Global!#REF!</definedName>
    <definedName name="total_costs_ex_fuel_per_ASK_2004" localSheetId="26">[15]Global!#REF!</definedName>
    <definedName name="total_costs_ex_fuel_per_ASK_2004">[15]Global!#REF!</definedName>
    <definedName name="total_costs_ex_fuel_per_ASK_2005" localSheetId="4">[15]Global!#REF!</definedName>
    <definedName name="total_costs_ex_fuel_per_ASK_2005" localSheetId="15">[15]Global!#REF!</definedName>
    <definedName name="total_costs_ex_fuel_per_ASK_2005" localSheetId="22">[15]Global!#REF!</definedName>
    <definedName name="total_costs_ex_fuel_per_ASK_2005" localSheetId="5">[15]Global!#REF!</definedName>
    <definedName name="total_costs_ex_fuel_per_ASK_2005" localSheetId="9">[15]Global!#REF!</definedName>
    <definedName name="total_costs_ex_fuel_per_ASK_2005" localSheetId="2">[15]Global!#REF!</definedName>
    <definedName name="total_costs_ex_fuel_per_ASK_2005" localSheetId="26">[15]Global!#REF!</definedName>
    <definedName name="total_costs_ex_fuel_per_ASK_2005">[15]Global!#REF!</definedName>
    <definedName name="total_costs_ex_fuel_per_ASK_2006" localSheetId="4">[15]Global!#REF!</definedName>
    <definedName name="total_costs_ex_fuel_per_ASK_2006" localSheetId="15">[15]Global!#REF!</definedName>
    <definedName name="total_costs_ex_fuel_per_ASK_2006" localSheetId="22">[15]Global!#REF!</definedName>
    <definedName name="total_costs_ex_fuel_per_ASK_2006" localSheetId="5">[15]Global!#REF!</definedName>
    <definedName name="total_costs_ex_fuel_per_ASK_2006" localSheetId="9">[15]Global!#REF!</definedName>
    <definedName name="total_costs_ex_fuel_per_ASK_2006" localSheetId="2">[15]Global!#REF!</definedName>
    <definedName name="total_costs_ex_fuel_per_ASK_2006" localSheetId="26">[15]Global!#REF!</definedName>
    <definedName name="total_costs_ex_fuel_per_ASK_2006">[15]Global!#REF!</definedName>
    <definedName name="total_costs_ex_fuel_per_ASK_2007" localSheetId="4">[15]Global!#REF!</definedName>
    <definedName name="total_costs_ex_fuel_per_ASK_2007" localSheetId="15">[15]Global!#REF!</definedName>
    <definedName name="total_costs_ex_fuel_per_ASK_2007" localSheetId="22">[15]Global!#REF!</definedName>
    <definedName name="total_costs_ex_fuel_per_ASK_2007" localSheetId="5">[15]Global!#REF!</definedName>
    <definedName name="total_costs_ex_fuel_per_ASK_2007" localSheetId="9">[15]Global!#REF!</definedName>
    <definedName name="total_costs_ex_fuel_per_ASK_2007" localSheetId="2">[15]Global!#REF!</definedName>
    <definedName name="total_costs_ex_fuel_per_ASK_2007" localSheetId="26">[15]Global!#REF!</definedName>
    <definedName name="total_costs_ex_fuel_per_ASK_2007">[15]Global!#REF!</definedName>
    <definedName name="total_costs_ex_fuel_per_ASK_2008" localSheetId="4">[15]Global!#REF!</definedName>
    <definedName name="total_costs_ex_fuel_per_ASK_2008" localSheetId="15">[15]Global!#REF!</definedName>
    <definedName name="total_costs_ex_fuel_per_ASK_2008" localSheetId="22">[15]Global!#REF!</definedName>
    <definedName name="total_costs_ex_fuel_per_ASK_2008" localSheetId="5">[15]Global!#REF!</definedName>
    <definedName name="total_costs_ex_fuel_per_ASK_2008" localSheetId="9">[15]Global!#REF!</definedName>
    <definedName name="total_costs_ex_fuel_per_ASK_2008" localSheetId="2">[15]Global!#REF!</definedName>
    <definedName name="total_costs_ex_fuel_per_ASK_2008" localSheetId="26">[15]Global!#REF!</definedName>
    <definedName name="total_costs_ex_fuel_per_ASK_2008">[15]Global!#REF!</definedName>
    <definedName name="total_costs_ex_fuel_per_ASK_2009" localSheetId="4">[15]Global!#REF!</definedName>
    <definedName name="total_costs_ex_fuel_per_ASK_2009" localSheetId="15">[15]Global!#REF!</definedName>
    <definedName name="total_costs_ex_fuel_per_ASK_2009" localSheetId="22">[15]Global!#REF!</definedName>
    <definedName name="total_costs_ex_fuel_per_ASK_2009" localSheetId="5">[15]Global!#REF!</definedName>
    <definedName name="total_costs_ex_fuel_per_ASK_2009" localSheetId="9">[15]Global!#REF!</definedName>
    <definedName name="total_costs_ex_fuel_per_ASK_2009" localSheetId="2">[15]Global!#REF!</definedName>
    <definedName name="total_costs_ex_fuel_per_ASK_2009" localSheetId="26">[15]Global!#REF!</definedName>
    <definedName name="total_costs_ex_fuel_per_ASK_2009">[15]Global!#REF!</definedName>
    <definedName name="total_costs_ex_fuel_per_ASK_2010" localSheetId="4">[15]Global!#REF!</definedName>
    <definedName name="total_costs_ex_fuel_per_ASK_2010" localSheetId="15">[15]Global!#REF!</definedName>
    <definedName name="total_costs_ex_fuel_per_ASK_2010" localSheetId="22">[15]Global!#REF!</definedName>
    <definedName name="total_costs_ex_fuel_per_ASK_2010" localSheetId="5">[15]Global!#REF!</definedName>
    <definedName name="total_costs_ex_fuel_per_ASK_2010" localSheetId="9">[15]Global!#REF!</definedName>
    <definedName name="total_costs_ex_fuel_per_ASK_2010" localSheetId="2">[15]Global!#REF!</definedName>
    <definedName name="total_costs_ex_fuel_per_ASK_2010" localSheetId="26">[15]Global!#REF!</definedName>
    <definedName name="total_costs_ex_fuel_per_ASK_2010">[15]Global!#REF!</definedName>
    <definedName name="total_costs_ex_fuel_per_ASK_comm" localSheetId="4">[15]Global!#REF!</definedName>
    <definedName name="total_costs_ex_fuel_per_ASK_comm" localSheetId="15">[15]Global!#REF!</definedName>
    <definedName name="total_costs_ex_fuel_per_ASK_comm" localSheetId="22">[15]Global!#REF!</definedName>
    <definedName name="total_costs_ex_fuel_per_ASK_comm" localSheetId="5">[15]Global!#REF!</definedName>
    <definedName name="total_costs_ex_fuel_per_ASK_comm" localSheetId="9">[15]Global!#REF!</definedName>
    <definedName name="total_costs_ex_fuel_per_ASK_comm" localSheetId="2">[15]Global!#REF!</definedName>
    <definedName name="total_costs_ex_fuel_per_ASK_comm" localSheetId="26">[15]Global!#REF!</definedName>
    <definedName name="total_costs_ex_fuel_per_ASK_comm">[15]Global!#REF!</definedName>
    <definedName name="total_costs_ex_fuel_per_ASM_1985" localSheetId="4">[15]Global!#REF!</definedName>
    <definedName name="total_costs_ex_fuel_per_ASM_1985" localSheetId="15">[15]Global!#REF!</definedName>
    <definedName name="total_costs_ex_fuel_per_ASM_1985" localSheetId="22">[15]Global!#REF!</definedName>
    <definedName name="total_costs_ex_fuel_per_ASM_1985" localSheetId="5">[15]Global!#REF!</definedName>
    <definedName name="total_costs_ex_fuel_per_ASM_1985" localSheetId="9">[15]Global!#REF!</definedName>
    <definedName name="total_costs_ex_fuel_per_ASM_1985" localSheetId="2">[15]Global!#REF!</definedName>
    <definedName name="total_costs_ex_fuel_per_ASM_1985" localSheetId="26">[15]Global!#REF!</definedName>
    <definedName name="total_costs_ex_fuel_per_ASM_1985">[15]Global!#REF!</definedName>
    <definedName name="total_costs_ex_fuel_per_ASM_1986" localSheetId="4">[15]Global!#REF!</definedName>
    <definedName name="total_costs_ex_fuel_per_ASM_1986" localSheetId="15">[15]Global!#REF!</definedName>
    <definedName name="total_costs_ex_fuel_per_ASM_1986" localSheetId="22">[15]Global!#REF!</definedName>
    <definedName name="total_costs_ex_fuel_per_ASM_1986" localSheetId="5">[15]Global!#REF!</definedName>
    <definedName name="total_costs_ex_fuel_per_ASM_1986" localSheetId="9">[15]Global!#REF!</definedName>
    <definedName name="total_costs_ex_fuel_per_ASM_1986" localSheetId="2">[15]Global!#REF!</definedName>
    <definedName name="total_costs_ex_fuel_per_ASM_1986" localSheetId="26">[15]Global!#REF!</definedName>
    <definedName name="total_costs_ex_fuel_per_ASM_1986">[15]Global!#REF!</definedName>
    <definedName name="total_costs_ex_fuel_per_ASM_1987" localSheetId="4">[15]Global!#REF!</definedName>
    <definedName name="total_costs_ex_fuel_per_ASM_1987" localSheetId="15">[15]Global!#REF!</definedName>
    <definedName name="total_costs_ex_fuel_per_ASM_1987" localSheetId="22">[15]Global!#REF!</definedName>
    <definedName name="total_costs_ex_fuel_per_ASM_1987" localSheetId="5">[15]Global!#REF!</definedName>
    <definedName name="total_costs_ex_fuel_per_ASM_1987" localSheetId="9">[15]Global!#REF!</definedName>
    <definedName name="total_costs_ex_fuel_per_ASM_1987" localSheetId="2">[15]Global!#REF!</definedName>
    <definedName name="total_costs_ex_fuel_per_ASM_1987" localSheetId="26">[15]Global!#REF!</definedName>
    <definedName name="total_costs_ex_fuel_per_ASM_1987">[15]Global!#REF!</definedName>
    <definedName name="total_costs_ex_fuel_per_ASM_1988" localSheetId="4">[15]Global!#REF!</definedName>
    <definedName name="total_costs_ex_fuel_per_ASM_1988" localSheetId="15">[15]Global!#REF!</definedName>
    <definedName name="total_costs_ex_fuel_per_ASM_1988" localSheetId="22">[15]Global!#REF!</definedName>
    <definedName name="total_costs_ex_fuel_per_ASM_1988" localSheetId="5">[15]Global!#REF!</definedName>
    <definedName name="total_costs_ex_fuel_per_ASM_1988" localSheetId="9">[15]Global!#REF!</definedName>
    <definedName name="total_costs_ex_fuel_per_ASM_1988" localSheetId="2">[15]Global!#REF!</definedName>
    <definedName name="total_costs_ex_fuel_per_ASM_1988" localSheetId="26">[15]Global!#REF!</definedName>
    <definedName name="total_costs_ex_fuel_per_ASM_1988">[15]Global!#REF!</definedName>
    <definedName name="total_costs_ex_fuel_per_ASM_1989" localSheetId="4">[15]Global!#REF!</definedName>
    <definedName name="total_costs_ex_fuel_per_ASM_1989" localSheetId="15">[15]Global!#REF!</definedName>
    <definedName name="total_costs_ex_fuel_per_ASM_1989" localSheetId="22">[15]Global!#REF!</definedName>
    <definedName name="total_costs_ex_fuel_per_ASM_1989" localSheetId="5">[15]Global!#REF!</definedName>
    <definedName name="total_costs_ex_fuel_per_ASM_1989" localSheetId="9">[15]Global!#REF!</definedName>
    <definedName name="total_costs_ex_fuel_per_ASM_1989" localSheetId="2">[15]Global!#REF!</definedName>
    <definedName name="total_costs_ex_fuel_per_ASM_1989" localSheetId="26">[15]Global!#REF!</definedName>
    <definedName name="total_costs_ex_fuel_per_ASM_1989">[15]Global!#REF!</definedName>
    <definedName name="total_costs_ex_fuel_per_ASM_1990" localSheetId="4">[15]Global!#REF!</definedName>
    <definedName name="total_costs_ex_fuel_per_ASM_1990" localSheetId="15">[15]Global!#REF!</definedName>
    <definedName name="total_costs_ex_fuel_per_ASM_1990" localSheetId="22">[15]Global!#REF!</definedName>
    <definedName name="total_costs_ex_fuel_per_ASM_1990" localSheetId="5">[15]Global!#REF!</definedName>
    <definedName name="total_costs_ex_fuel_per_ASM_1990" localSheetId="9">[15]Global!#REF!</definedName>
    <definedName name="total_costs_ex_fuel_per_ASM_1990" localSheetId="2">[15]Global!#REF!</definedName>
    <definedName name="total_costs_ex_fuel_per_ASM_1990" localSheetId="26">[15]Global!#REF!</definedName>
    <definedName name="total_costs_ex_fuel_per_ASM_1990">[15]Global!#REF!</definedName>
    <definedName name="total_costs_ex_fuel_per_ASM_1991" localSheetId="4">[15]Global!#REF!</definedName>
    <definedName name="total_costs_ex_fuel_per_ASM_1991" localSheetId="15">[15]Global!#REF!</definedName>
    <definedName name="total_costs_ex_fuel_per_ASM_1991" localSheetId="22">[15]Global!#REF!</definedName>
    <definedName name="total_costs_ex_fuel_per_ASM_1991" localSheetId="5">[15]Global!#REF!</definedName>
    <definedName name="total_costs_ex_fuel_per_ASM_1991" localSheetId="9">[15]Global!#REF!</definedName>
    <definedName name="total_costs_ex_fuel_per_ASM_1991" localSheetId="2">[15]Global!#REF!</definedName>
    <definedName name="total_costs_ex_fuel_per_ASM_1991" localSheetId="26">[15]Global!#REF!</definedName>
    <definedName name="total_costs_ex_fuel_per_ASM_1991">[15]Global!#REF!</definedName>
    <definedName name="total_costs_ex_fuel_per_ASM_1992" localSheetId="4">[15]Global!#REF!</definedName>
    <definedName name="total_costs_ex_fuel_per_ASM_1992" localSheetId="15">[15]Global!#REF!</definedName>
    <definedName name="total_costs_ex_fuel_per_ASM_1992" localSheetId="22">[15]Global!#REF!</definedName>
    <definedName name="total_costs_ex_fuel_per_ASM_1992" localSheetId="5">[15]Global!#REF!</definedName>
    <definedName name="total_costs_ex_fuel_per_ASM_1992" localSheetId="9">[15]Global!#REF!</definedName>
    <definedName name="total_costs_ex_fuel_per_ASM_1992" localSheetId="2">[15]Global!#REF!</definedName>
    <definedName name="total_costs_ex_fuel_per_ASM_1992" localSheetId="26">[15]Global!#REF!</definedName>
    <definedName name="total_costs_ex_fuel_per_ASM_1992">[15]Global!#REF!</definedName>
    <definedName name="total_costs_ex_fuel_per_ASM_1993" localSheetId="4">[15]Global!#REF!</definedName>
    <definedName name="total_costs_ex_fuel_per_ASM_1993" localSheetId="15">[15]Global!#REF!</definedName>
    <definedName name="total_costs_ex_fuel_per_ASM_1993" localSheetId="22">[15]Global!#REF!</definedName>
    <definedName name="total_costs_ex_fuel_per_ASM_1993" localSheetId="5">[15]Global!#REF!</definedName>
    <definedName name="total_costs_ex_fuel_per_ASM_1993" localSheetId="9">[15]Global!#REF!</definedName>
    <definedName name="total_costs_ex_fuel_per_ASM_1993" localSheetId="2">[15]Global!#REF!</definedName>
    <definedName name="total_costs_ex_fuel_per_ASM_1993" localSheetId="26">[15]Global!#REF!</definedName>
    <definedName name="total_costs_ex_fuel_per_ASM_1993">[15]Global!#REF!</definedName>
    <definedName name="total_costs_ex_fuel_per_ASM_1994" localSheetId="4">[15]Global!#REF!</definedName>
    <definedName name="total_costs_ex_fuel_per_ASM_1994" localSheetId="15">[15]Global!#REF!</definedName>
    <definedName name="total_costs_ex_fuel_per_ASM_1994" localSheetId="22">[15]Global!#REF!</definedName>
    <definedName name="total_costs_ex_fuel_per_ASM_1994" localSheetId="5">[15]Global!#REF!</definedName>
    <definedName name="total_costs_ex_fuel_per_ASM_1994" localSheetId="9">[15]Global!#REF!</definedName>
    <definedName name="total_costs_ex_fuel_per_ASM_1994" localSheetId="2">[15]Global!#REF!</definedName>
    <definedName name="total_costs_ex_fuel_per_ASM_1994" localSheetId="26">[15]Global!#REF!</definedName>
    <definedName name="total_costs_ex_fuel_per_ASM_1994">[15]Global!#REF!</definedName>
    <definedName name="total_costs_ex_fuel_per_ASM_1995" localSheetId="4">[15]Global!#REF!</definedName>
    <definedName name="total_costs_ex_fuel_per_ASM_1995" localSheetId="15">[15]Global!#REF!</definedName>
    <definedName name="total_costs_ex_fuel_per_ASM_1995" localSheetId="22">[15]Global!#REF!</definedName>
    <definedName name="total_costs_ex_fuel_per_ASM_1995" localSheetId="5">[15]Global!#REF!</definedName>
    <definedName name="total_costs_ex_fuel_per_ASM_1995" localSheetId="9">[15]Global!#REF!</definedName>
    <definedName name="total_costs_ex_fuel_per_ASM_1995" localSheetId="2">[15]Global!#REF!</definedName>
    <definedName name="total_costs_ex_fuel_per_ASM_1995" localSheetId="26">[15]Global!#REF!</definedName>
    <definedName name="total_costs_ex_fuel_per_ASM_1995">[15]Global!#REF!</definedName>
    <definedName name="total_costs_ex_fuel_per_ASM_1996" localSheetId="4">[15]Global!#REF!</definedName>
    <definedName name="total_costs_ex_fuel_per_ASM_1996" localSheetId="15">[15]Global!#REF!</definedName>
    <definedName name="total_costs_ex_fuel_per_ASM_1996" localSheetId="22">[15]Global!#REF!</definedName>
    <definedName name="total_costs_ex_fuel_per_ASM_1996" localSheetId="5">[15]Global!#REF!</definedName>
    <definedName name="total_costs_ex_fuel_per_ASM_1996" localSheetId="9">[15]Global!#REF!</definedName>
    <definedName name="total_costs_ex_fuel_per_ASM_1996" localSheetId="2">[15]Global!#REF!</definedName>
    <definedName name="total_costs_ex_fuel_per_ASM_1996" localSheetId="26">[15]Global!#REF!</definedName>
    <definedName name="total_costs_ex_fuel_per_ASM_1996">[15]Global!#REF!</definedName>
    <definedName name="total_costs_ex_fuel_per_ASM_1997" localSheetId="4">[15]Global!#REF!</definedName>
    <definedName name="total_costs_ex_fuel_per_ASM_1997" localSheetId="15">[15]Global!#REF!</definedName>
    <definedName name="total_costs_ex_fuel_per_ASM_1997" localSheetId="22">[15]Global!#REF!</definedName>
    <definedName name="total_costs_ex_fuel_per_ASM_1997" localSheetId="5">[15]Global!#REF!</definedName>
    <definedName name="total_costs_ex_fuel_per_ASM_1997" localSheetId="9">[15]Global!#REF!</definedName>
    <definedName name="total_costs_ex_fuel_per_ASM_1997" localSheetId="2">[15]Global!#REF!</definedName>
    <definedName name="total_costs_ex_fuel_per_ASM_1997" localSheetId="26">[15]Global!#REF!</definedName>
    <definedName name="total_costs_ex_fuel_per_ASM_1997">[15]Global!#REF!</definedName>
    <definedName name="total_costs_ex_fuel_per_ASM_1998" localSheetId="4">[15]Global!#REF!</definedName>
    <definedName name="total_costs_ex_fuel_per_ASM_1998" localSheetId="15">[15]Global!#REF!</definedName>
    <definedName name="total_costs_ex_fuel_per_ASM_1998" localSheetId="22">[15]Global!#REF!</definedName>
    <definedName name="total_costs_ex_fuel_per_ASM_1998" localSheetId="5">[15]Global!#REF!</definedName>
    <definedName name="total_costs_ex_fuel_per_ASM_1998" localSheetId="9">[15]Global!#REF!</definedName>
    <definedName name="total_costs_ex_fuel_per_ASM_1998" localSheetId="2">[15]Global!#REF!</definedName>
    <definedName name="total_costs_ex_fuel_per_ASM_1998" localSheetId="26">[15]Global!#REF!</definedName>
    <definedName name="total_costs_ex_fuel_per_ASM_1998">[15]Global!#REF!</definedName>
    <definedName name="total_costs_ex_fuel_per_ASM_1999" localSheetId="4">[15]Global!#REF!</definedName>
    <definedName name="total_costs_ex_fuel_per_ASM_1999" localSheetId="15">[15]Global!#REF!</definedName>
    <definedName name="total_costs_ex_fuel_per_ASM_1999" localSheetId="22">[15]Global!#REF!</definedName>
    <definedName name="total_costs_ex_fuel_per_ASM_1999" localSheetId="5">[15]Global!#REF!</definedName>
    <definedName name="total_costs_ex_fuel_per_ASM_1999" localSheetId="9">[15]Global!#REF!</definedName>
    <definedName name="total_costs_ex_fuel_per_ASM_1999" localSheetId="2">[15]Global!#REF!</definedName>
    <definedName name="total_costs_ex_fuel_per_ASM_1999" localSheetId="26">[15]Global!#REF!</definedName>
    <definedName name="total_costs_ex_fuel_per_ASM_1999">[15]Global!#REF!</definedName>
    <definedName name="total_costs_ex_fuel_per_ASM_2000" localSheetId="4">[15]Global!#REF!</definedName>
    <definedName name="total_costs_ex_fuel_per_ASM_2000" localSheetId="15">[15]Global!#REF!</definedName>
    <definedName name="total_costs_ex_fuel_per_ASM_2000" localSheetId="22">[15]Global!#REF!</definedName>
    <definedName name="total_costs_ex_fuel_per_ASM_2000" localSheetId="5">[15]Global!#REF!</definedName>
    <definedName name="total_costs_ex_fuel_per_ASM_2000" localSheetId="9">[15]Global!#REF!</definedName>
    <definedName name="total_costs_ex_fuel_per_ASM_2000" localSheetId="2">[15]Global!#REF!</definedName>
    <definedName name="total_costs_ex_fuel_per_ASM_2000" localSheetId="26">[15]Global!#REF!</definedName>
    <definedName name="total_costs_ex_fuel_per_ASM_2000">[15]Global!#REF!</definedName>
    <definedName name="total_costs_ex_fuel_per_ASM_2001" localSheetId="4">[15]Global!#REF!</definedName>
    <definedName name="total_costs_ex_fuel_per_ASM_2001" localSheetId="15">[15]Global!#REF!</definedName>
    <definedName name="total_costs_ex_fuel_per_ASM_2001" localSheetId="22">[15]Global!#REF!</definedName>
    <definedName name="total_costs_ex_fuel_per_ASM_2001" localSheetId="5">[15]Global!#REF!</definedName>
    <definedName name="total_costs_ex_fuel_per_ASM_2001" localSheetId="9">[15]Global!#REF!</definedName>
    <definedName name="total_costs_ex_fuel_per_ASM_2001" localSheetId="2">[15]Global!#REF!</definedName>
    <definedName name="total_costs_ex_fuel_per_ASM_2001" localSheetId="26">[15]Global!#REF!</definedName>
    <definedName name="total_costs_ex_fuel_per_ASM_2001">[15]Global!#REF!</definedName>
    <definedName name="total_costs_ex_fuel_per_ASM_2002" localSheetId="4">[15]Global!#REF!</definedName>
    <definedName name="total_costs_ex_fuel_per_ASM_2002" localSheetId="15">[15]Global!#REF!</definedName>
    <definedName name="total_costs_ex_fuel_per_ASM_2002" localSheetId="22">[15]Global!#REF!</definedName>
    <definedName name="total_costs_ex_fuel_per_ASM_2002" localSheetId="5">[15]Global!#REF!</definedName>
    <definedName name="total_costs_ex_fuel_per_ASM_2002" localSheetId="9">[15]Global!#REF!</definedName>
    <definedName name="total_costs_ex_fuel_per_ASM_2002" localSheetId="2">[15]Global!#REF!</definedName>
    <definedName name="total_costs_ex_fuel_per_ASM_2002" localSheetId="26">[15]Global!#REF!</definedName>
    <definedName name="total_costs_ex_fuel_per_ASM_2002">[15]Global!#REF!</definedName>
    <definedName name="total_costs_ex_fuel_per_ASM_2003" localSheetId="4">[15]Global!#REF!</definedName>
    <definedName name="total_costs_ex_fuel_per_ASM_2003" localSheetId="15">[15]Global!#REF!</definedName>
    <definedName name="total_costs_ex_fuel_per_ASM_2003" localSheetId="22">[15]Global!#REF!</definedName>
    <definedName name="total_costs_ex_fuel_per_ASM_2003" localSheetId="5">[15]Global!#REF!</definedName>
    <definedName name="total_costs_ex_fuel_per_ASM_2003" localSheetId="9">[15]Global!#REF!</definedName>
    <definedName name="total_costs_ex_fuel_per_ASM_2003" localSheetId="2">[15]Global!#REF!</definedName>
    <definedName name="total_costs_ex_fuel_per_ASM_2003" localSheetId="26">[15]Global!#REF!</definedName>
    <definedName name="total_costs_ex_fuel_per_ASM_2003">[15]Global!#REF!</definedName>
    <definedName name="total_costs_ex_fuel_per_ASM_2004" localSheetId="4">[15]Global!#REF!</definedName>
    <definedName name="total_costs_ex_fuel_per_ASM_2004" localSheetId="15">[15]Global!#REF!</definedName>
    <definedName name="total_costs_ex_fuel_per_ASM_2004" localSheetId="22">[15]Global!#REF!</definedName>
    <definedName name="total_costs_ex_fuel_per_ASM_2004" localSheetId="5">[15]Global!#REF!</definedName>
    <definedName name="total_costs_ex_fuel_per_ASM_2004" localSheetId="9">[15]Global!#REF!</definedName>
    <definedName name="total_costs_ex_fuel_per_ASM_2004" localSheetId="2">[15]Global!#REF!</definedName>
    <definedName name="total_costs_ex_fuel_per_ASM_2004" localSheetId="26">[15]Global!#REF!</definedName>
    <definedName name="total_costs_ex_fuel_per_ASM_2004">[15]Global!#REF!</definedName>
    <definedName name="total_costs_ex_fuel_per_ASM_2005" localSheetId="4">[15]Global!#REF!</definedName>
    <definedName name="total_costs_ex_fuel_per_ASM_2005" localSheetId="15">[15]Global!#REF!</definedName>
    <definedName name="total_costs_ex_fuel_per_ASM_2005" localSheetId="22">[15]Global!#REF!</definedName>
    <definedName name="total_costs_ex_fuel_per_ASM_2005" localSheetId="5">[15]Global!#REF!</definedName>
    <definedName name="total_costs_ex_fuel_per_ASM_2005" localSheetId="9">[15]Global!#REF!</definedName>
    <definedName name="total_costs_ex_fuel_per_ASM_2005" localSheetId="2">[15]Global!#REF!</definedName>
    <definedName name="total_costs_ex_fuel_per_ASM_2005" localSheetId="26">[15]Global!#REF!</definedName>
    <definedName name="total_costs_ex_fuel_per_ASM_2005">[15]Global!#REF!</definedName>
    <definedName name="total_costs_ex_fuel_per_ASM_2006" localSheetId="4">[15]Global!#REF!</definedName>
    <definedName name="total_costs_ex_fuel_per_ASM_2006" localSheetId="15">[15]Global!#REF!</definedName>
    <definedName name="total_costs_ex_fuel_per_ASM_2006" localSheetId="22">[15]Global!#REF!</definedName>
    <definedName name="total_costs_ex_fuel_per_ASM_2006" localSheetId="5">[15]Global!#REF!</definedName>
    <definedName name="total_costs_ex_fuel_per_ASM_2006" localSheetId="9">[15]Global!#REF!</definedName>
    <definedName name="total_costs_ex_fuel_per_ASM_2006" localSheetId="2">[15]Global!#REF!</definedName>
    <definedName name="total_costs_ex_fuel_per_ASM_2006" localSheetId="26">[15]Global!#REF!</definedName>
    <definedName name="total_costs_ex_fuel_per_ASM_2006">[15]Global!#REF!</definedName>
    <definedName name="total_costs_ex_fuel_per_ASM_2007" localSheetId="4">[15]Global!#REF!</definedName>
    <definedName name="total_costs_ex_fuel_per_ASM_2007" localSheetId="15">[15]Global!#REF!</definedName>
    <definedName name="total_costs_ex_fuel_per_ASM_2007" localSheetId="22">[15]Global!#REF!</definedName>
    <definedName name="total_costs_ex_fuel_per_ASM_2007" localSheetId="5">[15]Global!#REF!</definedName>
    <definedName name="total_costs_ex_fuel_per_ASM_2007" localSheetId="9">[15]Global!#REF!</definedName>
    <definedName name="total_costs_ex_fuel_per_ASM_2007" localSheetId="2">[15]Global!#REF!</definedName>
    <definedName name="total_costs_ex_fuel_per_ASM_2007" localSheetId="26">[15]Global!#REF!</definedName>
    <definedName name="total_costs_ex_fuel_per_ASM_2007">[15]Global!#REF!</definedName>
    <definedName name="total_costs_ex_fuel_per_ASM_2008" localSheetId="4">[15]Global!#REF!</definedName>
    <definedName name="total_costs_ex_fuel_per_ASM_2008" localSheetId="15">[15]Global!#REF!</definedName>
    <definedName name="total_costs_ex_fuel_per_ASM_2008" localSheetId="22">[15]Global!#REF!</definedName>
    <definedName name="total_costs_ex_fuel_per_ASM_2008" localSheetId="5">[15]Global!#REF!</definedName>
    <definedName name="total_costs_ex_fuel_per_ASM_2008" localSheetId="9">[15]Global!#REF!</definedName>
    <definedName name="total_costs_ex_fuel_per_ASM_2008" localSheetId="2">[15]Global!#REF!</definedName>
    <definedName name="total_costs_ex_fuel_per_ASM_2008" localSheetId="26">[15]Global!#REF!</definedName>
    <definedName name="total_costs_ex_fuel_per_ASM_2008">[15]Global!#REF!</definedName>
    <definedName name="total_costs_ex_fuel_per_ASM_2009" localSheetId="4">[15]Global!#REF!</definedName>
    <definedName name="total_costs_ex_fuel_per_ASM_2009" localSheetId="15">[15]Global!#REF!</definedName>
    <definedName name="total_costs_ex_fuel_per_ASM_2009" localSheetId="22">[15]Global!#REF!</definedName>
    <definedName name="total_costs_ex_fuel_per_ASM_2009" localSheetId="5">[15]Global!#REF!</definedName>
    <definedName name="total_costs_ex_fuel_per_ASM_2009" localSheetId="9">[15]Global!#REF!</definedName>
    <definedName name="total_costs_ex_fuel_per_ASM_2009" localSheetId="2">[15]Global!#REF!</definedName>
    <definedName name="total_costs_ex_fuel_per_ASM_2009" localSheetId="26">[15]Global!#REF!</definedName>
    <definedName name="total_costs_ex_fuel_per_ASM_2009">[15]Global!#REF!</definedName>
    <definedName name="total_costs_ex_fuel_per_ASM_2010" localSheetId="4">[15]Global!#REF!</definedName>
    <definedName name="total_costs_ex_fuel_per_ASM_2010" localSheetId="15">[15]Global!#REF!</definedName>
    <definedName name="total_costs_ex_fuel_per_ASM_2010" localSheetId="22">[15]Global!#REF!</definedName>
    <definedName name="total_costs_ex_fuel_per_ASM_2010" localSheetId="5">[15]Global!#REF!</definedName>
    <definedName name="total_costs_ex_fuel_per_ASM_2010" localSheetId="9">[15]Global!#REF!</definedName>
    <definedName name="total_costs_ex_fuel_per_ASM_2010" localSheetId="2">[15]Global!#REF!</definedName>
    <definedName name="total_costs_ex_fuel_per_ASM_2010" localSheetId="26">[15]Global!#REF!</definedName>
    <definedName name="total_costs_ex_fuel_per_ASM_2010">[15]Global!#REF!</definedName>
    <definedName name="total_costs_ex_fuel_per_ASM_comm" localSheetId="4">[15]Global!#REF!</definedName>
    <definedName name="total_costs_ex_fuel_per_ASM_comm" localSheetId="15">[15]Global!#REF!</definedName>
    <definedName name="total_costs_ex_fuel_per_ASM_comm" localSheetId="22">[15]Global!#REF!</definedName>
    <definedName name="total_costs_ex_fuel_per_ASM_comm" localSheetId="5">[15]Global!#REF!</definedName>
    <definedName name="total_costs_ex_fuel_per_ASM_comm" localSheetId="9">[15]Global!#REF!</definedName>
    <definedName name="total_costs_ex_fuel_per_ASM_comm" localSheetId="2">[15]Global!#REF!</definedName>
    <definedName name="total_costs_ex_fuel_per_ASM_comm" localSheetId="26">[15]Global!#REF!</definedName>
    <definedName name="total_costs_ex_fuel_per_ASM_comm">[15]Global!#REF!</definedName>
    <definedName name="total_costs_ex_fuel_per_ATK_1985" localSheetId="4">[15]Global!#REF!</definedName>
    <definedName name="total_costs_ex_fuel_per_ATK_1985" localSheetId="15">[15]Global!#REF!</definedName>
    <definedName name="total_costs_ex_fuel_per_ATK_1985" localSheetId="22">[15]Global!#REF!</definedName>
    <definedName name="total_costs_ex_fuel_per_ATK_1985" localSheetId="5">[15]Global!#REF!</definedName>
    <definedName name="total_costs_ex_fuel_per_ATK_1985" localSheetId="9">[15]Global!#REF!</definedName>
    <definedName name="total_costs_ex_fuel_per_ATK_1985" localSheetId="2">[15]Global!#REF!</definedName>
    <definedName name="total_costs_ex_fuel_per_ATK_1985" localSheetId="26">[15]Global!#REF!</definedName>
    <definedName name="total_costs_ex_fuel_per_ATK_1985">[15]Global!#REF!</definedName>
    <definedName name="total_costs_ex_fuel_per_ATK_1986" localSheetId="4">[15]Global!#REF!</definedName>
    <definedName name="total_costs_ex_fuel_per_ATK_1986" localSheetId="15">[15]Global!#REF!</definedName>
    <definedName name="total_costs_ex_fuel_per_ATK_1986" localSheetId="22">[15]Global!#REF!</definedName>
    <definedName name="total_costs_ex_fuel_per_ATK_1986" localSheetId="5">[15]Global!#REF!</definedName>
    <definedName name="total_costs_ex_fuel_per_ATK_1986" localSheetId="9">[15]Global!#REF!</definedName>
    <definedName name="total_costs_ex_fuel_per_ATK_1986" localSheetId="2">[15]Global!#REF!</definedName>
    <definedName name="total_costs_ex_fuel_per_ATK_1986" localSheetId="26">[15]Global!#REF!</definedName>
    <definedName name="total_costs_ex_fuel_per_ATK_1986">[15]Global!#REF!</definedName>
    <definedName name="total_costs_ex_fuel_per_ATK_1987" localSheetId="4">[15]Global!#REF!</definedName>
    <definedName name="total_costs_ex_fuel_per_ATK_1987" localSheetId="15">[15]Global!#REF!</definedName>
    <definedName name="total_costs_ex_fuel_per_ATK_1987" localSheetId="22">[15]Global!#REF!</definedName>
    <definedName name="total_costs_ex_fuel_per_ATK_1987" localSheetId="5">[15]Global!#REF!</definedName>
    <definedName name="total_costs_ex_fuel_per_ATK_1987" localSheetId="9">[15]Global!#REF!</definedName>
    <definedName name="total_costs_ex_fuel_per_ATK_1987" localSheetId="2">[15]Global!#REF!</definedName>
    <definedName name="total_costs_ex_fuel_per_ATK_1987" localSheetId="26">[15]Global!#REF!</definedName>
    <definedName name="total_costs_ex_fuel_per_ATK_1987">[15]Global!#REF!</definedName>
    <definedName name="total_costs_ex_fuel_per_ATK_1988" localSheetId="4">[15]Global!#REF!</definedName>
    <definedName name="total_costs_ex_fuel_per_ATK_1988" localSheetId="15">[15]Global!#REF!</definedName>
    <definedName name="total_costs_ex_fuel_per_ATK_1988" localSheetId="22">[15]Global!#REF!</definedName>
    <definedName name="total_costs_ex_fuel_per_ATK_1988" localSheetId="5">[15]Global!#REF!</definedName>
    <definedName name="total_costs_ex_fuel_per_ATK_1988" localSheetId="9">[15]Global!#REF!</definedName>
    <definedName name="total_costs_ex_fuel_per_ATK_1988" localSheetId="2">[15]Global!#REF!</definedName>
    <definedName name="total_costs_ex_fuel_per_ATK_1988" localSheetId="26">[15]Global!#REF!</definedName>
    <definedName name="total_costs_ex_fuel_per_ATK_1988">[15]Global!#REF!</definedName>
    <definedName name="total_costs_ex_fuel_per_ATK_1989" localSheetId="4">[15]Global!#REF!</definedName>
    <definedName name="total_costs_ex_fuel_per_ATK_1989" localSheetId="15">[15]Global!#REF!</definedName>
    <definedName name="total_costs_ex_fuel_per_ATK_1989" localSheetId="22">[15]Global!#REF!</definedName>
    <definedName name="total_costs_ex_fuel_per_ATK_1989" localSheetId="5">[15]Global!#REF!</definedName>
    <definedName name="total_costs_ex_fuel_per_ATK_1989" localSheetId="9">[15]Global!#REF!</definedName>
    <definedName name="total_costs_ex_fuel_per_ATK_1989" localSheetId="2">[15]Global!#REF!</definedName>
    <definedName name="total_costs_ex_fuel_per_ATK_1989" localSheetId="26">[15]Global!#REF!</definedName>
    <definedName name="total_costs_ex_fuel_per_ATK_1989">[15]Global!#REF!</definedName>
    <definedName name="total_costs_ex_fuel_per_ATK_1990" localSheetId="4">[15]Global!#REF!</definedName>
    <definedName name="total_costs_ex_fuel_per_ATK_1990" localSheetId="15">[15]Global!#REF!</definedName>
    <definedName name="total_costs_ex_fuel_per_ATK_1990" localSheetId="22">[15]Global!#REF!</definedName>
    <definedName name="total_costs_ex_fuel_per_ATK_1990" localSheetId="5">[15]Global!#REF!</definedName>
    <definedName name="total_costs_ex_fuel_per_ATK_1990" localSheetId="9">[15]Global!#REF!</definedName>
    <definedName name="total_costs_ex_fuel_per_ATK_1990" localSheetId="2">[15]Global!#REF!</definedName>
    <definedName name="total_costs_ex_fuel_per_ATK_1990" localSheetId="26">[15]Global!#REF!</definedName>
    <definedName name="total_costs_ex_fuel_per_ATK_1990">[15]Global!#REF!</definedName>
    <definedName name="total_costs_ex_fuel_per_ATK_1991" localSheetId="4">[15]Global!#REF!</definedName>
    <definedName name="total_costs_ex_fuel_per_ATK_1991" localSheetId="15">[15]Global!#REF!</definedName>
    <definedName name="total_costs_ex_fuel_per_ATK_1991" localSheetId="22">[15]Global!#REF!</definedName>
    <definedName name="total_costs_ex_fuel_per_ATK_1991" localSheetId="5">[15]Global!#REF!</definedName>
    <definedName name="total_costs_ex_fuel_per_ATK_1991" localSheetId="9">[15]Global!#REF!</definedName>
    <definedName name="total_costs_ex_fuel_per_ATK_1991" localSheetId="2">[15]Global!#REF!</definedName>
    <definedName name="total_costs_ex_fuel_per_ATK_1991" localSheetId="26">[15]Global!#REF!</definedName>
    <definedName name="total_costs_ex_fuel_per_ATK_1991">[15]Global!#REF!</definedName>
    <definedName name="total_costs_ex_fuel_per_ATK_1992" localSheetId="4">[15]Global!#REF!</definedName>
    <definedName name="total_costs_ex_fuel_per_ATK_1992" localSheetId="15">[15]Global!#REF!</definedName>
    <definedName name="total_costs_ex_fuel_per_ATK_1992" localSheetId="22">[15]Global!#REF!</definedName>
    <definedName name="total_costs_ex_fuel_per_ATK_1992" localSheetId="5">[15]Global!#REF!</definedName>
    <definedName name="total_costs_ex_fuel_per_ATK_1992" localSheetId="9">[15]Global!#REF!</definedName>
    <definedName name="total_costs_ex_fuel_per_ATK_1992" localSheetId="2">[15]Global!#REF!</definedName>
    <definedName name="total_costs_ex_fuel_per_ATK_1992" localSheetId="26">[15]Global!#REF!</definedName>
    <definedName name="total_costs_ex_fuel_per_ATK_1992">[15]Global!#REF!</definedName>
    <definedName name="total_costs_ex_fuel_per_ATK_1993" localSheetId="4">[15]Global!#REF!</definedName>
    <definedName name="total_costs_ex_fuel_per_ATK_1993" localSheetId="15">[15]Global!#REF!</definedName>
    <definedName name="total_costs_ex_fuel_per_ATK_1993" localSheetId="22">[15]Global!#REF!</definedName>
    <definedName name="total_costs_ex_fuel_per_ATK_1993" localSheetId="5">[15]Global!#REF!</definedName>
    <definedName name="total_costs_ex_fuel_per_ATK_1993" localSheetId="9">[15]Global!#REF!</definedName>
    <definedName name="total_costs_ex_fuel_per_ATK_1993" localSheetId="2">[15]Global!#REF!</definedName>
    <definedName name="total_costs_ex_fuel_per_ATK_1993" localSheetId="26">[15]Global!#REF!</definedName>
    <definedName name="total_costs_ex_fuel_per_ATK_1993">[15]Global!#REF!</definedName>
    <definedName name="total_costs_ex_fuel_per_ATK_1994" localSheetId="4">[15]Global!#REF!</definedName>
    <definedName name="total_costs_ex_fuel_per_ATK_1994" localSheetId="15">[15]Global!#REF!</definedName>
    <definedName name="total_costs_ex_fuel_per_ATK_1994" localSheetId="22">[15]Global!#REF!</definedName>
    <definedName name="total_costs_ex_fuel_per_ATK_1994" localSheetId="5">[15]Global!#REF!</definedName>
    <definedName name="total_costs_ex_fuel_per_ATK_1994" localSheetId="9">[15]Global!#REF!</definedName>
    <definedName name="total_costs_ex_fuel_per_ATK_1994" localSheetId="2">[15]Global!#REF!</definedName>
    <definedName name="total_costs_ex_fuel_per_ATK_1994" localSheetId="26">[15]Global!#REF!</definedName>
    <definedName name="total_costs_ex_fuel_per_ATK_1994">[15]Global!#REF!</definedName>
    <definedName name="total_costs_ex_fuel_per_ATK_1995" localSheetId="4">[15]Global!#REF!</definedName>
    <definedName name="total_costs_ex_fuel_per_ATK_1995" localSheetId="15">[15]Global!#REF!</definedName>
    <definedName name="total_costs_ex_fuel_per_ATK_1995" localSheetId="22">[15]Global!#REF!</definedName>
    <definedName name="total_costs_ex_fuel_per_ATK_1995" localSheetId="5">[15]Global!#REF!</definedName>
    <definedName name="total_costs_ex_fuel_per_ATK_1995" localSheetId="9">[15]Global!#REF!</definedName>
    <definedName name="total_costs_ex_fuel_per_ATK_1995" localSheetId="2">[15]Global!#REF!</definedName>
    <definedName name="total_costs_ex_fuel_per_ATK_1995" localSheetId="26">[15]Global!#REF!</definedName>
    <definedName name="total_costs_ex_fuel_per_ATK_1995">[15]Global!#REF!</definedName>
    <definedName name="total_costs_ex_fuel_per_ATK_1996" localSheetId="4">[15]Global!#REF!</definedName>
    <definedName name="total_costs_ex_fuel_per_ATK_1996" localSheetId="15">[15]Global!#REF!</definedName>
    <definedName name="total_costs_ex_fuel_per_ATK_1996" localSheetId="22">[15]Global!#REF!</definedName>
    <definedName name="total_costs_ex_fuel_per_ATK_1996" localSheetId="5">[15]Global!#REF!</definedName>
    <definedName name="total_costs_ex_fuel_per_ATK_1996" localSheetId="9">[15]Global!#REF!</definedName>
    <definedName name="total_costs_ex_fuel_per_ATK_1996" localSheetId="2">[15]Global!#REF!</definedName>
    <definedName name="total_costs_ex_fuel_per_ATK_1996" localSheetId="26">[15]Global!#REF!</definedName>
    <definedName name="total_costs_ex_fuel_per_ATK_1996">[15]Global!#REF!</definedName>
    <definedName name="total_costs_ex_fuel_per_ATK_1997" localSheetId="4">[15]Global!#REF!</definedName>
    <definedName name="total_costs_ex_fuel_per_ATK_1997" localSheetId="15">[15]Global!#REF!</definedName>
    <definedName name="total_costs_ex_fuel_per_ATK_1997" localSheetId="22">[15]Global!#REF!</definedName>
    <definedName name="total_costs_ex_fuel_per_ATK_1997" localSheetId="5">[15]Global!#REF!</definedName>
    <definedName name="total_costs_ex_fuel_per_ATK_1997" localSheetId="9">[15]Global!#REF!</definedName>
    <definedName name="total_costs_ex_fuel_per_ATK_1997" localSheetId="2">[15]Global!#REF!</definedName>
    <definedName name="total_costs_ex_fuel_per_ATK_1997" localSheetId="26">[15]Global!#REF!</definedName>
    <definedName name="total_costs_ex_fuel_per_ATK_1997">[15]Global!#REF!</definedName>
    <definedName name="total_costs_ex_fuel_per_ATK_1998" localSheetId="4">[15]Global!#REF!</definedName>
    <definedName name="total_costs_ex_fuel_per_ATK_1998" localSheetId="15">[15]Global!#REF!</definedName>
    <definedName name="total_costs_ex_fuel_per_ATK_1998" localSheetId="22">[15]Global!#REF!</definedName>
    <definedName name="total_costs_ex_fuel_per_ATK_1998" localSheetId="5">[15]Global!#REF!</definedName>
    <definedName name="total_costs_ex_fuel_per_ATK_1998" localSheetId="9">[15]Global!#REF!</definedName>
    <definedName name="total_costs_ex_fuel_per_ATK_1998" localSheetId="2">[15]Global!#REF!</definedName>
    <definedName name="total_costs_ex_fuel_per_ATK_1998" localSheetId="26">[15]Global!#REF!</definedName>
    <definedName name="total_costs_ex_fuel_per_ATK_1998">[15]Global!#REF!</definedName>
    <definedName name="total_costs_ex_fuel_per_ATK_1999" localSheetId="4">[15]Global!#REF!</definedName>
    <definedName name="total_costs_ex_fuel_per_ATK_1999" localSheetId="15">[15]Global!#REF!</definedName>
    <definedName name="total_costs_ex_fuel_per_ATK_1999" localSheetId="22">[15]Global!#REF!</definedName>
    <definedName name="total_costs_ex_fuel_per_ATK_1999" localSheetId="5">[15]Global!#REF!</definedName>
    <definedName name="total_costs_ex_fuel_per_ATK_1999" localSheetId="9">[15]Global!#REF!</definedName>
    <definedName name="total_costs_ex_fuel_per_ATK_1999" localSheetId="2">[15]Global!#REF!</definedName>
    <definedName name="total_costs_ex_fuel_per_ATK_1999" localSheetId="26">[15]Global!#REF!</definedName>
    <definedName name="total_costs_ex_fuel_per_ATK_1999">[15]Global!#REF!</definedName>
    <definedName name="total_costs_ex_fuel_per_ATK_2000" localSheetId="4">[15]Global!#REF!</definedName>
    <definedName name="total_costs_ex_fuel_per_ATK_2000" localSheetId="15">[15]Global!#REF!</definedName>
    <definedName name="total_costs_ex_fuel_per_ATK_2000" localSheetId="22">[15]Global!#REF!</definedName>
    <definedName name="total_costs_ex_fuel_per_ATK_2000" localSheetId="5">[15]Global!#REF!</definedName>
    <definedName name="total_costs_ex_fuel_per_ATK_2000" localSheetId="9">[15]Global!#REF!</definedName>
    <definedName name="total_costs_ex_fuel_per_ATK_2000" localSheetId="2">[15]Global!#REF!</definedName>
    <definedName name="total_costs_ex_fuel_per_ATK_2000" localSheetId="26">[15]Global!#REF!</definedName>
    <definedName name="total_costs_ex_fuel_per_ATK_2000">[15]Global!#REF!</definedName>
    <definedName name="total_costs_ex_fuel_per_ATK_2001" localSheetId="4">[15]Global!#REF!</definedName>
    <definedName name="total_costs_ex_fuel_per_ATK_2001" localSheetId="15">[15]Global!#REF!</definedName>
    <definedName name="total_costs_ex_fuel_per_ATK_2001" localSheetId="22">[15]Global!#REF!</definedName>
    <definedName name="total_costs_ex_fuel_per_ATK_2001" localSheetId="5">[15]Global!#REF!</definedName>
    <definedName name="total_costs_ex_fuel_per_ATK_2001" localSheetId="9">[15]Global!#REF!</definedName>
    <definedName name="total_costs_ex_fuel_per_ATK_2001" localSheetId="2">[15]Global!#REF!</definedName>
    <definedName name="total_costs_ex_fuel_per_ATK_2001" localSheetId="26">[15]Global!#REF!</definedName>
    <definedName name="total_costs_ex_fuel_per_ATK_2001">[15]Global!#REF!</definedName>
    <definedName name="total_costs_ex_fuel_per_ATK_2002" localSheetId="4">[15]Global!#REF!</definedName>
    <definedName name="total_costs_ex_fuel_per_ATK_2002" localSheetId="15">[15]Global!#REF!</definedName>
    <definedName name="total_costs_ex_fuel_per_ATK_2002" localSheetId="22">[15]Global!#REF!</definedName>
    <definedName name="total_costs_ex_fuel_per_ATK_2002" localSheetId="5">[15]Global!#REF!</definedName>
    <definedName name="total_costs_ex_fuel_per_ATK_2002" localSheetId="9">[15]Global!#REF!</definedName>
    <definedName name="total_costs_ex_fuel_per_ATK_2002" localSheetId="2">[15]Global!#REF!</definedName>
    <definedName name="total_costs_ex_fuel_per_ATK_2002" localSheetId="26">[15]Global!#REF!</definedName>
    <definedName name="total_costs_ex_fuel_per_ATK_2002">[15]Global!#REF!</definedName>
    <definedName name="total_costs_ex_fuel_per_ATK_2003" localSheetId="4">[15]Global!#REF!</definedName>
    <definedName name="total_costs_ex_fuel_per_ATK_2003" localSheetId="15">[15]Global!#REF!</definedName>
    <definedName name="total_costs_ex_fuel_per_ATK_2003" localSheetId="22">[15]Global!#REF!</definedName>
    <definedName name="total_costs_ex_fuel_per_ATK_2003" localSheetId="5">[15]Global!#REF!</definedName>
    <definedName name="total_costs_ex_fuel_per_ATK_2003" localSheetId="9">[15]Global!#REF!</definedName>
    <definedName name="total_costs_ex_fuel_per_ATK_2003" localSheetId="2">[15]Global!#REF!</definedName>
    <definedName name="total_costs_ex_fuel_per_ATK_2003" localSheetId="26">[15]Global!#REF!</definedName>
    <definedName name="total_costs_ex_fuel_per_ATK_2003">[15]Global!#REF!</definedName>
    <definedName name="total_costs_ex_fuel_per_ATK_2004" localSheetId="4">[15]Global!#REF!</definedName>
    <definedName name="total_costs_ex_fuel_per_ATK_2004" localSheetId="15">[15]Global!#REF!</definedName>
    <definedName name="total_costs_ex_fuel_per_ATK_2004" localSheetId="22">[15]Global!#REF!</definedName>
    <definedName name="total_costs_ex_fuel_per_ATK_2004" localSheetId="5">[15]Global!#REF!</definedName>
    <definedName name="total_costs_ex_fuel_per_ATK_2004" localSheetId="9">[15]Global!#REF!</definedName>
    <definedName name="total_costs_ex_fuel_per_ATK_2004" localSheetId="2">[15]Global!#REF!</definedName>
    <definedName name="total_costs_ex_fuel_per_ATK_2004" localSheetId="26">[15]Global!#REF!</definedName>
    <definedName name="total_costs_ex_fuel_per_ATK_2004">[15]Global!#REF!</definedName>
    <definedName name="total_costs_ex_fuel_per_ATK_2005" localSheetId="4">[15]Global!#REF!</definedName>
    <definedName name="total_costs_ex_fuel_per_ATK_2005" localSheetId="15">[15]Global!#REF!</definedName>
    <definedName name="total_costs_ex_fuel_per_ATK_2005" localSheetId="22">[15]Global!#REF!</definedName>
    <definedName name="total_costs_ex_fuel_per_ATK_2005" localSheetId="5">[15]Global!#REF!</definedName>
    <definedName name="total_costs_ex_fuel_per_ATK_2005" localSheetId="9">[15]Global!#REF!</definedName>
    <definedName name="total_costs_ex_fuel_per_ATK_2005" localSheetId="2">[15]Global!#REF!</definedName>
    <definedName name="total_costs_ex_fuel_per_ATK_2005" localSheetId="26">[15]Global!#REF!</definedName>
    <definedName name="total_costs_ex_fuel_per_ATK_2005">[15]Global!#REF!</definedName>
    <definedName name="total_costs_ex_fuel_per_ATK_2006" localSheetId="4">[15]Global!#REF!</definedName>
    <definedName name="total_costs_ex_fuel_per_ATK_2006" localSheetId="15">[15]Global!#REF!</definedName>
    <definedName name="total_costs_ex_fuel_per_ATK_2006" localSheetId="22">[15]Global!#REF!</definedName>
    <definedName name="total_costs_ex_fuel_per_ATK_2006" localSheetId="5">[15]Global!#REF!</definedName>
    <definedName name="total_costs_ex_fuel_per_ATK_2006" localSheetId="9">[15]Global!#REF!</definedName>
    <definedName name="total_costs_ex_fuel_per_ATK_2006" localSheetId="2">[15]Global!#REF!</definedName>
    <definedName name="total_costs_ex_fuel_per_ATK_2006" localSheetId="26">[15]Global!#REF!</definedName>
    <definedName name="total_costs_ex_fuel_per_ATK_2006">[15]Global!#REF!</definedName>
    <definedName name="total_costs_ex_fuel_per_ATK_2007" localSheetId="4">[15]Global!#REF!</definedName>
    <definedName name="total_costs_ex_fuel_per_ATK_2007" localSheetId="15">[15]Global!#REF!</definedName>
    <definedName name="total_costs_ex_fuel_per_ATK_2007" localSheetId="22">[15]Global!#REF!</definedName>
    <definedName name="total_costs_ex_fuel_per_ATK_2007" localSheetId="5">[15]Global!#REF!</definedName>
    <definedName name="total_costs_ex_fuel_per_ATK_2007" localSheetId="9">[15]Global!#REF!</definedName>
    <definedName name="total_costs_ex_fuel_per_ATK_2007" localSheetId="2">[15]Global!#REF!</definedName>
    <definedName name="total_costs_ex_fuel_per_ATK_2007" localSheetId="26">[15]Global!#REF!</definedName>
    <definedName name="total_costs_ex_fuel_per_ATK_2007">[15]Global!#REF!</definedName>
    <definedName name="total_costs_ex_fuel_per_ATK_2008" localSheetId="4">[15]Global!#REF!</definedName>
    <definedName name="total_costs_ex_fuel_per_ATK_2008" localSheetId="15">[15]Global!#REF!</definedName>
    <definedName name="total_costs_ex_fuel_per_ATK_2008" localSheetId="22">[15]Global!#REF!</definedName>
    <definedName name="total_costs_ex_fuel_per_ATK_2008" localSheetId="5">[15]Global!#REF!</definedName>
    <definedName name="total_costs_ex_fuel_per_ATK_2008" localSheetId="9">[15]Global!#REF!</definedName>
    <definedName name="total_costs_ex_fuel_per_ATK_2008" localSheetId="2">[15]Global!#REF!</definedName>
    <definedName name="total_costs_ex_fuel_per_ATK_2008" localSheetId="26">[15]Global!#REF!</definedName>
    <definedName name="total_costs_ex_fuel_per_ATK_2008">[15]Global!#REF!</definedName>
    <definedName name="total_costs_ex_fuel_per_ATK_2009" localSheetId="4">[15]Global!#REF!</definedName>
    <definedName name="total_costs_ex_fuel_per_ATK_2009" localSheetId="15">[15]Global!#REF!</definedName>
    <definedName name="total_costs_ex_fuel_per_ATK_2009" localSheetId="22">[15]Global!#REF!</definedName>
    <definedName name="total_costs_ex_fuel_per_ATK_2009" localSheetId="5">[15]Global!#REF!</definedName>
    <definedName name="total_costs_ex_fuel_per_ATK_2009" localSheetId="9">[15]Global!#REF!</definedName>
    <definedName name="total_costs_ex_fuel_per_ATK_2009" localSheetId="2">[15]Global!#REF!</definedName>
    <definedName name="total_costs_ex_fuel_per_ATK_2009" localSheetId="26">[15]Global!#REF!</definedName>
    <definedName name="total_costs_ex_fuel_per_ATK_2009">[15]Global!#REF!</definedName>
    <definedName name="total_costs_ex_fuel_per_ATK_2010" localSheetId="4">[15]Global!#REF!</definedName>
    <definedName name="total_costs_ex_fuel_per_ATK_2010" localSheetId="15">[15]Global!#REF!</definedName>
    <definedName name="total_costs_ex_fuel_per_ATK_2010" localSheetId="22">[15]Global!#REF!</definedName>
    <definedName name="total_costs_ex_fuel_per_ATK_2010" localSheetId="5">[15]Global!#REF!</definedName>
    <definedName name="total_costs_ex_fuel_per_ATK_2010" localSheetId="9">[15]Global!#REF!</definedName>
    <definedName name="total_costs_ex_fuel_per_ATK_2010" localSheetId="2">[15]Global!#REF!</definedName>
    <definedName name="total_costs_ex_fuel_per_ATK_2010" localSheetId="26">[15]Global!#REF!</definedName>
    <definedName name="total_costs_ex_fuel_per_ATK_2010">[15]Global!#REF!</definedName>
    <definedName name="total_costs_ex_fuel_per_ATK_comm" localSheetId="4">[15]Global!#REF!</definedName>
    <definedName name="total_costs_ex_fuel_per_ATK_comm" localSheetId="15">[15]Global!#REF!</definedName>
    <definedName name="total_costs_ex_fuel_per_ATK_comm" localSheetId="22">[15]Global!#REF!</definedName>
    <definedName name="total_costs_ex_fuel_per_ATK_comm" localSheetId="5">[15]Global!#REF!</definedName>
    <definedName name="total_costs_ex_fuel_per_ATK_comm" localSheetId="9">[15]Global!#REF!</definedName>
    <definedName name="total_costs_ex_fuel_per_ATK_comm" localSheetId="2">[15]Global!#REF!</definedName>
    <definedName name="total_costs_ex_fuel_per_ATK_comm" localSheetId="26">[15]Global!#REF!</definedName>
    <definedName name="total_costs_ex_fuel_per_ATK_comm">[15]Global!#REF!</definedName>
    <definedName name="total_costs_ex_fuel_per_ATM_1985" localSheetId="4">[15]Global!#REF!</definedName>
    <definedName name="total_costs_ex_fuel_per_ATM_1985" localSheetId="15">[15]Global!#REF!</definedName>
    <definedName name="total_costs_ex_fuel_per_ATM_1985" localSheetId="22">[15]Global!#REF!</definedName>
    <definedName name="total_costs_ex_fuel_per_ATM_1985" localSheetId="5">[15]Global!#REF!</definedName>
    <definedName name="total_costs_ex_fuel_per_ATM_1985" localSheetId="9">[15]Global!#REF!</definedName>
    <definedName name="total_costs_ex_fuel_per_ATM_1985" localSheetId="2">[15]Global!#REF!</definedName>
    <definedName name="total_costs_ex_fuel_per_ATM_1985" localSheetId="26">[15]Global!#REF!</definedName>
    <definedName name="total_costs_ex_fuel_per_ATM_1985">[15]Global!#REF!</definedName>
    <definedName name="total_costs_ex_fuel_per_ATM_1986" localSheetId="4">[15]Global!#REF!</definedName>
    <definedName name="total_costs_ex_fuel_per_ATM_1986" localSheetId="15">[15]Global!#REF!</definedName>
    <definedName name="total_costs_ex_fuel_per_ATM_1986" localSheetId="22">[15]Global!#REF!</definedName>
    <definedName name="total_costs_ex_fuel_per_ATM_1986" localSheetId="5">[15]Global!#REF!</definedName>
    <definedName name="total_costs_ex_fuel_per_ATM_1986" localSheetId="9">[15]Global!#REF!</definedName>
    <definedName name="total_costs_ex_fuel_per_ATM_1986" localSheetId="2">[15]Global!#REF!</definedName>
    <definedName name="total_costs_ex_fuel_per_ATM_1986" localSheetId="26">[15]Global!#REF!</definedName>
    <definedName name="total_costs_ex_fuel_per_ATM_1986">[15]Global!#REF!</definedName>
    <definedName name="total_costs_ex_fuel_per_ATM_1987" localSheetId="4">[15]Global!#REF!</definedName>
    <definedName name="total_costs_ex_fuel_per_ATM_1987" localSheetId="15">[15]Global!#REF!</definedName>
    <definedName name="total_costs_ex_fuel_per_ATM_1987" localSheetId="22">[15]Global!#REF!</definedName>
    <definedName name="total_costs_ex_fuel_per_ATM_1987" localSheetId="5">[15]Global!#REF!</definedName>
    <definedName name="total_costs_ex_fuel_per_ATM_1987" localSheetId="9">[15]Global!#REF!</definedName>
    <definedName name="total_costs_ex_fuel_per_ATM_1987" localSheetId="2">[15]Global!#REF!</definedName>
    <definedName name="total_costs_ex_fuel_per_ATM_1987" localSheetId="26">[15]Global!#REF!</definedName>
    <definedName name="total_costs_ex_fuel_per_ATM_1987">[15]Global!#REF!</definedName>
    <definedName name="total_costs_ex_fuel_per_ATM_1988" localSheetId="4">[15]Global!#REF!</definedName>
    <definedName name="total_costs_ex_fuel_per_ATM_1988" localSheetId="15">[15]Global!#REF!</definedName>
    <definedName name="total_costs_ex_fuel_per_ATM_1988" localSheetId="22">[15]Global!#REF!</definedName>
    <definedName name="total_costs_ex_fuel_per_ATM_1988" localSheetId="5">[15]Global!#REF!</definedName>
    <definedName name="total_costs_ex_fuel_per_ATM_1988" localSheetId="9">[15]Global!#REF!</definedName>
    <definedName name="total_costs_ex_fuel_per_ATM_1988" localSheetId="2">[15]Global!#REF!</definedName>
    <definedName name="total_costs_ex_fuel_per_ATM_1988" localSheetId="26">[15]Global!#REF!</definedName>
    <definedName name="total_costs_ex_fuel_per_ATM_1988">[15]Global!#REF!</definedName>
    <definedName name="total_costs_ex_fuel_per_ATM_1989" localSheetId="4">[15]Global!#REF!</definedName>
    <definedName name="total_costs_ex_fuel_per_ATM_1989" localSheetId="15">[15]Global!#REF!</definedName>
    <definedName name="total_costs_ex_fuel_per_ATM_1989" localSheetId="22">[15]Global!#REF!</definedName>
    <definedName name="total_costs_ex_fuel_per_ATM_1989" localSheetId="5">[15]Global!#REF!</definedName>
    <definedName name="total_costs_ex_fuel_per_ATM_1989" localSheetId="9">[15]Global!#REF!</definedName>
    <definedName name="total_costs_ex_fuel_per_ATM_1989" localSheetId="2">[15]Global!#REF!</definedName>
    <definedName name="total_costs_ex_fuel_per_ATM_1989" localSheetId="26">[15]Global!#REF!</definedName>
    <definedName name="total_costs_ex_fuel_per_ATM_1989">[15]Global!#REF!</definedName>
    <definedName name="total_costs_ex_fuel_per_ATM_1990" localSheetId="4">[15]Global!#REF!</definedName>
    <definedName name="total_costs_ex_fuel_per_ATM_1990" localSheetId="15">[15]Global!#REF!</definedName>
    <definedName name="total_costs_ex_fuel_per_ATM_1990" localSheetId="22">[15]Global!#REF!</definedName>
    <definedName name="total_costs_ex_fuel_per_ATM_1990" localSheetId="5">[15]Global!#REF!</definedName>
    <definedName name="total_costs_ex_fuel_per_ATM_1990" localSheetId="9">[15]Global!#REF!</definedName>
    <definedName name="total_costs_ex_fuel_per_ATM_1990" localSheetId="2">[15]Global!#REF!</definedName>
    <definedName name="total_costs_ex_fuel_per_ATM_1990" localSheetId="26">[15]Global!#REF!</definedName>
    <definedName name="total_costs_ex_fuel_per_ATM_1990">[15]Global!#REF!</definedName>
    <definedName name="total_costs_ex_fuel_per_ATM_1991" localSheetId="4">[15]Global!#REF!</definedName>
    <definedName name="total_costs_ex_fuel_per_ATM_1991" localSheetId="15">[15]Global!#REF!</definedName>
    <definedName name="total_costs_ex_fuel_per_ATM_1991" localSheetId="22">[15]Global!#REF!</definedName>
    <definedName name="total_costs_ex_fuel_per_ATM_1991" localSheetId="5">[15]Global!#REF!</definedName>
    <definedName name="total_costs_ex_fuel_per_ATM_1991" localSheetId="9">[15]Global!#REF!</definedName>
    <definedName name="total_costs_ex_fuel_per_ATM_1991" localSheetId="2">[15]Global!#REF!</definedName>
    <definedName name="total_costs_ex_fuel_per_ATM_1991" localSheetId="26">[15]Global!#REF!</definedName>
    <definedName name="total_costs_ex_fuel_per_ATM_1991">[15]Global!#REF!</definedName>
    <definedName name="total_costs_ex_fuel_per_ATM_1992" localSheetId="4">[15]Global!#REF!</definedName>
    <definedName name="total_costs_ex_fuel_per_ATM_1992" localSheetId="15">[15]Global!#REF!</definedName>
    <definedName name="total_costs_ex_fuel_per_ATM_1992" localSheetId="22">[15]Global!#REF!</definedName>
    <definedName name="total_costs_ex_fuel_per_ATM_1992" localSheetId="5">[15]Global!#REF!</definedName>
    <definedName name="total_costs_ex_fuel_per_ATM_1992" localSheetId="9">[15]Global!#REF!</definedName>
    <definedName name="total_costs_ex_fuel_per_ATM_1992" localSheetId="2">[15]Global!#REF!</definedName>
    <definedName name="total_costs_ex_fuel_per_ATM_1992" localSheetId="26">[15]Global!#REF!</definedName>
    <definedName name="total_costs_ex_fuel_per_ATM_1992">[15]Global!#REF!</definedName>
    <definedName name="total_costs_ex_fuel_per_ATM_1993" localSheetId="4">[15]Global!#REF!</definedName>
    <definedName name="total_costs_ex_fuel_per_ATM_1993" localSheetId="15">[15]Global!#REF!</definedName>
    <definedName name="total_costs_ex_fuel_per_ATM_1993" localSheetId="22">[15]Global!#REF!</definedName>
    <definedName name="total_costs_ex_fuel_per_ATM_1993" localSheetId="5">[15]Global!#REF!</definedName>
    <definedName name="total_costs_ex_fuel_per_ATM_1993" localSheetId="9">[15]Global!#REF!</definedName>
    <definedName name="total_costs_ex_fuel_per_ATM_1993" localSheetId="2">[15]Global!#REF!</definedName>
    <definedName name="total_costs_ex_fuel_per_ATM_1993" localSheetId="26">[15]Global!#REF!</definedName>
    <definedName name="total_costs_ex_fuel_per_ATM_1993">[15]Global!#REF!</definedName>
    <definedName name="total_costs_ex_fuel_per_ATM_1994" localSheetId="4">[15]Global!#REF!</definedName>
    <definedName name="total_costs_ex_fuel_per_ATM_1994" localSheetId="15">[15]Global!#REF!</definedName>
    <definedName name="total_costs_ex_fuel_per_ATM_1994" localSheetId="22">[15]Global!#REF!</definedName>
    <definedName name="total_costs_ex_fuel_per_ATM_1994" localSheetId="5">[15]Global!#REF!</definedName>
    <definedName name="total_costs_ex_fuel_per_ATM_1994" localSheetId="9">[15]Global!#REF!</definedName>
    <definedName name="total_costs_ex_fuel_per_ATM_1994" localSheetId="2">[15]Global!#REF!</definedName>
    <definedName name="total_costs_ex_fuel_per_ATM_1994" localSheetId="26">[15]Global!#REF!</definedName>
    <definedName name="total_costs_ex_fuel_per_ATM_1994">[15]Global!#REF!</definedName>
    <definedName name="total_costs_ex_fuel_per_ATM_1995" localSheetId="4">[15]Global!#REF!</definedName>
    <definedName name="total_costs_ex_fuel_per_ATM_1995" localSheetId="15">[15]Global!#REF!</definedName>
    <definedName name="total_costs_ex_fuel_per_ATM_1995" localSheetId="22">[15]Global!#REF!</definedName>
    <definedName name="total_costs_ex_fuel_per_ATM_1995" localSheetId="5">[15]Global!#REF!</definedName>
    <definedName name="total_costs_ex_fuel_per_ATM_1995" localSheetId="9">[15]Global!#REF!</definedName>
    <definedName name="total_costs_ex_fuel_per_ATM_1995" localSheetId="2">[15]Global!#REF!</definedName>
    <definedName name="total_costs_ex_fuel_per_ATM_1995" localSheetId="26">[15]Global!#REF!</definedName>
    <definedName name="total_costs_ex_fuel_per_ATM_1995">[15]Global!#REF!</definedName>
    <definedName name="total_costs_ex_fuel_per_ATM_1996" localSheetId="4">[15]Global!#REF!</definedName>
    <definedName name="total_costs_ex_fuel_per_ATM_1996" localSheetId="15">[15]Global!#REF!</definedName>
    <definedName name="total_costs_ex_fuel_per_ATM_1996" localSheetId="22">[15]Global!#REF!</definedName>
    <definedName name="total_costs_ex_fuel_per_ATM_1996" localSheetId="5">[15]Global!#REF!</definedName>
    <definedName name="total_costs_ex_fuel_per_ATM_1996" localSheetId="9">[15]Global!#REF!</definedName>
    <definedName name="total_costs_ex_fuel_per_ATM_1996" localSheetId="2">[15]Global!#REF!</definedName>
    <definedName name="total_costs_ex_fuel_per_ATM_1996" localSheetId="26">[15]Global!#REF!</definedName>
    <definedName name="total_costs_ex_fuel_per_ATM_1996">[15]Global!#REF!</definedName>
    <definedName name="total_costs_ex_fuel_per_ATM_1997" localSheetId="4">[15]Global!#REF!</definedName>
    <definedName name="total_costs_ex_fuel_per_ATM_1997" localSheetId="15">[15]Global!#REF!</definedName>
    <definedName name="total_costs_ex_fuel_per_ATM_1997" localSheetId="22">[15]Global!#REF!</definedName>
    <definedName name="total_costs_ex_fuel_per_ATM_1997" localSheetId="5">[15]Global!#REF!</definedName>
    <definedName name="total_costs_ex_fuel_per_ATM_1997" localSheetId="9">[15]Global!#REF!</definedName>
    <definedName name="total_costs_ex_fuel_per_ATM_1997" localSheetId="2">[15]Global!#REF!</definedName>
    <definedName name="total_costs_ex_fuel_per_ATM_1997" localSheetId="26">[15]Global!#REF!</definedName>
    <definedName name="total_costs_ex_fuel_per_ATM_1997">[15]Global!#REF!</definedName>
    <definedName name="total_costs_ex_fuel_per_ATM_1998" localSheetId="4">[15]Global!#REF!</definedName>
    <definedName name="total_costs_ex_fuel_per_ATM_1998" localSheetId="15">[15]Global!#REF!</definedName>
    <definedName name="total_costs_ex_fuel_per_ATM_1998" localSheetId="22">[15]Global!#REF!</definedName>
    <definedName name="total_costs_ex_fuel_per_ATM_1998" localSheetId="5">[15]Global!#REF!</definedName>
    <definedName name="total_costs_ex_fuel_per_ATM_1998" localSheetId="9">[15]Global!#REF!</definedName>
    <definedName name="total_costs_ex_fuel_per_ATM_1998" localSheetId="2">[15]Global!#REF!</definedName>
    <definedName name="total_costs_ex_fuel_per_ATM_1998" localSheetId="26">[15]Global!#REF!</definedName>
    <definedName name="total_costs_ex_fuel_per_ATM_1998">[15]Global!#REF!</definedName>
    <definedName name="total_costs_ex_fuel_per_ATM_1999" localSheetId="4">[15]Global!#REF!</definedName>
    <definedName name="total_costs_ex_fuel_per_ATM_1999" localSheetId="15">[15]Global!#REF!</definedName>
    <definedName name="total_costs_ex_fuel_per_ATM_1999" localSheetId="22">[15]Global!#REF!</definedName>
    <definedName name="total_costs_ex_fuel_per_ATM_1999" localSheetId="5">[15]Global!#REF!</definedName>
    <definedName name="total_costs_ex_fuel_per_ATM_1999" localSheetId="9">[15]Global!#REF!</definedName>
    <definedName name="total_costs_ex_fuel_per_ATM_1999" localSheetId="2">[15]Global!#REF!</definedName>
    <definedName name="total_costs_ex_fuel_per_ATM_1999" localSheetId="26">[15]Global!#REF!</definedName>
    <definedName name="total_costs_ex_fuel_per_ATM_1999">[15]Global!#REF!</definedName>
    <definedName name="total_costs_ex_fuel_per_ATM_2000" localSheetId="4">[15]Global!#REF!</definedName>
    <definedName name="total_costs_ex_fuel_per_ATM_2000" localSheetId="15">[15]Global!#REF!</definedName>
    <definedName name="total_costs_ex_fuel_per_ATM_2000" localSheetId="22">[15]Global!#REF!</definedName>
    <definedName name="total_costs_ex_fuel_per_ATM_2000" localSheetId="5">[15]Global!#REF!</definedName>
    <definedName name="total_costs_ex_fuel_per_ATM_2000" localSheetId="9">[15]Global!#REF!</definedName>
    <definedName name="total_costs_ex_fuel_per_ATM_2000" localSheetId="2">[15]Global!#REF!</definedName>
    <definedName name="total_costs_ex_fuel_per_ATM_2000" localSheetId="26">[15]Global!#REF!</definedName>
    <definedName name="total_costs_ex_fuel_per_ATM_2000">[15]Global!#REF!</definedName>
    <definedName name="total_costs_ex_fuel_per_ATM_2001" localSheetId="4">[15]Global!#REF!</definedName>
    <definedName name="total_costs_ex_fuel_per_ATM_2001" localSheetId="15">[15]Global!#REF!</definedName>
    <definedName name="total_costs_ex_fuel_per_ATM_2001" localSheetId="22">[15]Global!#REF!</definedName>
    <definedName name="total_costs_ex_fuel_per_ATM_2001" localSheetId="5">[15]Global!#REF!</definedName>
    <definedName name="total_costs_ex_fuel_per_ATM_2001" localSheetId="9">[15]Global!#REF!</definedName>
    <definedName name="total_costs_ex_fuel_per_ATM_2001" localSheetId="2">[15]Global!#REF!</definedName>
    <definedName name="total_costs_ex_fuel_per_ATM_2001" localSheetId="26">[15]Global!#REF!</definedName>
    <definedName name="total_costs_ex_fuel_per_ATM_2001">[15]Global!#REF!</definedName>
    <definedName name="total_costs_ex_fuel_per_ATM_2002" localSheetId="4">[15]Global!#REF!</definedName>
    <definedName name="total_costs_ex_fuel_per_ATM_2002" localSheetId="15">[15]Global!#REF!</definedName>
    <definedName name="total_costs_ex_fuel_per_ATM_2002" localSheetId="22">[15]Global!#REF!</definedName>
    <definedName name="total_costs_ex_fuel_per_ATM_2002" localSheetId="5">[15]Global!#REF!</definedName>
    <definedName name="total_costs_ex_fuel_per_ATM_2002" localSheetId="9">[15]Global!#REF!</definedName>
    <definedName name="total_costs_ex_fuel_per_ATM_2002" localSheetId="2">[15]Global!#REF!</definedName>
    <definedName name="total_costs_ex_fuel_per_ATM_2002" localSheetId="26">[15]Global!#REF!</definedName>
    <definedName name="total_costs_ex_fuel_per_ATM_2002">[15]Global!#REF!</definedName>
    <definedName name="total_costs_ex_fuel_per_ATM_2003" localSheetId="4">[15]Global!#REF!</definedName>
    <definedName name="total_costs_ex_fuel_per_ATM_2003" localSheetId="15">[15]Global!#REF!</definedName>
    <definedName name="total_costs_ex_fuel_per_ATM_2003" localSheetId="22">[15]Global!#REF!</definedName>
    <definedName name="total_costs_ex_fuel_per_ATM_2003" localSheetId="5">[15]Global!#REF!</definedName>
    <definedName name="total_costs_ex_fuel_per_ATM_2003" localSheetId="9">[15]Global!#REF!</definedName>
    <definedName name="total_costs_ex_fuel_per_ATM_2003" localSheetId="2">[15]Global!#REF!</definedName>
    <definedName name="total_costs_ex_fuel_per_ATM_2003" localSheetId="26">[15]Global!#REF!</definedName>
    <definedName name="total_costs_ex_fuel_per_ATM_2003">[15]Global!#REF!</definedName>
    <definedName name="total_costs_ex_fuel_per_ATM_2004" localSheetId="4">[15]Global!#REF!</definedName>
    <definedName name="total_costs_ex_fuel_per_ATM_2004" localSheetId="15">[15]Global!#REF!</definedName>
    <definedName name="total_costs_ex_fuel_per_ATM_2004" localSheetId="22">[15]Global!#REF!</definedName>
    <definedName name="total_costs_ex_fuel_per_ATM_2004" localSheetId="5">[15]Global!#REF!</definedName>
    <definedName name="total_costs_ex_fuel_per_ATM_2004" localSheetId="9">[15]Global!#REF!</definedName>
    <definedName name="total_costs_ex_fuel_per_ATM_2004" localSheetId="2">[15]Global!#REF!</definedName>
    <definedName name="total_costs_ex_fuel_per_ATM_2004" localSheetId="26">[15]Global!#REF!</definedName>
    <definedName name="total_costs_ex_fuel_per_ATM_2004">[15]Global!#REF!</definedName>
    <definedName name="total_costs_ex_fuel_per_ATM_2005" localSheetId="4">[15]Global!#REF!</definedName>
    <definedName name="total_costs_ex_fuel_per_ATM_2005" localSheetId="15">[15]Global!#REF!</definedName>
    <definedName name="total_costs_ex_fuel_per_ATM_2005" localSheetId="22">[15]Global!#REF!</definedName>
    <definedName name="total_costs_ex_fuel_per_ATM_2005" localSheetId="5">[15]Global!#REF!</definedName>
    <definedName name="total_costs_ex_fuel_per_ATM_2005" localSheetId="9">[15]Global!#REF!</definedName>
    <definedName name="total_costs_ex_fuel_per_ATM_2005" localSheetId="2">[15]Global!#REF!</definedName>
    <definedName name="total_costs_ex_fuel_per_ATM_2005" localSheetId="26">[15]Global!#REF!</definedName>
    <definedName name="total_costs_ex_fuel_per_ATM_2005">[15]Global!#REF!</definedName>
    <definedName name="total_costs_ex_fuel_per_ATM_2006" localSheetId="4">[15]Global!#REF!</definedName>
    <definedName name="total_costs_ex_fuel_per_ATM_2006" localSheetId="15">[15]Global!#REF!</definedName>
    <definedName name="total_costs_ex_fuel_per_ATM_2006" localSheetId="22">[15]Global!#REF!</definedName>
    <definedName name="total_costs_ex_fuel_per_ATM_2006" localSheetId="5">[15]Global!#REF!</definedName>
    <definedName name="total_costs_ex_fuel_per_ATM_2006" localSheetId="9">[15]Global!#REF!</definedName>
    <definedName name="total_costs_ex_fuel_per_ATM_2006" localSheetId="2">[15]Global!#REF!</definedName>
    <definedName name="total_costs_ex_fuel_per_ATM_2006" localSheetId="26">[15]Global!#REF!</definedName>
    <definedName name="total_costs_ex_fuel_per_ATM_2006">[15]Global!#REF!</definedName>
    <definedName name="total_costs_ex_fuel_per_ATM_2007" localSheetId="4">[15]Global!#REF!</definedName>
    <definedName name="total_costs_ex_fuel_per_ATM_2007" localSheetId="15">[15]Global!#REF!</definedName>
    <definedName name="total_costs_ex_fuel_per_ATM_2007" localSheetId="22">[15]Global!#REF!</definedName>
    <definedName name="total_costs_ex_fuel_per_ATM_2007" localSheetId="5">[15]Global!#REF!</definedName>
    <definedName name="total_costs_ex_fuel_per_ATM_2007" localSheetId="9">[15]Global!#REF!</definedName>
    <definedName name="total_costs_ex_fuel_per_ATM_2007" localSheetId="2">[15]Global!#REF!</definedName>
    <definedName name="total_costs_ex_fuel_per_ATM_2007" localSheetId="26">[15]Global!#REF!</definedName>
    <definedName name="total_costs_ex_fuel_per_ATM_2007">[15]Global!#REF!</definedName>
    <definedName name="total_costs_ex_fuel_per_ATM_2008" localSheetId="4">[15]Global!#REF!</definedName>
    <definedName name="total_costs_ex_fuel_per_ATM_2008" localSheetId="15">[15]Global!#REF!</definedName>
    <definedName name="total_costs_ex_fuel_per_ATM_2008" localSheetId="22">[15]Global!#REF!</definedName>
    <definedName name="total_costs_ex_fuel_per_ATM_2008" localSheetId="5">[15]Global!#REF!</definedName>
    <definedName name="total_costs_ex_fuel_per_ATM_2008" localSheetId="9">[15]Global!#REF!</definedName>
    <definedName name="total_costs_ex_fuel_per_ATM_2008" localSheetId="2">[15]Global!#REF!</definedName>
    <definedName name="total_costs_ex_fuel_per_ATM_2008" localSheetId="26">[15]Global!#REF!</definedName>
    <definedName name="total_costs_ex_fuel_per_ATM_2008">[15]Global!#REF!</definedName>
    <definedName name="total_costs_ex_fuel_per_ATM_2009" localSheetId="4">[15]Global!#REF!</definedName>
    <definedName name="total_costs_ex_fuel_per_ATM_2009" localSheetId="15">[15]Global!#REF!</definedName>
    <definedName name="total_costs_ex_fuel_per_ATM_2009" localSheetId="22">[15]Global!#REF!</definedName>
    <definedName name="total_costs_ex_fuel_per_ATM_2009" localSheetId="5">[15]Global!#REF!</definedName>
    <definedName name="total_costs_ex_fuel_per_ATM_2009" localSheetId="9">[15]Global!#REF!</definedName>
    <definedName name="total_costs_ex_fuel_per_ATM_2009" localSheetId="2">[15]Global!#REF!</definedName>
    <definedName name="total_costs_ex_fuel_per_ATM_2009" localSheetId="26">[15]Global!#REF!</definedName>
    <definedName name="total_costs_ex_fuel_per_ATM_2009">[15]Global!#REF!</definedName>
    <definedName name="total_costs_ex_fuel_per_ATM_2010" localSheetId="4">[15]Global!#REF!</definedName>
    <definedName name="total_costs_ex_fuel_per_ATM_2010" localSheetId="15">[15]Global!#REF!</definedName>
    <definedName name="total_costs_ex_fuel_per_ATM_2010" localSheetId="22">[15]Global!#REF!</definedName>
    <definedName name="total_costs_ex_fuel_per_ATM_2010" localSheetId="5">[15]Global!#REF!</definedName>
    <definedName name="total_costs_ex_fuel_per_ATM_2010" localSheetId="9">[15]Global!#REF!</definedName>
    <definedName name="total_costs_ex_fuel_per_ATM_2010" localSheetId="2">[15]Global!#REF!</definedName>
    <definedName name="total_costs_ex_fuel_per_ATM_2010" localSheetId="26">[15]Global!#REF!</definedName>
    <definedName name="total_costs_ex_fuel_per_ATM_2010">[15]Global!#REF!</definedName>
    <definedName name="total_costs_ex_fuel_per_ATM_comm" localSheetId="4">[15]Global!#REF!</definedName>
    <definedName name="total_costs_ex_fuel_per_ATM_comm" localSheetId="15">[15]Global!#REF!</definedName>
    <definedName name="total_costs_ex_fuel_per_ATM_comm" localSheetId="22">[15]Global!#REF!</definedName>
    <definedName name="total_costs_ex_fuel_per_ATM_comm" localSheetId="5">[15]Global!#REF!</definedName>
    <definedName name="total_costs_ex_fuel_per_ATM_comm" localSheetId="9">[15]Global!#REF!</definedName>
    <definedName name="total_costs_ex_fuel_per_ATM_comm" localSheetId="2">[15]Global!#REF!</definedName>
    <definedName name="total_costs_ex_fuel_per_ATM_comm" localSheetId="26">[15]Global!#REF!</definedName>
    <definedName name="total_costs_ex_fuel_per_ATM_comm">[15]Global!#REF!</definedName>
    <definedName name="total_costs_per_ASK_1985" localSheetId="4">[15]Global!#REF!</definedName>
    <definedName name="total_costs_per_ASK_1985" localSheetId="15">[15]Global!#REF!</definedName>
    <definedName name="total_costs_per_ASK_1985" localSheetId="22">[15]Global!#REF!</definedName>
    <definedName name="total_costs_per_ASK_1985" localSheetId="5">[15]Global!#REF!</definedName>
    <definedName name="total_costs_per_ASK_1985" localSheetId="9">[15]Global!#REF!</definedName>
    <definedName name="total_costs_per_ASK_1985" localSheetId="2">[15]Global!#REF!</definedName>
    <definedName name="total_costs_per_ASK_1985" localSheetId="26">[15]Global!#REF!</definedName>
    <definedName name="total_costs_per_ASK_1985">[15]Global!#REF!</definedName>
    <definedName name="total_costs_per_ASK_1986" localSheetId="4">[15]Global!#REF!</definedName>
    <definedName name="total_costs_per_ASK_1986" localSheetId="15">[15]Global!#REF!</definedName>
    <definedName name="total_costs_per_ASK_1986" localSheetId="22">[15]Global!#REF!</definedName>
    <definedName name="total_costs_per_ASK_1986" localSheetId="5">[15]Global!#REF!</definedName>
    <definedName name="total_costs_per_ASK_1986" localSheetId="9">[15]Global!#REF!</definedName>
    <definedName name="total_costs_per_ASK_1986" localSheetId="2">[15]Global!#REF!</definedName>
    <definedName name="total_costs_per_ASK_1986" localSheetId="26">[15]Global!#REF!</definedName>
    <definedName name="total_costs_per_ASK_1986">[15]Global!#REF!</definedName>
    <definedName name="total_costs_per_ASK_1987" localSheetId="4">[15]Global!#REF!</definedName>
    <definedName name="total_costs_per_ASK_1987" localSheetId="15">[15]Global!#REF!</definedName>
    <definedName name="total_costs_per_ASK_1987" localSheetId="22">[15]Global!#REF!</definedName>
    <definedName name="total_costs_per_ASK_1987" localSheetId="5">[15]Global!#REF!</definedName>
    <definedName name="total_costs_per_ASK_1987" localSheetId="9">[15]Global!#REF!</definedName>
    <definedName name="total_costs_per_ASK_1987" localSheetId="2">[15]Global!#REF!</definedName>
    <definedName name="total_costs_per_ASK_1987" localSheetId="26">[15]Global!#REF!</definedName>
    <definedName name="total_costs_per_ASK_1987">[15]Global!#REF!</definedName>
    <definedName name="total_costs_per_ASK_1988" localSheetId="4">[15]Global!#REF!</definedName>
    <definedName name="total_costs_per_ASK_1988" localSheetId="15">[15]Global!#REF!</definedName>
    <definedName name="total_costs_per_ASK_1988" localSheetId="22">[15]Global!#REF!</definedName>
    <definedName name="total_costs_per_ASK_1988" localSheetId="5">[15]Global!#REF!</definedName>
    <definedName name="total_costs_per_ASK_1988" localSheetId="9">[15]Global!#REF!</definedName>
    <definedName name="total_costs_per_ASK_1988" localSheetId="2">[15]Global!#REF!</definedName>
    <definedName name="total_costs_per_ASK_1988" localSheetId="26">[15]Global!#REF!</definedName>
    <definedName name="total_costs_per_ASK_1988">[15]Global!#REF!</definedName>
    <definedName name="total_costs_per_ASK_1989" localSheetId="4">[15]Global!#REF!</definedName>
    <definedName name="total_costs_per_ASK_1989" localSheetId="15">[15]Global!#REF!</definedName>
    <definedName name="total_costs_per_ASK_1989" localSheetId="22">[15]Global!#REF!</definedName>
    <definedName name="total_costs_per_ASK_1989" localSheetId="5">[15]Global!#REF!</definedName>
    <definedName name="total_costs_per_ASK_1989" localSheetId="9">[15]Global!#REF!</definedName>
    <definedName name="total_costs_per_ASK_1989" localSheetId="2">[15]Global!#REF!</definedName>
    <definedName name="total_costs_per_ASK_1989" localSheetId="26">[15]Global!#REF!</definedName>
    <definedName name="total_costs_per_ASK_1989">[15]Global!#REF!</definedName>
    <definedName name="total_costs_per_ASK_1990" localSheetId="4">[15]Global!#REF!</definedName>
    <definedName name="total_costs_per_ASK_1990" localSheetId="15">[15]Global!#REF!</definedName>
    <definedName name="total_costs_per_ASK_1990" localSheetId="22">[15]Global!#REF!</definedName>
    <definedName name="total_costs_per_ASK_1990" localSheetId="5">[15]Global!#REF!</definedName>
    <definedName name="total_costs_per_ASK_1990" localSheetId="9">[15]Global!#REF!</definedName>
    <definedName name="total_costs_per_ASK_1990" localSheetId="2">[15]Global!#REF!</definedName>
    <definedName name="total_costs_per_ASK_1990" localSheetId="26">[15]Global!#REF!</definedName>
    <definedName name="total_costs_per_ASK_1990">[15]Global!#REF!</definedName>
    <definedName name="total_costs_per_ASK_1991" localSheetId="4">[15]Global!#REF!</definedName>
    <definedName name="total_costs_per_ASK_1991" localSheetId="15">[15]Global!#REF!</definedName>
    <definedName name="total_costs_per_ASK_1991" localSheetId="22">[15]Global!#REF!</definedName>
    <definedName name="total_costs_per_ASK_1991" localSheetId="5">[15]Global!#REF!</definedName>
    <definedName name="total_costs_per_ASK_1991" localSheetId="9">[15]Global!#REF!</definedName>
    <definedName name="total_costs_per_ASK_1991" localSheetId="2">[15]Global!#REF!</definedName>
    <definedName name="total_costs_per_ASK_1991" localSheetId="26">[15]Global!#REF!</definedName>
    <definedName name="total_costs_per_ASK_1991">[15]Global!#REF!</definedName>
    <definedName name="total_costs_per_ASK_1992" localSheetId="4">[15]Global!#REF!</definedName>
    <definedName name="total_costs_per_ASK_1992" localSheetId="15">[15]Global!#REF!</definedName>
    <definedName name="total_costs_per_ASK_1992" localSheetId="22">[15]Global!#REF!</definedName>
    <definedName name="total_costs_per_ASK_1992" localSheetId="5">[15]Global!#REF!</definedName>
    <definedName name="total_costs_per_ASK_1992" localSheetId="9">[15]Global!#REF!</definedName>
    <definedName name="total_costs_per_ASK_1992" localSheetId="2">[15]Global!#REF!</definedName>
    <definedName name="total_costs_per_ASK_1992" localSheetId="26">[15]Global!#REF!</definedName>
    <definedName name="total_costs_per_ASK_1992">[15]Global!#REF!</definedName>
    <definedName name="total_costs_per_ASK_1993" localSheetId="4">[15]Global!#REF!</definedName>
    <definedName name="total_costs_per_ASK_1993" localSheetId="15">[15]Global!#REF!</definedName>
    <definedName name="total_costs_per_ASK_1993" localSheetId="22">[15]Global!#REF!</definedName>
    <definedName name="total_costs_per_ASK_1993" localSheetId="5">[15]Global!#REF!</definedName>
    <definedName name="total_costs_per_ASK_1993" localSheetId="9">[15]Global!#REF!</definedName>
    <definedName name="total_costs_per_ASK_1993" localSheetId="2">[15]Global!#REF!</definedName>
    <definedName name="total_costs_per_ASK_1993" localSheetId="26">[15]Global!#REF!</definedName>
    <definedName name="total_costs_per_ASK_1993">[15]Global!#REF!</definedName>
    <definedName name="total_costs_per_ASK_1994" localSheetId="4">[15]Global!#REF!</definedName>
    <definedName name="total_costs_per_ASK_1994" localSheetId="15">[15]Global!#REF!</definedName>
    <definedName name="total_costs_per_ASK_1994" localSheetId="22">[15]Global!#REF!</definedName>
    <definedName name="total_costs_per_ASK_1994" localSheetId="5">[15]Global!#REF!</definedName>
    <definedName name="total_costs_per_ASK_1994" localSheetId="9">[15]Global!#REF!</definedName>
    <definedName name="total_costs_per_ASK_1994" localSheetId="2">[15]Global!#REF!</definedName>
    <definedName name="total_costs_per_ASK_1994" localSheetId="26">[15]Global!#REF!</definedName>
    <definedName name="total_costs_per_ASK_1994">[15]Global!#REF!</definedName>
    <definedName name="total_costs_per_ASK_1995" localSheetId="4">[15]Global!#REF!</definedName>
    <definedName name="total_costs_per_ASK_1995" localSheetId="15">[15]Global!#REF!</definedName>
    <definedName name="total_costs_per_ASK_1995" localSheetId="22">[15]Global!#REF!</definedName>
    <definedName name="total_costs_per_ASK_1995" localSheetId="5">[15]Global!#REF!</definedName>
    <definedName name="total_costs_per_ASK_1995" localSheetId="9">[15]Global!#REF!</definedName>
    <definedName name="total_costs_per_ASK_1995" localSheetId="2">[15]Global!#REF!</definedName>
    <definedName name="total_costs_per_ASK_1995" localSheetId="26">[15]Global!#REF!</definedName>
    <definedName name="total_costs_per_ASK_1995">[15]Global!#REF!</definedName>
    <definedName name="total_costs_per_ASK_1996" localSheetId="4">[15]Global!#REF!</definedName>
    <definedName name="total_costs_per_ASK_1996" localSheetId="15">[15]Global!#REF!</definedName>
    <definedName name="total_costs_per_ASK_1996" localSheetId="22">[15]Global!#REF!</definedName>
    <definedName name="total_costs_per_ASK_1996" localSheetId="5">[15]Global!#REF!</definedName>
    <definedName name="total_costs_per_ASK_1996" localSheetId="9">[15]Global!#REF!</definedName>
    <definedName name="total_costs_per_ASK_1996" localSheetId="2">[15]Global!#REF!</definedName>
    <definedName name="total_costs_per_ASK_1996" localSheetId="26">[15]Global!#REF!</definedName>
    <definedName name="total_costs_per_ASK_1996">[15]Global!#REF!</definedName>
    <definedName name="total_costs_per_ASK_1997" localSheetId="4">[15]Global!#REF!</definedName>
    <definedName name="total_costs_per_ASK_1997" localSheetId="15">[15]Global!#REF!</definedName>
    <definedName name="total_costs_per_ASK_1997" localSheetId="22">[15]Global!#REF!</definedName>
    <definedName name="total_costs_per_ASK_1997" localSheetId="5">[15]Global!#REF!</definedName>
    <definedName name="total_costs_per_ASK_1997" localSheetId="9">[15]Global!#REF!</definedName>
    <definedName name="total_costs_per_ASK_1997" localSheetId="2">[15]Global!#REF!</definedName>
    <definedName name="total_costs_per_ASK_1997" localSheetId="26">[15]Global!#REF!</definedName>
    <definedName name="total_costs_per_ASK_1997">[15]Global!#REF!</definedName>
    <definedName name="total_costs_per_ASK_1998" localSheetId="4">[15]Global!#REF!</definedName>
    <definedName name="total_costs_per_ASK_1998" localSheetId="15">[15]Global!#REF!</definedName>
    <definedName name="total_costs_per_ASK_1998" localSheetId="22">[15]Global!#REF!</definedName>
    <definedName name="total_costs_per_ASK_1998" localSheetId="5">[15]Global!#REF!</definedName>
    <definedName name="total_costs_per_ASK_1998" localSheetId="9">[15]Global!#REF!</definedName>
    <definedName name="total_costs_per_ASK_1998" localSheetId="2">[15]Global!#REF!</definedName>
    <definedName name="total_costs_per_ASK_1998" localSheetId="26">[15]Global!#REF!</definedName>
    <definedName name="total_costs_per_ASK_1998">[15]Global!#REF!</definedName>
    <definedName name="total_costs_per_ASK_1999" localSheetId="4">[15]Global!#REF!</definedName>
    <definedName name="total_costs_per_ASK_1999" localSheetId="15">[15]Global!#REF!</definedName>
    <definedName name="total_costs_per_ASK_1999" localSheetId="22">[15]Global!#REF!</definedName>
    <definedName name="total_costs_per_ASK_1999" localSheetId="5">[15]Global!#REF!</definedName>
    <definedName name="total_costs_per_ASK_1999" localSheetId="9">[15]Global!#REF!</definedName>
    <definedName name="total_costs_per_ASK_1999" localSheetId="2">[15]Global!#REF!</definedName>
    <definedName name="total_costs_per_ASK_1999" localSheetId="26">[15]Global!#REF!</definedName>
    <definedName name="total_costs_per_ASK_1999">[15]Global!#REF!</definedName>
    <definedName name="total_costs_per_ASK_2000" localSheetId="4">[15]Global!#REF!</definedName>
    <definedName name="total_costs_per_ASK_2000" localSheetId="15">[15]Global!#REF!</definedName>
    <definedName name="total_costs_per_ASK_2000" localSheetId="22">[15]Global!#REF!</definedName>
    <definedName name="total_costs_per_ASK_2000" localSheetId="5">[15]Global!#REF!</definedName>
    <definedName name="total_costs_per_ASK_2000" localSheetId="9">[15]Global!#REF!</definedName>
    <definedName name="total_costs_per_ASK_2000" localSheetId="2">[15]Global!#REF!</definedName>
    <definedName name="total_costs_per_ASK_2000" localSheetId="26">[15]Global!#REF!</definedName>
    <definedName name="total_costs_per_ASK_2000">[15]Global!#REF!</definedName>
    <definedName name="total_costs_per_ASK_2001" localSheetId="4">[15]Global!#REF!</definedName>
    <definedName name="total_costs_per_ASK_2001" localSheetId="15">[15]Global!#REF!</definedName>
    <definedName name="total_costs_per_ASK_2001" localSheetId="22">[15]Global!#REF!</definedName>
    <definedName name="total_costs_per_ASK_2001" localSheetId="5">[15]Global!#REF!</definedName>
    <definedName name="total_costs_per_ASK_2001" localSheetId="9">[15]Global!#REF!</definedName>
    <definedName name="total_costs_per_ASK_2001" localSheetId="2">[15]Global!#REF!</definedName>
    <definedName name="total_costs_per_ASK_2001" localSheetId="26">[15]Global!#REF!</definedName>
    <definedName name="total_costs_per_ASK_2001">[15]Global!#REF!</definedName>
    <definedName name="total_costs_per_ASK_2002" localSheetId="4">[15]Global!#REF!</definedName>
    <definedName name="total_costs_per_ASK_2002" localSheetId="15">[15]Global!#REF!</definedName>
    <definedName name="total_costs_per_ASK_2002" localSheetId="22">[15]Global!#REF!</definedName>
    <definedName name="total_costs_per_ASK_2002" localSheetId="5">[15]Global!#REF!</definedName>
    <definedName name="total_costs_per_ASK_2002" localSheetId="9">[15]Global!#REF!</definedName>
    <definedName name="total_costs_per_ASK_2002" localSheetId="2">[15]Global!#REF!</definedName>
    <definedName name="total_costs_per_ASK_2002" localSheetId="26">[15]Global!#REF!</definedName>
    <definedName name="total_costs_per_ASK_2002">[15]Global!#REF!</definedName>
    <definedName name="total_costs_per_ASK_2003" localSheetId="4">[15]Global!#REF!</definedName>
    <definedName name="total_costs_per_ASK_2003" localSheetId="15">[15]Global!#REF!</definedName>
    <definedName name="total_costs_per_ASK_2003" localSheetId="22">[15]Global!#REF!</definedName>
    <definedName name="total_costs_per_ASK_2003" localSheetId="5">[15]Global!#REF!</definedName>
    <definedName name="total_costs_per_ASK_2003" localSheetId="9">[15]Global!#REF!</definedName>
    <definedName name="total_costs_per_ASK_2003" localSheetId="2">[15]Global!#REF!</definedName>
    <definedName name="total_costs_per_ASK_2003" localSheetId="26">[15]Global!#REF!</definedName>
    <definedName name="total_costs_per_ASK_2003">[15]Global!#REF!</definedName>
    <definedName name="total_costs_per_ASK_2004" localSheetId="4">[15]Global!#REF!</definedName>
    <definedName name="total_costs_per_ASK_2004" localSheetId="15">[15]Global!#REF!</definedName>
    <definedName name="total_costs_per_ASK_2004" localSheetId="22">[15]Global!#REF!</definedName>
    <definedName name="total_costs_per_ASK_2004" localSheetId="5">[15]Global!#REF!</definedName>
    <definedName name="total_costs_per_ASK_2004" localSheetId="9">[15]Global!#REF!</definedName>
    <definedName name="total_costs_per_ASK_2004" localSheetId="2">[15]Global!#REF!</definedName>
    <definedName name="total_costs_per_ASK_2004" localSheetId="26">[15]Global!#REF!</definedName>
    <definedName name="total_costs_per_ASK_2004">[15]Global!#REF!</definedName>
    <definedName name="total_costs_per_ASK_2005" localSheetId="4">[15]Global!#REF!</definedName>
    <definedName name="total_costs_per_ASK_2005" localSheetId="15">[15]Global!#REF!</definedName>
    <definedName name="total_costs_per_ASK_2005" localSheetId="22">[15]Global!#REF!</definedName>
    <definedName name="total_costs_per_ASK_2005" localSheetId="5">[15]Global!#REF!</definedName>
    <definedName name="total_costs_per_ASK_2005" localSheetId="9">[15]Global!#REF!</definedName>
    <definedName name="total_costs_per_ASK_2005" localSheetId="2">[15]Global!#REF!</definedName>
    <definedName name="total_costs_per_ASK_2005" localSheetId="26">[15]Global!#REF!</definedName>
    <definedName name="total_costs_per_ASK_2005">[15]Global!#REF!</definedName>
    <definedName name="total_costs_per_ASK_2006" localSheetId="4">[15]Global!#REF!</definedName>
    <definedName name="total_costs_per_ASK_2006" localSheetId="15">[15]Global!#REF!</definedName>
    <definedName name="total_costs_per_ASK_2006" localSheetId="22">[15]Global!#REF!</definedName>
    <definedName name="total_costs_per_ASK_2006" localSheetId="5">[15]Global!#REF!</definedName>
    <definedName name="total_costs_per_ASK_2006" localSheetId="9">[15]Global!#REF!</definedName>
    <definedName name="total_costs_per_ASK_2006" localSheetId="2">[15]Global!#REF!</definedName>
    <definedName name="total_costs_per_ASK_2006" localSheetId="26">[15]Global!#REF!</definedName>
    <definedName name="total_costs_per_ASK_2006">[15]Global!#REF!</definedName>
    <definedName name="total_costs_per_ASK_2007" localSheetId="4">[15]Global!#REF!</definedName>
    <definedName name="total_costs_per_ASK_2007" localSheetId="15">[15]Global!#REF!</definedName>
    <definedName name="total_costs_per_ASK_2007" localSheetId="22">[15]Global!#REF!</definedName>
    <definedName name="total_costs_per_ASK_2007" localSheetId="5">[15]Global!#REF!</definedName>
    <definedName name="total_costs_per_ASK_2007" localSheetId="9">[15]Global!#REF!</definedName>
    <definedName name="total_costs_per_ASK_2007" localSheetId="2">[15]Global!#REF!</definedName>
    <definedName name="total_costs_per_ASK_2007" localSheetId="26">[15]Global!#REF!</definedName>
    <definedName name="total_costs_per_ASK_2007">[15]Global!#REF!</definedName>
    <definedName name="total_costs_per_ASK_2008" localSheetId="4">[15]Global!#REF!</definedName>
    <definedName name="total_costs_per_ASK_2008" localSheetId="15">[15]Global!#REF!</definedName>
    <definedName name="total_costs_per_ASK_2008" localSheetId="22">[15]Global!#REF!</definedName>
    <definedName name="total_costs_per_ASK_2008" localSheetId="5">[15]Global!#REF!</definedName>
    <definedName name="total_costs_per_ASK_2008" localSheetId="9">[15]Global!#REF!</definedName>
    <definedName name="total_costs_per_ASK_2008" localSheetId="2">[15]Global!#REF!</definedName>
    <definedName name="total_costs_per_ASK_2008" localSheetId="26">[15]Global!#REF!</definedName>
    <definedName name="total_costs_per_ASK_2008">[15]Global!#REF!</definedName>
    <definedName name="total_costs_per_ASK_2009" localSheetId="4">[15]Global!#REF!</definedName>
    <definedName name="total_costs_per_ASK_2009" localSheetId="15">[15]Global!#REF!</definedName>
    <definedName name="total_costs_per_ASK_2009" localSheetId="22">[15]Global!#REF!</definedName>
    <definedName name="total_costs_per_ASK_2009" localSheetId="5">[15]Global!#REF!</definedName>
    <definedName name="total_costs_per_ASK_2009" localSheetId="9">[15]Global!#REF!</definedName>
    <definedName name="total_costs_per_ASK_2009" localSheetId="2">[15]Global!#REF!</definedName>
    <definedName name="total_costs_per_ASK_2009" localSheetId="26">[15]Global!#REF!</definedName>
    <definedName name="total_costs_per_ASK_2009">[15]Global!#REF!</definedName>
    <definedName name="total_costs_per_ASK_2010" localSheetId="4">[15]Global!#REF!</definedName>
    <definedName name="total_costs_per_ASK_2010" localSheetId="15">[15]Global!#REF!</definedName>
    <definedName name="total_costs_per_ASK_2010" localSheetId="22">[15]Global!#REF!</definedName>
    <definedName name="total_costs_per_ASK_2010" localSheetId="5">[15]Global!#REF!</definedName>
    <definedName name="total_costs_per_ASK_2010" localSheetId="9">[15]Global!#REF!</definedName>
    <definedName name="total_costs_per_ASK_2010" localSheetId="2">[15]Global!#REF!</definedName>
    <definedName name="total_costs_per_ASK_2010" localSheetId="26">[15]Global!#REF!</definedName>
    <definedName name="total_costs_per_ASK_2010">[15]Global!#REF!</definedName>
    <definedName name="total_costs_per_ASK_comm" localSheetId="4">[15]Global!#REF!</definedName>
    <definedName name="total_costs_per_ASK_comm" localSheetId="15">[15]Global!#REF!</definedName>
    <definedName name="total_costs_per_ASK_comm" localSheetId="22">[15]Global!#REF!</definedName>
    <definedName name="total_costs_per_ASK_comm" localSheetId="5">[15]Global!#REF!</definedName>
    <definedName name="total_costs_per_ASK_comm" localSheetId="9">[15]Global!#REF!</definedName>
    <definedName name="total_costs_per_ASK_comm" localSheetId="2">[15]Global!#REF!</definedName>
    <definedName name="total_costs_per_ASK_comm" localSheetId="26">[15]Global!#REF!</definedName>
    <definedName name="total_costs_per_ASK_comm">[15]Global!#REF!</definedName>
    <definedName name="total_costs_per_ASM_1985" localSheetId="4">[15]Global!#REF!</definedName>
    <definedName name="total_costs_per_ASM_1985" localSheetId="15">[15]Global!#REF!</definedName>
    <definedName name="total_costs_per_ASM_1985" localSheetId="22">[15]Global!#REF!</definedName>
    <definedName name="total_costs_per_ASM_1985" localSheetId="5">[15]Global!#REF!</definedName>
    <definedName name="total_costs_per_ASM_1985" localSheetId="9">[15]Global!#REF!</definedName>
    <definedName name="total_costs_per_ASM_1985" localSheetId="2">[15]Global!#REF!</definedName>
    <definedName name="total_costs_per_ASM_1985" localSheetId="26">[15]Global!#REF!</definedName>
    <definedName name="total_costs_per_ASM_1985">[15]Global!#REF!</definedName>
    <definedName name="total_costs_per_ASM_1986" localSheetId="4">[15]Global!#REF!</definedName>
    <definedName name="total_costs_per_ASM_1986" localSheetId="15">[15]Global!#REF!</definedName>
    <definedName name="total_costs_per_ASM_1986" localSheetId="22">[15]Global!#REF!</definedName>
    <definedName name="total_costs_per_ASM_1986" localSheetId="5">[15]Global!#REF!</definedName>
    <definedName name="total_costs_per_ASM_1986" localSheetId="9">[15]Global!#REF!</definedName>
    <definedName name="total_costs_per_ASM_1986" localSheetId="2">[15]Global!#REF!</definedName>
    <definedName name="total_costs_per_ASM_1986" localSheetId="26">[15]Global!#REF!</definedName>
    <definedName name="total_costs_per_ASM_1986">[15]Global!#REF!</definedName>
    <definedName name="total_costs_per_ASM_1987" localSheetId="4">[15]Global!#REF!</definedName>
    <definedName name="total_costs_per_ASM_1987" localSheetId="15">[15]Global!#REF!</definedName>
    <definedName name="total_costs_per_ASM_1987" localSheetId="22">[15]Global!#REF!</definedName>
    <definedName name="total_costs_per_ASM_1987" localSheetId="5">[15]Global!#REF!</definedName>
    <definedName name="total_costs_per_ASM_1987" localSheetId="9">[15]Global!#REF!</definedName>
    <definedName name="total_costs_per_ASM_1987" localSheetId="2">[15]Global!#REF!</definedName>
    <definedName name="total_costs_per_ASM_1987" localSheetId="26">[15]Global!#REF!</definedName>
    <definedName name="total_costs_per_ASM_1987">[15]Global!#REF!</definedName>
    <definedName name="total_costs_per_ASM_1988" localSheetId="4">[15]Global!#REF!</definedName>
    <definedName name="total_costs_per_ASM_1988" localSheetId="15">[15]Global!#REF!</definedName>
    <definedName name="total_costs_per_ASM_1988" localSheetId="22">[15]Global!#REF!</definedName>
    <definedName name="total_costs_per_ASM_1988" localSheetId="5">[15]Global!#REF!</definedName>
    <definedName name="total_costs_per_ASM_1988" localSheetId="9">[15]Global!#REF!</definedName>
    <definedName name="total_costs_per_ASM_1988" localSheetId="2">[15]Global!#REF!</definedName>
    <definedName name="total_costs_per_ASM_1988" localSheetId="26">[15]Global!#REF!</definedName>
    <definedName name="total_costs_per_ASM_1988">[15]Global!#REF!</definedName>
    <definedName name="total_costs_per_ASM_1989" localSheetId="4">[15]Global!#REF!</definedName>
    <definedName name="total_costs_per_ASM_1989" localSheetId="15">[15]Global!#REF!</definedName>
    <definedName name="total_costs_per_ASM_1989" localSheetId="22">[15]Global!#REF!</definedName>
    <definedName name="total_costs_per_ASM_1989" localSheetId="5">[15]Global!#REF!</definedName>
    <definedName name="total_costs_per_ASM_1989" localSheetId="9">[15]Global!#REF!</definedName>
    <definedName name="total_costs_per_ASM_1989" localSheetId="2">[15]Global!#REF!</definedName>
    <definedName name="total_costs_per_ASM_1989" localSheetId="26">[15]Global!#REF!</definedName>
    <definedName name="total_costs_per_ASM_1989">[15]Global!#REF!</definedName>
    <definedName name="total_costs_per_ASM_1990" localSheetId="4">[15]Global!#REF!</definedName>
    <definedName name="total_costs_per_ASM_1990" localSheetId="15">[15]Global!#REF!</definedName>
    <definedName name="total_costs_per_ASM_1990" localSheetId="22">[15]Global!#REF!</definedName>
    <definedName name="total_costs_per_ASM_1990" localSheetId="5">[15]Global!#REF!</definedName>
    <definedName name="total_costs_per_ASM_1990" localSheetId="9">[15]Global!#REF!</definedName>
    <definedName name="total_costs_per_ASM_1990" localSheetId="2">[15]Global!#REF!</definedName>
    <definedName name="total_costs_per_ASM_1990" localSheetId="26">[15]Global!#REF!</definedName>
    <definedName name="total_costs_per_ASM_1990">[15]Global!#REF!</definedName>
    <definedName name="total_costs_per_ASM_1991" localSheetId="4">[15]Global!#REF!</definedName>
    <definedName name="total_costs_per_ASM_1991" localSheetId="15">[15]Global!#REF!</definedName>
    <definedName name="total_costs_per_ASM_1991" localSheetId="22">[15]Global!#REF!</definedName>
    <definedName name="total_costs_per_ASM_1991" localSheetId="5">[15]Global!#REF!</definedName>
    <definedName name="total_costs_per_ASM_1991" localSheetId="9">[15]Global!#REF!</definedName>
    <definedName name="total_costs_per_ASM_1991" localSheetId="2">[15]Global!#REF!</definedName>
    <definedName name="total_costs_per_ASM_1991" localSheetId="26">[15]Global!#REF!</definedName>
    <definedName name="total_costs_per_ASM_1991">[15]Global!#REF!</definedName>
    <definedName name="total_costs_per_ASM_1992" localSheetId="4">[15]Global!#REF!</definedName>
    <definedName name="total_costs_per_ASM_1992" localSheetId="15">[15]Global!#REF!</definedName>
    <definedName name="total_costs_per_ASM_1992" localSheetId="22">[15]Global!#REF!</definedName>
    <definedName name="total_costs_per_ASM_1992" localSheetId="5">[15]Global!#REF!</definedName>
    <definedName name="total_costs_per_ASM_1992" localSheetId="9">[15]Global!#REF!</definedName>
    <definedName name="total_costs_per_ASM_1992" localSheetId="2">[15]Global!#REF!</definedName>
    <definedName name="total_costs_per_ASM_1992" localSheetId="26">[15]Global!#REF!</definedName>
    <definedName name="total_costs_per_ASM_1992">[15]Global!#REF!</definedName>
    <definedName name="total_costs_per_ASM_1993" localSheetId="4">[15]Global!#REF!</definedName>
    <definedName name="total_costs_per_ASM_1993" localSheetId="15">[15]Global!#REF!</definedName>
    <definedName name="total_costs_per_ASM_1993" localSheetId="22">[15]Global!#REF!</definedName>
    <definedName name="total_costs_per_ASM_1993" localSheetId="5">[15]Global!#REF!</definedName>
    <definedName name="total_costs_per_ASM_1993" localSheetId="9">[15]Global!#REF!</definedName>
    <definedName name="total_costs_per_ASM_1993" localSheetId="2">[15]Global!#REF!</definedName>
    <definedName name="total_costs_per_ASM_1993" localSheetId="26">[15]Global!#REF!</definedName>
    <definedName name="total_costs_per_ASM_1993">[15]Global!#REF!</definedName>
    <definedName name="total_costs_per_ASM_1994" localSheetId="4">[15]Global!#REF!</definedName>
    <definedName name="total_costs_per_ASM_1994" localSheetId="15">[15]Global!#REF!</definedName>
    <definedName name="total_costs_per_ASM_1994" localSheetId="22">[15]Global!#REF!</definedName>
    <definedName name="total_costs_per_ASM_1994" localSheetId="5">[15]Global!#REF!</definedName>
    <definedName name="total_costs_per_ASM_1994" localSheetId="9">[15]Global!#REF!</definedName>
    <definedName name="total_costs_per_ASM_1994" localSheetId="2">[15]Global!#REF!</definedName>
    <definedName name="total_costs_per_ASM_1994" localSheetId="26">[15]Global!#REF!</definedName>
    <definedName name="total_costs_per_ASM_1994">[15]Global!#REF!</definedName>
    <definedName name="total_costs_per_ASM_1995" localSheetId="4">[15]Global!#REF!</definedName>
    <definedName name="total_costs_per_ASM_1995" localSheetId="15">[15]Global!#REF!</definedName>
    <definedName name="total_costs_per_ASM_1995" localSheetId="22">[15]Global!#REF!</definedName>
    <definedName name="total_costs_per_ASM_1995" localSheetId="5">[15]Global!#REF!</definedName>
    <definedName name="total_costs_per_ASM_1995" localSheetId="9">[15]Global!#REF!</definedName>
    <definedName name="total_costs_per_ASM_1995" localSheetId="2">[15]Global!#REF!</definedName>
    <definedName name="total_costs_per_ASM_1995" localSheetId="26">[15]Global!#REF!</definedName>
    <definedName name="total_costs_per_ASM_1995">[15]Global!#REF!</definedName>
    <definedName name="total_costs_per_ASM_1996" localSheetId="4">[15]Global!#REF!</definedName>
    <definedName name="total_costs_per_ASM_1996" localSheetId="15">[15]Global!#REF!</definedName>
    <definedName name="total_costs_per_ASM_1996" localSheetId="22">[15]Global!#REF!</definedName>
    <definedName name="total_costs_per_ASM_1996" localSheetId="5">[15]Global!#REF!</definedName>
    <definedName name="total_costs_per_ASM_1996" localSheetId="9">[15]Global!#REF!</definedName>
    <definedName name="total_costs_per_ASM_1996" localSheetId="2">[15]Global!#REF!</definedName>
    <definedName name="total_costs_per_ASM_1996" localSheetId="26">[15]Global!#REF!</definedName>
    <definedName name="total_costs_per_ASM_1996">[15]Global!#REF!</definedName>
    <definedName name="total_costs_per_ASM_1997" localSheetId="4">[15]Global!#REF!</definedName>
    <definedName name="total_costs_per_ASM_1997" localSheetId="15">[15]Global!#REF!</definedName>
    <definedName name="total_costs_per_ASM_1997" localSheetId="22">[15]Global!#REF!</definedName>
    <definedName name="total_costs_per_ASM_1997" localSheetId="5">[15]Global!#REF!</definedName>
    <definedName name="total_costs_per_ASM_1997" localSheetId="9">[15]Global!#REF!</definedName>
    <definedName name="total_costs_per_ASM_1997" localSheetId="2">[15]Global!#REF!</definedName>
    <definedName name="total_costs_per_ASM_1997" localSheetId="26">[15]Global!#REF!</definedName>
    <definedName name="total_costs_per_ASM_1997">[15]Global!#REF!</definedName>
    <definedName name="total_costs_per_ASM_1998" localSheetId="4">[15]Global!#REF!</definedName>
    <definedName name="total_costs_per_ASM_1998" localSheetId="15">[15]Global!#REF!</definedName>
    <definedName name="total_costs_per_ASM_1998" localSheetId="22">[15]Global!#REF!</definedName>
    <definedName name="total_costs_per_ASM_1998" localSheetId="5">[15]Global!#REF!</definedName>
    <definedName name="total_costs_per_ASM_1998" localSheetId="9">[15]Global!#REF!</definedName>
    <definedName name="total_costs_per_ASM_1998" localSheetId="2">[15]Global!#REF!</definedName>
    <definedName name="total_costs_per_ASM_1998" localSheetId="26">[15]Global!#REF!</definedName>
    <definedName name="total_costs_per_ASM_1998">[15]Global!#REF!</definedName>
    <definedName name="total_costs_per_ASM_1999" localSheetId="4">[15]Global!#REF!</definedName>
    <definedName name="total_costs_per_ASM_1999" localSheetId="15">[15]Global!#REF!</definedName>
    <definedName name="total_costs_per_ASM_1999" localSheetId="22">[15]Global!#REF!</definedName>
    <definedName name="total_costs_per_ASM_1999" localSheetId="5">[15]Global!#REF!</definedName>
    <definedName name="total_costs_per_ASM_1999" localSheetId="9">[15]Global!#REF!</definedName>
    <definedName name="total_costs_per_ASM_1999" localSheetId="2">[15]Global!#REF!</definedName>
    <definedName name="total_costs_per_ASM_1999" localSheetId="26">[15]Global!#REF!</definedName>
    <definedName name="total_costs_per_ASM_1999">[15]Global!#REF!</definedName>
    <definedName name="total_costs_per_ASM_2000" localSheetId="4">[15]Global!#REF!</definedName>
    <definedName name="total_costs_per_ASM_2000" localSheetId="15">[15]Global!#REF!</definedName>
    <definedName name="total_costs_per_ASM_2000" localSheetId="22">[15]Global!#REF!</definedName>
    <definedName name="total_costs_per_ASM_2000" localSheetId="5">[15]Global!#REF!</definedName>
    <definedName name="total_costs_per_ASM_2000" localSheetId="9">[15]Global!#REF!</definedName>
    <definedName name="total_costs_per_ASM_2000" localSheetId="2">[15]Global!#REF!</definedName>
    <definedName name="total_costs_per_ASM_2000" localSheetId="26">[15]Global!#REF!</definedName>
    <definedName name="total_costs_per_ASM_2000">[15]Global!#REF!</definedName>
    <definedName name="total_costs_per_ASM_2001" localSheetId="4">[15]Global!#REF!</definedName>
    <definedName name="total_costs_per_ASM_2001" localSheetId="15">[15]Global!#REF!</definedName>
    <definedName name="total_costs_per_ASM_2001" localSheetId="22">[15]Global!#REF!</definedName>
    <definedName name="total_costs_per_ASM_2001" localSheetId="5">[15]Global!#REF!</definedName>
    <definedName name="total_costs_per_ASM_2001" localSheetId="9">[15]Global!#REF!</definedName>
    <definedName name="total_costs_per_ASM_2001" localSheetId="2">[15]Global!#REF!</definedName>
    <definedName name="total_costs_per_ASM_2001" localSheetId="26">[15]Global!#REF!</definedName>
    <definedName name="total_costs_per_ASM_2001">[15]Global!#REF!</definedName>
    <definedName name="total_costs_per_ASM_2002" localSheetId="4">[15]Global!#REF!</definedName>
    <definedName name="total_costs_per_ASM_2002" localSheetId="15">[15]Global!#REF!</definedName>
    <definedName name="total_costs_per_ASM_2002" localSheetId="22">[15]Global!#REF!</definedName>
    <definedName name="total_costs_per_ASM_2002" localSheetId="5">[15]Global!#REF!</definedName>
    <definedName name="total_costs_per_ASM_2002" localSheetId="9">[15]Global!#REF!</definedName>
    <definedName name="total_costs_per_ASM_2002" localSheetId="2">[15]Global!#REF!</definedName>
    <definedName name="total_costs_per_ASM_2002" localSheetId="26">[15]Global!#REF!</definedName>
    <definedName name="total_costs_per_ASM_2002">[15]Global!#REF!</definedName>
    <definedName name="total_costs_per_ASM_2003" localSheetId="4">[15]Global!#REF!</definedName>
    <definedName name="total_costs_per_ASM_2003" localSheetId="15">[15]Global!#REF!</definedName>
    <definedName name="total_costs_per_ASM_2003" localSheetId="22">[15]Global!#REF!</definedName>
    <definedName name="total_costs_per_ASM_2003" localSheetId="5">[15]Global!#REF!</definedName>
    <definedName name="total_costs_per_ASM_2003" localSheetId="9">[15]Global!#REF!</definedName>
    <definedName name="total_costs_per_ASM_2003" localSheetId="2">[15]Global!#REF!</definedName>
    <definedName name="total_costs_per_ASM_2003" localSheetId="26">[15]Global!#REF!</definedName>
    <definedName name="total_costs_per_ASM_2003">[15]Global!#REF!</definedName>
    <definedName name="total_costs_per_ASM_2004" localSheetId="4">[15]Global!#REF!</definedName>
    <definedName name="total_costs_per_ASM_2004" localSheetId="15">[15]Global!#REF!</definedName>
    <definedName name="total_costs_per_ASM_2004" localSheetId="22">[15]Global!#REF!</definedName>
    <definedName name="total_costs_per_ASM_2004" localSheetId="5">[15]Global!#REF!</definedName>
    <definedName name="total_costs_per_ASM_2004" localSheetId="9">[15]Global!#REF!</definedName>
    <definedName name="total_costs_per_ASM_2004" localSheetId="2">[15]Global!#REF!</definedName>
    <definedName name="total_costs_per_ASM_2004" localSheetId="26">[15]Global!#REF!</definedName>
    <definedName name="total_costs_per_ASM_2004">[15]Global!#REF!</definedName>
    <definedName name="total_costs_per_ASM_2005" localSheetId="4">[15]Global!#REF!</definedName>
    <definedName name="total_costs_per_ASM_2005" localSheetId="15">[15]Global!#REF!</definedName>
    <definedName name="total_costs_per_ASM_2005" localSheetId="22">[15]Global!#REF!</definedName>
    <definedName name="total_costs_per_ASM_2005" localSheetId="5">[15]Global!#REF!</definedName>
    <definedName name="total_costs_per_ASM_2005" localSheetId="9">[15]Global!#REF!</definedName>
    <definedName name="total_costs_per_ASM_2005" localSheetId="2">[15]Global!#REF!</definedName>
    <definedName name="total_costs_per_ASM_2005" localSheetId="26">[15]Global!#REF!</definedName>
    <definedName name="total_costs_per_ASM_2005">[15]Global!#REF!</definedName>
    <definedName name="total_costs_per_ASM_2006" localSheetId="4">[15]Global!#REF!</definedName>
    <definedName name="total_costs_per_ASM_2006" localSheetId="15">[15]Global!#REF!</definedName>
    <definedName name="total_costs_per_ASM_2006" localSheetId="22">[15]Global!#REF!</definedName>
    <definedName name="total_costs_per_ASM_2006" localSheetId="5">[15]Global!#REF!</definedName>
    <definedName name="total_costs_per_ASM_2006" localSheetId="9">[15]Global!#REF!</definedName>
    <definedName name="total_costs_per_ASM_2006" localSheetId="2">[15]Global!#REF!</definedName>
    <definedName name="total_costs_per_ASM_2006" localSheetId="26">[15]Global!#REF!</definedName>
    <definedName name="total_costs_per_ASM_2006">[15]Global!#REF!</definedName>
    <definedName name="total_costs_per_ASM_2007" localSheetId="4">[15]Global!#REF!</definedName>
    <definedName name="total_costs_per_ASM_2007" localSheetId="15">[15]Global!#REF!</definedName>
    <definedName name="total_costs_per_ASM_2007" localSheetId="22">[15]Global!#REF!</definedName>
    <definedName name="total_costs_per_ASM_2007" localSheetId="5">[15]Global!#REF!</definedName>
    <definedName name="total_costs_per_ASM_2007" localSheetId="9">[15]Global!#REF!</definedName>
    <definedName name="total_costs_per_ASM_2007" localSheetId="2">[15]Global!#REF!</definedName>
    <definedName name="total_costs_per_ASM_2007" localSheetId="26">[15]Global!#REF!</definedName>
    <definedName name="total_costs_per_ASM_2007">[15]Global!#REF!</definedName>
    <definedName name="total_costs_per_ASM_2008" localSheetId="4">[15]Global!#REF!</definedName>
    <definedName name="total_costs_per_ASM_2008" localSheetId="15">[15]Global!#REF!</definedName>
    <definedName name="total_costs_per_ASM_2008" localSheetId="22">[15]Global!#REF!</definedName>
    <definedName name="total_costs_per_ASM_2008" localSheetId="5">[15]Global!#REF!</definedName>
    <definedName name="total_costs_per_ASM_2008" localSheetId="9">[15]Global!#REF!</definedName>
    <definedName name="total_costs_per_ASM_2008" localSheetId="2">[15]Global!#REF!</definedName>
    <definedName name="total_costs_per_ASM_2008" localSheetId="26">[15]Global!#REF!</definedName>
    <definedName name="total_costs_per_ASM_2008">[15]Global!#REF!</definedName>
    <definedName name="total_costs_per_ASM_2009" localSheetId="4">[15]Global!#REF!</definedName>
    <definedName name="total_costs_per_ASM_2009" localSheetId="15">[15]Global!#REF!</definedName>
    <definedName name="total_costs_per_ASM_2009" localSheetId="22">[15]Global!#REF!</definedName>
    <definedName name="total_costs_per_ASM_2009" localSheetId="5">[15]Global!#REF!</definedName>
    <definedName name="total_costs_per_ASM_2009" localSheetId="9">[15]Global!#REF!</definedName>
    <definedName name="total_costs_per_ASM_2009" localSheetId="2">[15]Global!#REF!</definedName>
    <definedName name="total_costs_per_ASM_2009" localSheetId="26">[15]Global!#REF!</definedName>
    <definedName name="total_costs_per_ASM_2009">[15]Global!#REF!</definedName>
    <definedName name="total_costs_per_ASM_2010" localSheetId="4">[15]Global!#REF!</definedName>
    <definedName name="total_costs_per_ASM_2010" localSheetId="15">[15]Global!#REF!</definedName>
    <definedName name="total_costs_per_ASM_2010" localSheetId="22">[15]Global!#REF!</definedName>
    <definedName name="total_costs_per_ASM_2010" localSheetId="5">[15]Global!#REF!</definedName>
    <definedName name="total_costs_per_ASM_2010" localSheetId="9">[15]Global!#REF!</definedName>
    <definedName name="total_costs_per_ASM_2010" localSheetId="2">[15]Global!#REF!</definedName>
    <definedName name="total_costs_per_ASM_2010" localSheetId="26">[15]Global!#REF!</definedName>
    <definedName name="total_costs_per_ASM_2010">[15]Global!#REF!</definedName>
    <definedName name="total_costs_per_ASM_comm" localSheetId="4">[15]Global!#REF!</definedName>
    <definedName name="total_costs_per_ASM_comm" localSheetId="15">[15]Global!#REF!</definedName>
    <definedName name="total_costs_per_ASM_comm" localSheetId="22">[15]Global!#REF!</definedName>
    <definedName name="total_costs_per_ASM_comm" localSheetId="5">[15]Global!#REF!</definedName>
    <definedName name="total_costs_per_ASM_comm" localSheetId="9">[15]Global!#REF!</definedName>
    <definedName name="total_costs_per_ASM_comm" localSheetId="2">[15]Global!#REF!</definedName>
    <definedName name="total_costs_per_ASM_comm" localSheetId="26">[15]Global!#REF!</definedName>
    <definedName name="total_costs_per_ASM_comm">[15]Global!#REF!</definedName>
    <definedName name="total_costs_per_ATK_1985" localSheetId="4">[15]Global!#REF!</definedName>
    <definedName name="total_costs_per_ATK_1985" localSheetId="15">[15]Global!#REF!</definedName>
    <definedName name="total_costs_per_ATK_1985" localSheetId="22">[15]Global!#REF!</definedName>
    <definedName name="total_costs_per_ATK_1985" localSheetId="5">[15]Global!#REF!</definedName>
    <definedName name="total_costs_per_ATK_1985" localSheetId="9">[15]Global!#REF!</definedName>
    <definedName name="total_costs_per_ATK_1985" localSheetId="2">[15]Global!#REF!</definedName>
    <definedName name="total_costs_per_ATK_1985" localSheetId="26">[15]Global!#REF!</definedName>
    <definedName name="total_costs_per_ATK_1985">[15]Global!#REF!</definedName>
    <definedName name="total_costs_per_ATK_1986" localSheetId="4">[15]Global!#REF!</definedName>
    <definedName name="total_costs_per_ATK_1986" localSheetId="15">[15]Global!#REF!</definedName>
    <definedName name="total_costs_per_ATK_1986" localSheetId="22">[15]Global!#REF!</definedName>
    <definedName name="total_costs_per_ATK_1986" localSheetId="5">[15]Global!#REF!</definedName>
    <definedName name="total_costs_per_ATK_1986" localSheetId="9">[15]Global!#REF!</definedName>
    <definedName name="total_costs_per_ATK_1986" localSheetId="2">[15]Global!#REF!</definedName>
    <definedName name="total_costs_per_ATK_1986" localSheetId="26">[15]Global!#REF!</definedName>
    <definedName name="total_costs_per_ATK_1986">[15]Global!#REF!</definedName>
    <definedName name="total_costs_per_ATK_1987" localSheetId="4">[15]Global!#REF!</definedName>
    <definedName name="total_costs_per_ATK_1987" localSheetId="15">[15]Global!#REF!</definedName>
    <definedName name="total_costs_per_ATK_1987" localSheetId="22">[15]Global!#REF!</definedName>
    <definedName name="total_costs_per_ATK_1987" localSheetId="5">[15]Global!#REF!</definedName>
    <definedName name="total_costs_per_ATK_1987" localSheetId="9">[15]Global!#REF!</definedName>
    <definedName name="total_costs_per_ATK_1987" localSheetId="2">[15]Global!#REF!</definedName>
    <definedName name="total_costs_per_ATK_1987" localSheetId="26">[15]Global!#REF!</definedName>
    <definedName name="total_costs_per_ATK_1987">[15]Global!#REF!</definedName>
    <definedName name="total_costs_per_ATK_1988" localSheetId="4">[15]Global!#REF!</definedName>
    <definedName name="total_costs_per_ATK_1988" localSheetId="15">[15]Global!#REF!</definedName>
    <definedName name="total_costs_per_ATK_1988" localSheetId="22">[15]Global!#REF!</definedName>
    <definedName name="total_costs_per_ATK_1988" localSheetId="5">[15]Global!#REF!</definedName>
    <definedName name="total_costs_per_ATK_1988" localSheetId="9">[15]Global!#REF!</definedName>
    <definedName name="total_costs_per_ATK_1988" localSheetId="2">[15]Global!#REF!</definedName>
    <definedName name="total_costs_per_ATK_1988" localSheetId="26">[15]Global!#REF!</definedName>
    <definedName name="total_costs_per_ATK_1988">[15]Global!#REF!</definedName>
    <definedName name="total_costs_per_ATK_1989" localSheetId="4">[15]Global!#REF!</definedName>
    <definedName name="total_costs_per_ATK_1989" localSheetId="15">[15]Global!#REF!</definedName>
    <definedName name="total_costs_per_ATK_1989" localSheetId="22">[15]Global!#REF!</definedName>
    <definedName name="total_costs_per_ATK_1989" localSheetId="5">[15]Global!#REF!</definedName>
    <definedName name="total_costs_per_ATK_1989" localSheetId="9">[15]Global!#REF!</definedName>
    <definedName name="total_costs_per_ATK_1989" localSheetId="2">[15]Global!#REF!</definedName>
    <definedName name="total_costs_per_ATK_1989" localSheetId="26">[15]Global!#REF!</definedName>
    <definedName name="total_costs_per_ATK_1989">[15]Global!#REF!</definedName>
    <definedName name="total_costs_per_ATK_1990" localSheetId="4">[15]Global!#REF!</definedName>
    <definedName name="total_costs_per_ATK_1990" localSheetId="15">[15]Global!#REF!</definedName>
    <definedName name="total_costs_per_ATK_1990" localSheetId="22">[15]Global!#REF!</definedName>
    <definedName name="total_costs_per_ATK_1990" localSheetId="5">[15]Global!#REF!</definedName>
    <definedName name="total_costs_per_ATK_1990" localSheetId="9">[15]Global!#REF!</definedName>
    <definedName name="total_costs_per_ATK_1990" localSheetId="2">[15]Global!#REF!</definedName>
    <definedName name="total_costs_per_ATK_1990" localSheetId="26">[15]Global!#REF!</definedName>
    <definedName name="total_costs_per_ATK_1990">[15]Global!#REF!</definedName>
    <definedName name="total_costs_per_ATK_1991" localSheetId="4">[15]Global!#REF!</definedName>
    <definedName name="total_costs_per_ATK_1991" localSheetId="15">[15]Global!#REF!</definedName>
    <definedName name="total_costs_per_ATK_1991" localSheetId="22">[15]Global!#REF!</definedName>
    <definedName name="total_costs_per_ATK_1991" localSheetId="5">[15]Global!#REF!</definedName>
    <definedName name="total_costs_per_ATK_1991" localSheetId="9">[15]Global!#REF!</definedName>
    <definedName name="total_costs_per_ATK_1991" localSheetId="2">[15]Global!#REF!</definedName>
    <definedName name="total_costs_per_ATK_1991" localSheetId="26">[15]Global!#REF!</definedName>
    <definedName name="total_costs_per_ATK_1991">[15]Global!#REF!</definedName>
    <definedName name="total_costs_per_ATK_1992" localSheetId="4">[15]Global!#REF!</definedName>
    <definedName name="total_costs_per_ATK_1992" localSheetId="15">[15]Global!#REF!</definedName>
    <definedName name="total_costs_per_ATK_1992" localSheetId="22">[15]Global!#REF!</definedName>
    <definedName name="total_costs_per_ATK_1992" localSheetId="5">[15]Global!#REF!</definedName>
    <definedName name="total_costs_per_ATK_1992" localSheetId="9">[15]Global!#REF!</definedName>
    <definedName name="total_costs_per_ATK_1992" localSheetId="2">[15]Global!#REF!</definedName>
    <definedName name="total_costs_per_ATK_1992" localSheetId="26">[15]Global!#REF!</definedName>
    <definedName name="total_costs_per_ATK_1992">[15]Global!#REF!</definedName>
    <definedName name="total_costs_per_ATK_1993" localSheetId="4">[15]Global!#REF!</definedName>
    <definedName name="total_costs_per_ATK_1993" localSheetId="15">[15]Global!#REF!</definedName>
    <definedName name="total_costs_per_ATK_1993" localSheetId="22">[15]Global!#REF!</definedName>
    <definedName name="total_costs_per_ATK_1993" localSheetId="5">[15]Global!#REF!</definedName>
    <definedName name="total_costs_per_ATK_1993" localSheetId="9">[15]Global!#REF!</definedName>
    <definedName name="total_costs_per_ATK_1993" localSheetId="2">[15]Global!#REF!</definedName>
    <definedName name="total_costs_per_ATK_1993" localSheetId="26">[15]Global!#REF!</definedName>
    <definedName name="total_costs_per_ATK_1993">[15]Global!#REF!</definedName>
    <definedName name="total_costs_per_ATK_1994" localSheetId="4">[15]Global!#REF!</definedName>
    <definedName name="total_costs_per_ATK_1994" localSheetId="15">[15]Global!#REF!</definedName>
    <definedName name="total_costs_per_ATK_1994" localSheetId="22">[15]Global!#REF!</definedName>
    <definedName name="total_costs_per_ATK_1994" localSheetId="5">[15]Global!#REF!</definedName>
    <definedName name="total_costs_per_ATK_1994" localSheetId="9">[15]Global!#REF!</definedName>
    <definedName name="total_costs_per_ATK_1994" localSheetId="2">[15]Global!#REF!</definedName>
    <definedName name="total_costs_per_ATK_1994" localSheetId="26">[15]Global!#REF!</definedName>
    <definedName name="total_costs_per_ATK_1994">[15]Global!#REF!</definedName>
    <definedName name="total_costs_per_ATK_1995" localSheetId="4">[15]Global!#REF!</definedName>
    <definedName name="total_costs_per_ATK_1995" localSheetId="15">[15]Global!#REF!</definedName>
    <definedName name="total_costs_per_ATK_1995" localSheetId="22">[15]Global!#REF!</definedName>
    <definedName name="total_costs_per_ATK_1995" localSheetId="5">[15]Global!#REF!</definedName>
    <definedName name="total_costs_per_ATK_1995" localSheetId="9">[15]Global!#REF!</definedName>
    <definedName name="total_costs_per_ATK_1995" localSheetId="2">[15]Global!#REF!</definedName>
    <definedName name="total_costs_per_ATK_1995" localSheetId="26">[15]Global!#REF!</definedName>
    <definedName name="total_costs_per_ATK_1995">[15]Global!#REF!</definedName>
    <definedName name="total_costs_per_ATK_1996" localSheetId="4">[15]Global!#REF!</definedName>
    <definedName name="total_costs_per_ATK_1996" localSheetId="15">[15]Global!#REF!</definedName>
    <definedName name="total_costs_per_ATK_1996" localSheetId="22">[15]Global!#REF!</definedName>
    <definedName name="total_costs_per_ATK_1996" localSheetId="5">[15]Global!#REF!</definedName>
    <definedName name="total_costs_per_ATK_1996" localSheetId="9">[15]Global!#REF!</definedName>
    <definedName name="total_costs_per_ATK_1996" localSheetId="2">[15]Global!#REF!</definedName>
    <definedName name="total_costs_per_ATK_1996" localSheetId="26">[15]Global!#REF!</definedName>
    <definedName name="total_costs_per_ATK_1996">[15]Global!#REF!</definedName>
    <definedName name="total_costs_per_ATK_1997" localSheetId="4">[15]Global!#REF!</definedName>
    <definedName name="total_costs_per_ATK_1997" localSheetId="15">[15]Global!#REF!</definedName>
    <definedName name="total_costs_per_ATK_1997" localSheetId="22">[15]Global!#REF!</definedName>
    <definedName name="total_costs_per_ATK_1997" localSheetId="5">[15]Global!#REF!</definedName>
    <definedName name="total_costs_per_ATK_1997" localSheetId="9">[15]Global!#REF!</definedName>
    <definedName name="total_costs_per_ATK_1997" localSheetId="2">[15]Global!#REF!</definedName>
    <definedName name="total_costs_per_ATK_1997" localSheetId="26">[15]Global!#REF!</definedName>
    <definedName name="total_costs_per_ATK_1997">[15]Global!#REF!</definedName>
    <definedName name="total_costs_per_ATK_1998" localSheetId="4">[15]Global!#REF!</definedName>
    <definedName name="total_costs_per_ATK_1998" localSheetId="15">[15]Global!#REF!</definedName>
    <definedName name="total_costs_per_ATK_1998" localSheetId="22">[15]Global!#REF!</definedName>
    <definedName name="total_costs_per_ATK_1998" localSheetId="5">[15]Global!#REF!</definedName>
    <definedName name="total_costs_per_ATK_1998" localSheetId="9">[15]Global!#REF!</definedName>
    <definedName name="total_costs_per_ATK_1998" localSheetId="2">[15]Global!#REF!</definedName>
    <definedName name="total_costs_per_ATK_1998" localSheetId="26">[15]Global!#REF!</definedName>
    <definedName name="total_costs_per_ATK_1998">[15]Global!#REF!</definedName>
    <definedName name="total_costs_per_ATK_1999" localSheetId="4">[15]Global!#REF!</definedName>
    <definedName name="total_costs_per_ATK_1999" localSheetId="15">[15]Global!#REF!</definedName>
    <definedName name="total_costs_per_ATK_1999" localSheetId="22">[15]Global!#REF!</definedName>
    <definedName name="total_costs_per_ATK_1999" localSheetId="5">[15]Global!#REF!</definedName>
    <definedName name="total_costs_per_ATK_1999" localSheetId="9">[15]Global!#REF!</definedName>
    <definedName name="total_costs_per_ATK_1999" localSheetId="2">[15]Global!#REF!</definedName>
    <definedName name="total_costs_per_ATK_1999" localSheetId="26">[15]Global!#REF!</definedName>
    <definedName name="total_costs_per_ATK_1999">[15]Global!#REF!</definedName>
    <definedName name="total_costs_per_ATK_2000" localSheetId="4">[15]Global!#REF!</definedName>
    <definedName name="total_costs_per_ATK_2000" localSheetId="15">[15]Global!#REF!</definedName>
    <definedName name="total_costs_per_ATK_2000" localSheetId="22">[15]Global!#REF!</definedName>
    <definedName name="total_costs_per_ATK_2000" localSheetId="5">[15]Global!#REF!</definedName>
    <definedName name="total_costs_per_ATK_2000" localSheetId="9">[15]Global!#REF!</definedName>
    <definedName name="total_costs_per_ATK_2000" localSheetId="2">[15]Global!#REF!</definedName>
    <definedName name="total_costs_per_ATK_2000" localSheetId="26">[15]Global!#REF!</definedName>
    <definedName name="total_costs_per_ATK_2000">[15]Global!#REF!</definedName>
    <definedName name="total_costs_per_ATK_2001" localSheetId="4">[15]Global!#REF!</definedName>
    <definedName name="total_costs_per_ATK_2001" localSheetId="15">[15]Global!#REF!</definedName>
    <definedName name="total_costs_per_ATK_2001" localSheetId="22">[15]Global!#REF!</definedName>
    <definedName name="total_costs_per_ATK_2001" localSheetId="5">[15]Global!#REF!</definedName>
    <definedName name="total_costs_per_ATK_2001" localSheetId="9">[15]Global!#REF!</definedName>
    <definedName name="total_costs_per_ATK_2001" localSheetId="2">[15]Global!#REF!</definedName>
    <definedName name="total_costs_per_ATK_2001" localSheetId="26">[15]Global!#REF!</definedName>
    <definedName name="total_costs_per_ATK_2001">[15]Global!#REF!</definedName>
    <definedName name="total_costs_per_ATK_2002" localSheetId="4">[15]Global!#REF!</definedName>
    <definedName name="total_costs_per_ATK_2002" localSheetId="15">[15]Global!#REF!</definedName>
    <definedName name="total_costs_per_ATK_2002" localSheetId="22">[15]Global!#REF!</definedName>
    <definedName name="total_costs_per_ATK_2002" localSheetId="5">[15]Global!#REF!</definedName>
    <definedName name="total_costs_per_ATK_2002" localSheetId="9">[15]Global!#REF!</definedName>
    <definedName name="total_costs_per_ATK_2002" localSheetId="2">[15]Global!#REF!</definedName>
    <definedName name="total_costs_per_ATK_2002" localSheetId="26">[15]Global!#REF!</definedName>
    <definedName name="total_costs_per_ATK_2002">[15]Global!#REF!</definedName>
    <definedName name="total_costs_per_ATK_2003" localSheetId="4">[15]Global!#REF!</definedName>
    <definedName name="total_costs_per_ATK_2003" localSheetId="15">[15]Global!#REF!</definedName>
    <definedName name="total_costs_per_ATK_2003" localSheetId="22">[15]Global!#REF!</definedName>
    <definedName name="total_costs_per_ATK_2003" localSheetId="5">[15]Global!#REF!</definedName>
    <definedName name="total_costs_per_ATK_2003" localSheetId="9">[15]Global!#REF!</definedName>
    <definedName name="total_costs_per_ATK_2003" localSheetId="2">[15]Global!#REF!</definedName>
    <definedName name="total_costs_per_ATK_2003" localSheetId="26">[15]Global!#REF!</definedName>
    <definedName name="total_costs_per_ATK_2003">[15]Global!#REF!</definedName>
    <definedName name="total_costs_per_ATK_2004" localSheetId="4">[15]Global!#REF!</definedName>
    <definedName name="total_costs_per_ATK_2004" localSheetId="15">[15]Global!#REF!</definedName>
    <definedName name="total_costs_per_ATK_2004" localSheetId="22">[15]Global!#REF!</definedName>
    <definedName name="total_costs_per_ATK_2004" localSheetId="5">[15]Global!#REF!</definedName>
    <definedName name="total_costs_per_ATK_2004" localSheetId="9">[15]Global!#REF!</definedName>
    <definedName name="total_costs_per_ATK_2004" localSheetId="2">[15]Global!#REF!</definedName>
    <definedName name="total_costs_per_ATK_2004" localSheetId="26">[15]Global!#REF!</definedName>
    <definedName name="total_costs_per_ATK_2004">[15]Global!#REF!</definedName>
    <definedName name="total_costs_per_ATK_2005" localSheetId="4">[15]Global!#REF!</definedName>
    <definedName name="total_costs_per_ATK_2005" localSheetId="15">[15]Global!#REF!</definedName>
    <definedName name="total_costs_per_ATK_2005" localSheetId="22">[15]Global!#REF!</definedName>
    <definedName name="total_costs_per_ATK_2005" localSheetId="5">[15]Global!#REF!</definedName>
    <definedName name="total_costs_per_ATK_2005" localSheetId="9">[15]Global!#REF!</definedName>
    <definedName name="total_costs_per_ATK_2005" localSheetId="2">[15]Global!#REF!</definedName>
    <definedName name="total_costs_per_ATK_2005" localSheetId="26">[15]Global!#REF!</definedName>
    <definedName name="total_costs_per_ATK_2005">[15]Global!#REF!</definedName>
    <definedName name="total_costs_per_ATK_2006" localSheetId="4">[15]Global!#REF!</definedName>
    <definedName name="total_costs_per_ATK_2006" localSheetId="15">[15]Global!#REF!</definedName>
    <definedName name="total_costs_per_ATK_2006" localSheetId="22">[15]Global!#REF!</definedName>
    <definedName name="total_costs_per_ATK_2006" localSheetId="5">[15]Global!#REF!</definedName>
    <definedName name="total_costs_per_ATK_2006" localSheetId="9">[15]Global!#REF!</definedName>
    <definedName name="total_costs_per_ATK_2006" localSheetId="2">[15]Global!#REF!</definedName>
    <definedName name="total_costs_per_ATK_2006" localSheetId="26">[15]Global!#REF!</definedName>
    <definedName name="total_costs_per_ATK_2006">[15]Global!#REF!</definedName>
    <definedName name="total_costs_per_ATK_2007" localSheetId="4">[15]Global!#REF!</definedName>
    <definedName name="total_costs_per_ATK_2007" localSheetId="15">[15]Global!#REF!</definedName>
    <definedName name="total_costs_per_ATK_2007" localSheetId="22">[15]Global!#REF!</definedName>
    <definedName name="total_costs_per_ATK_2007" localSheetId="5">[15]Global!#REF!</definedName>
    <definedName name="total_costs_per_ATK_2007" localSheetId="9">[15]Global!#REF!</definedName>
    <definedName name="total_costs_per_ATK_2007" localSheetId="2">[15]Global!#REF!</definedName>
    <definedName name="total_costs_per_ATK_2007" localSheetId="26">[15]Global!#REF!</definedName>
    <definedName name="total_costs_per_ATK_2007">[15]Global!#REF!</definedName>
    <definedName name="total_costs_per_ATK_2008" localSheetId="4">[15]Global!#REF!</definedName>
    <definedName name="total_costs_per_ATK_2008" localSheetId="15">[15]Global!#REF!</definedName>
    <definedName name="total_costs_per_ATK_2008" localSheetId="22">[15]Global!#REF!</definedName>
    <definedName name="total_costs_per_ATK_2008" localSheetId="5">[15]Global!#REF!</definedName>
    <definedName name="total_costs_per_ATK_2008" localSheetId="9">[15]Global!#REF!</definedName>
    <definedName name="total_costs_per_ATK_2008" localSheetId="2">[15]Global!#REF!</definedName>
    <definedName name="total_costs_per_ATK_2008" localSheetId="26">[15]Global!#REF!</definedName>
    <definedName name="total_costs_per_ATK_2008">[15]Global!#REF!</definedName>
    <definedName name="total_costs_per_ATK_2009" localSheetId="4">[15]Global!#REF!</definedName>
    <definedName name="total_costs_per_ATK_2009" localSheetId="15">[15]Global!#REF!</definedName>
    <definedName name="total_costs_per_ATK_2009" localSheetId="22">[15]Global!#REF!</definedName>
    <definedName name="total_costs_per_ATK_2009" localSheetId="5">[15]Global!#REF!</definedName>
    <definedName name="total_costs_per_ATK_2009" localSheetId="9">[15]Global!#REF!</definedName>
    <definedName name="total_costs_per_ATK_2009" localSheetId="2">[15]Global!#REF!</definedName>
    <definedName name="total_costs_per_ATK_2009" localSheetId="26">[15]Global!#REF!</definedName>
    <definedName name="total_costs_per_ATK_2009">[15]Global!#REF!</definedName>
    <definedName name="total_costs_per_ATK_2010" localSheetId="4">[15]Global!#REF!</definedName>
    <definedName name="total_costs_per_ATK_2010" localSheetId="15">[15]Global!#REF!</definedName>
    <definedName name="total_costs_per_ATK_2010" localSheetId="22">[15]Global!#REF!</definedName>
    <definedName name="total_costs_per_ATK_2010" localSheetId="5">[15]Global!#REF!</definedName>
    <definedName name="total_costs_per_ATK_2010" localSheetId="9">[15]Global!#REF!</definedName>
    <definedName name="total_costs_per_ATK_2010" localSheetId="2">[15]Global!#REF!</definedName>
    <definedName name="total_costs_per_ATK_2010" localSheetId="26">[15]Global!#REF!</definedName>
    <definedName name="total_costs_per_ATK_2010">[15]Global!#REF!</definedName>
    <definedName name="total_costs_per_ATK_comm" localSheetId="4">[15]Global!#REF!</definedName>
    <definedName name="total_costs_per_ATK_comm" localSheetId="15">[15]Global!#REF!</definedName>
    <definedName name="total_costs_per_ATK_comm" localSheetId="22">[15]Global!#REF!</definedName>
    <definedName name="total_costs_per_ATK_comm" localSheetId="5">[15]Global!#REF!</definedName>
    <definedName name="total_costs_per_ATK_comm" localSheetId="9">[15]Global!#REF!</definedName>
    <definedName name="total_costs_per_ATK_comm" localSheetId="2">[15]Global!#REF!</definedName>
    <definedName name="total_costs_per_ATK_comm" localSheetId="26">[15]Global!#REF!</definedName>
    <definedName name="total_costs_per_ATK_comm">[15]Global!#REF!</definedName>
    <definedName name="total_costs_per_ATM_1985" localSheetId="4">[15]Global!#REF!</definedName>
    <definedName name="total_costs_per_ATM_1985" localSheetId="15">[15]Global!#REF!</definedName>
    <definedName name="total_costs_per_ATM_1985" localSheetId="22">[15]Global!#REF!</definedName>
    <definedName name="total_costs_per_ATM_1985" localSheetId="5">[15]Global!#REF!</definedName>
    <definedName name="total_costs_per_ATM_1985" localSheetId="9">[15]Global!#REF!</definedName>
    <definedName name="total_costs_per_ATM_1985" localSheetId="2">[15]Global!#REF!</definedName>
    <definedName name="total_costs_per_ATM_1985" localSheetId="26">[15]Global!#REF!</definedName>
    <definedName name="total_costs_per_ATM_1985">[15]Global!#REF!</definedName>
    <definedName name="total_costs_per_ATM_1986" localSheetId="4">[15]Global!#REF!</definedName>
    <definedName name="total_costs_per_ATM_1986" localSheetId="15">[15]Global!#REF!</definedName>
    <definedName name="total_costs_per_ATM_1986" localSheetId="22">[15]Global!#REF!</definedName>
    <definedName name="total_costs_per_ATM_1986" localSheetId="5">[15]Global!#REF!</definedName>
    <definedName name="total_costs_per_ATM_1986" localSheetId="9">[15]Global!#REF!</definedName>
    <definedName name="total_costs_per_ATM_1986" localSheetId="2">[15]Global!#REF!</definedName>
    <definedName name="total_costs_per_ATM_1986" localSheetId="26">[15]Global!#REF!</definedName>
    <definedName name="total_costs_per_ATM_1986">[15]Global!#REF!</definedName>
    <definedName name="total_costs_per_ATM_1987" localSheetId="4">[15]Global!#REF!</definedName>
    <definedName name="total_costs_per_ATM_1987" localSheetId="15">[15]Global!#REF!</definedName>
    <definedName name="total_costs_per_ATM_1987" localSheetId="22">[15]Global!#REF!</definedName>
    <definedName name="total_costs_per_ATM_1987" localSheetId="5">[15]Global!#REF!</definedName>
    <definedName name="total_costs_per_ATM_1987" localSheetId="9">[15]Global!#REF!</definedName>
    <definedName name="total_costs_per_ATM_1987" localSheetId="2">[15]Global!#REF!</definedName>
    <definedName name="total_costs_per_ATM_1987" localSheetId="26">[15]Global!#REF!</definedName>
    <definedName name="total_costs_per_ATM_1987">[15]Global!#REF!</definedName>
    <definedName name="total_costs_per_ATM_1988" localSheetId="4">[15]Global!#REF!</definedName>
    <definedName name="total_costs_per_ATM_1988" localSheetId="15">[15]Global!#REF!</definedName>
    <definedName name="total_costs_per_ATM_1988" localSheetId="22">[15]Global!#REF!</definedName>
    <definedName name="total_costs_per_ATM_1988" localSheetId="5">[15]Global!#REF!</definedName>
    <definedName name="total_costs_per_ATM_1988" localSheetId="9">[15]Global!#REF!</definedName>
    <definedName name="total_costs_per_ATM_1988" localSheetId="2">[15]Global!#REF!</definedName>
    <definedName name="total_costs_per_ATM_1988" localSheetId="26">[15]Global!#REF!</definedName>
    <definedName name="total_costs_per_ATM_1988">[15]Global!#REF!</definedName>
    <definedName name="total_costs_per_ATM_1989" localSheetId="4">[15]Global!#REF!</definedName>
    <definedName name="total_costs_per_ATM_1989" localSheetId="15">[15]Global!#REF!</definedName>
    <definedName name="total_costs_per_ATM_1989" localSheetId="22">[15]Global!#REF!</definedName>
    <definedName name="total_costs_per_ATM_1989" localSheetId="5">[15]Global!#REF!</definedName>
    <definedName name="total_costs_per_ATM_1989" localSheetId="9">[15]Global!#REF!</definedName>
    <definedName name="total_costs_per_ATM_1989" localSheetId="2">[15]Global!#REF!</definedName>
    <definedName name="total_costs_per_ATM_1989" localSheetId="26">[15]Global!#REF!</definedName>
    <definedName name="total_costs_per_ATM_1989">[15]Global!#REF!</definedName>
    <definedName name="total_costs_per_ATM_1990" localSheetId="4">[15]Global!#REF!</definedName>
    <definedName name="total_costs_per_ATM_1990" localSheetId="15">[15]Global!#REF!</definedName>
    <definedName name="total_costs_per_ATM_1990" localSheetId="22">[15]Global!#REF!</definedName>
    <definedName name="total_costs_per_ATM_1990" localSheetId="5">[15]Global!#REF!</definedName>
    <definedName name="total_costs_per_ATM_1990" localSheetId="9">[15]Global!#REF!</definedName>
    <definedName name="total_costs_per_ATM_1990" localSheetId="2">[15]Global!#REF!</definedName>
    <definedName name="total_costs_per_ATM_1990" localSheetId="26">[15]Global!#REF!</definedName>
    <definedName name="total_costs_per_ATM_1990">[15]Global!#REF!</definedName>
    <definedName name="total_costs_per_ATM_1991" localSheetId="4">[15]Global!#REF!</definedName>
    <definedName name="total_costs_per_ATM_1991" localSheetId="15">[15]Global!#REF!</definedName>
    <definedName name="total_costs_per_ATM_1991" localSheetId="22">[15]Global!#REF!</definedName>
    <definedName name="total_costs_per_ATM_1991" localSheetId="5">[15]Global!#REF!</definedName>
    <definedName name="total_costs_per_ATM_1991" localSheetId="9">[15]Global!#REF!</definedName>
    <definedName name="total_costs_per_ATM_1991" localSheetId="2">[15]Global!#REF!</definedName>
    <definedName name="total_costs_per_ATM_1991" localSheetId="26">[15]Global!#REF!</definedName>
    <definedName name="total_costs_per_ATM_1991">[15]Global!#REF!</definedName>
    <definedName name="total_costs_per_ATM_1992" localSheetId="4">[15]Global!#REF!</definedName>
    <definedName name="total_costs_per_ATM_1992" localSheetId="15">[15]Global!#REF!</definedName>
    <definedName name="total_costs_per_ATM_1992" localSheetId="22">[15]Global!#REF!</definedName>
    <definedName name="total_costs_per_ATM_1992" localSheetId="5">[15]Global!#REF!</definedName>
    <definedName name="total_costs_per_ATM_1992" localSheetId="9">[15]Global!#REF!</definedName>
    <definedName name="total_costs_per_ATM_1992" localSheetId="2">[15]Global!#REF!</definedName>
    <definedName name="total_costs_per_ATM_1992" localSheetId="26">[15]Global!#REF!</definedName>
    <definedName name="total_costs_per_ATM_1992">[15]Global!#REF!</definedName>
    <definedName name="total_costs_per_ATM_1993" localSheetId="4">[15]Global!#REF!</definedName>
    <definedName name="total_costs_per_ATM_1993" localSheetId="15">[15]Global!#REF!</definedName>
    <definedName name="total_costs_per_ATM_1993" localSheetId="22">[15]Global!#REF!</definedName>
    <definedName name="total_costs_per_ATM_1993" localSheetId="5">[15]Global!#REF!</definedName>
    <definedName name="total_costs_per_ATM_1993" localSheetId="9">[15]Global!#REF!</definedName>
    <definedName name="total_costs_per_ATM_1993" localSheetId="2">[15]Global!#REF!</definedName>
    <definedName name="total_costs_per_ATM_1993" localSheetId="26">[15]Global!#REF!</definedName>
    <definedName name="total_costs_per_ATM_1993">[15]Global!#REF!</definedName>
    <definedName name="total_costs_per_ATM_1994" localSheetId="4">[15]Global!#REF!</definedName>
    <definedName name="total_costs_per_ATM_1994" localSheetId="15">[15]Global!#REF!</definedName>
    <definedName name="total_costs_per_ATM_1994" localSheetId="22">[15]Global!#REF!</definedName>
    <definedName name="total_costs_per_ATM_1994" localSheetId="5">[15]Global!#REF!</definedName>
    <definedName name="total_costs_per_ATM_1994" localSheetId="9">[15]Global!#REF!</definedName>
    <definedName name="total_costs_per_ATM_1994" localSheetId="2">[15]Global!#REF!</definedName>
    <definedName name="total_costs_per_ATM_1994" localSheetId="26">[15]Global!#REF!</definedName>
    <definedName name="total_costs_per_ATM_1994">[15]Global!#REF!</definedName>
    <definedName name="total_costs_per_ATM_1995" localSheetId="4">[15]Global!#REF!</definedName>
    <definedName name="total_costs_per_ATM_1995" localSheetId="15">[15]Global!#REF!</definedName>
    <definedName name="total_costs_per_ATM_1995" localSheetId="22">[15]Global!#REF!</definedName>
    <definedName name="total_costs_per_ATM_1995" localSheetId="5">[15]Global!#REF!</definedName>
    <definedName name="total_costs_per_ATM_1995" localSheetId="9">[15]Global!#REF!</definedName>
    <definedName name="total_costs_per_ATM_1995" localSheetId="2">[15]Global!#REF!</definedName>
    <definedName name="total_costs_per_ATM_1995" localSheetId="26">[15]Global!#REF!</definedName>
    <definedName name="total_costs_per_ATM_1995">[15]Global!#REF!</definedName>
    <definedName name="total_costs_per_ATM_1996" localSheetId="4">[15]Global!#REF!</definedName>
    <definedName name="total_costs_per_ATM_1996" localSheetId="15">[15]Global!#REF!</definedName>
    <definedName name="total_costs_per_ATM_1996" localSheetId="22">[15]Global!#REF!</definedName>
    <definedName name="total_costs_per_ATM_1996" localSheetId="5">[15]Global!#REF!</definedName>
    <definedName name="total_costs_per_ATM_1996" localSheetId="9">[15]Global!#REF!</definedName>
    <definedName name="total_costs_per_ATM_1996" localSheetId="2">[15]Global!#REF!</definedName>
    <definedName name="total_costs_per_ATM_1996" localSheetId="26">[15]Global!#REF!</definedName>
    <definedName name="total_costs_per_ATM_1996">[15]Global!#REF!</definedName>
    <definedName name="total_costs_per_ATM_1997" localSheetId="4">[15]Global!#REF!</definedName>
    <definedName name="total_costs_per_ATM_1997" localSheetId="15">[15]Global!#REF!</definedName>
    <definedName name="total_costs_per_ATM_1997" localSheetId="22">[15]Global!#REF!</definedName>
    <definedName name="total_costs_per_ATM_1997" localSheetId="5">[15]Global!#REF!</definedName>
    <definedName name="total_costs_per_ATM_1997" localSheetId="9">[15]Global!#REF!</definedName>
    <definedName name="total_costs_per_ATM_1997" localSheetId="2">[15]Global!#REF!</definedName>
    <definedName name="total_costs_per_ATM_1997" localSheetId="26">[15]Global!#REF!</definedName>
    <definedName name="total_costs_per_ATM_1997">[15]Global!#REF!</definedName>
    <definedName name="total_costs_per_ATM_1998" localSheetId="4">[15]Global!#REF!</definedName>
    <definedName name="total_costs_per_ATM_1998" localSheetId="15">[15]Global!#REF!</definedName>
    <definedName name="total_costs_per_ATM_1998" localSheetId="22">[15]Global!#REF!</definedName>
    <definedName name="total_costs_per_ATM_1998" localSheetId="5">[15]Global!#REF!</definedName>
    <definedName name="total_costs_per_ATM_1998" localSheetId="9">[15]Global!#REF!</definedName>
    <definedName name="total_costs_per_ATM_1998" localSheetId="2">[15]Global!#REF!</definedName>
    <definedName name="total_costs_per_ATM_1998" localSheetId="26">[15]Global!#REF!</definedName>
    <definedName name="total_costs_per_ATM_1998">[15]Global!#REF!</definedName>
    <definedName name="total_costs_per_ATM_1999" localSheetId="4">[15]Global!#REF!</definedName>
    <definedName name="total_costs_per_ATM_1999" localSheetId="15">[15]Global!#REF!</definedName>
    <definedName name="total_costs_per_ATM_1999" localSheetId="22">[15]Global!#REF!</definedName>
    <definedName name="total_costs_per_ATM_1999" localSheetId="5">[15]Global!#REF!</definedName>
    <definedName name="total_costs_per_ATM_1999" localSheetId="9">[15]Global!#REF!</definedName>
    <definedName name="total_costs_per_ATM_1999" localSheetId="2">[15]Global!#REF!</definedName>
    <definedName name="total_costs_per_ATM_1999" localSheetId="26">[15]Global!#REF!</definedName>
    <definedName name="total_costs_per_ATM_1999">[15]Global!#REF!</definedName>
    <definedName name="total_costs_per_ATM_2000" localSheetId="4">[15]Global!#REF!</definedName>
    <definedName name="total_costs_per_ATM_2000" localSheetId="15">[15]Global!#REF!</definedName>
    <definedName name="total_costs_per_ATM_2000" localSheetId="22">[15]Global!#REF!</definedName>
    <definedName name="total_costs_per_ATM_2000" localSheetId="5">[15]Global!#REF!</definedName>
    <definedName name="total_costs_per_ATM_2000" localSheetId="9">[15]Global!#REF!</definedName>
    <definedName name="total_costs_per_ATM_2000" localSheetId="2">[15]Global!#REF!</definedName>
    <definedName name="total_costs_per_ATM_2000" localSheetId="26">[15]Global!#REF!</definedName>
    <definedName name="total_costs_per_ATM_2000">[15]Global!#REF!</definedName>
    <definedName name="total_costs_per_ATM_2001" localSheetId="4">[15]Global!#REF!</definedName>
    <definedName name="total_costs_per_ATM_2001" localSheetId="15">[15]Global!#REF!</definedName>
    <definedName name="total_costs_per_ATM_2001" localSheetId="22">[15]Global!#REF!</definedName>
    <definedName name="total_costs_per_ATM_2001" localSheetId="5">[15]Global!#REF!</definedName>
    <definedName name="total_costs_per_ATM_2001" localSheetId="9">[15]Global!#REF!</definedName>
    <definedName name="total_costs_per_ATM_2001" localSheetId="2">[15]Global!#REF!</definedName>
    <definedName name="total_costs_per_ATM_2001" localSheetId="26">[15]Global!#REF!</definedName>
    <definedName name="total_costs_per_ATM_2001">[15]Global!#REF!</definedName>
    <definedName name="total_costs_per_ATM_2002" localSheetId="4">[15]Global!#REF!</definedName>
    <definedName name="total_costs_per_ATM_2002" localSheetId="15">[15]Global!#REF!</definedName>
    <definedName name="total_costs_per_ATM_2002" localSheetId="22">[15]Global!#REF!</definedName>
    <definedName name="total_costs_per_ATM_2002" localSheetId="5">[15]Global!#REF!</definedName>
    <definedName name="total_costs_per_ATM_2002" localSheetId="9">[15]Global!#REF!</definedName>
    <definedName name="total_costs_per_ATM_2002" localSheetId="2">[15]Global!#REF!</definedName>
    <definedName name="total_costs_per_ATM_2002" localSheetId="26">[15]Global!#REF!</definedName>
    <definedName name="total_costs_per_ATM_2002">[15]Global!#REF!</definedName>
    <definedName name="total_costs_per_ATM_2003" localSheetId="4">[15]Global!#REF!</definedName>
    <definedName name="total_costs_per_ATM_2003" localSheetId="15">[15]Global!#REF!</definedName>
    <definedName name="total_costs_per_ATM_2003" localSheetId="22">[15]Global!#REF!</definedName>
    <definedName name="total_costs_per_ATM_2003" localSheetId="5">[15]Global!#REF!</definedName>
    <definedName name="total_costs_per_ATM_2003" localSheetId="9">[15]Global!#REF!</definedName>
    <definedName name="total_costs_per_ATM_2003" localSheetId="2">[15]Global!#REF!</definedName>
    <definedName name="total_costs_per_ATM_2003" localSheetId="26">[15]Global!#REF!</definedName>
    <definedName name="total_costs_per_ATM_2003">[15]Global!#REF!</definedName>
    <definedName name="total_costs_per_ATM_2004" localSheetId="4">[15]Global!#REF!</definedName>
    <definedName name="total_costs_per_ATM_2004" localSheetId="15">[15]Global!#REF!</definedName>
    <definedName name="total_costs_per_ATM_2004" localSheetId="22">[15]Global!#REF!</definedName>
    <definedName name="total_costs_per_ATM_2004" localSheetId="5">[15]Global!#REF!</definedName>
    <definedName name="total_costs_per_ATM_2004" localSheetId="9">[15]Global!#REF!</definedName>
    <definedName name="total_costs_per_ATM_2004" localSheetId="2">[15]Global!#REF!</definedName>
    <definedName name="total_costs_per_ATM_2004" localSheetId="26">[15]Global!#REF!</definedName>
    <definedName name="total_costs_per_ATM_2004">[15]Global!#REF!</definedName>
    <definedName name="total_costs_per_ATM_2005" localSheetId="4">[15]Global!#REF!</definedName>
    <definedName name="total_costs_per_ATM_2005" localSheetId="15">[15]Global!#REF!</definedName>
    <definedName name="total_costs_per_ATM_2005" localSheetId="22">[15]Global!#REF!</definedName>
    <definedName name="total_costs_per_ATM_2005" localSheetId="5">[15]Global!#REF!</definedName>
    <definedName name="total_costs_per_ATM_2005" localSheetId="9">[15]Global!#REF!</definedName>
    <definedName name="total_costs_per_ATM_2005" localSheetId="2">[15]Global!#REF!</definedName>
    <definedName name="total_costs_per_ATM_2005" localSheetId="26">[15]Global!#REF!</definedName>
    <definedName name="total_costs_per_ATM_2005">[15]Global!#REF!</definedName>
    <definedName name="total_costs_per_ATM_2006" localSheetId="4">[15]Global!#REF!</definedName>
    <definedName name="total_costs_per_ATM_2006" localSheetId="15">[15]Global!#REF!</definedName>
    <definedName name="total_costs_per_ATM_2006" localSheetId="22">[15]Global!#REF!</definedName>
    <definedName name="total_costs_per_ATM_2006" localSheetId="5">[15]Global!#REF!</definedName>
    <definedName name="total_costs_per_ATM_2006" localSheetId="9">[15]Global!#REF!</definedName>
    <definedName name="total_costs_per_ATM_2006" localSheetId="2">[15]Global!#REF!</definedName>
    <definedName name="total_costs_per_ATM_2006" localSheetId="26">[15]Global!#REF!</definedName>
    <definedName name="total_costs_per_ATM_2006">[15]Global!#REF!</definedName>
    <definedName name="total_costs_per_ATM_2007" localSheetId="4">[15]Global!#REF!</definedName>
    <definedName name="total_costs_per_ATM_2007" localSheetId="15">[15]Global!#REF!</definedName>
    <definedName name="total_costs_per_ATM_2007" localSheetId="22">[15]Global!#REF!</definedName>
    <definedName name="total_costs_per_ATM_2007" localSheetId="5">[15]Global!#REF!</definedName>
    <definedName name="total_costs_per_ATM_2007" localSheetId="9">[15]Global!#REF!</definedName>
    <definedName name="total_costs_per_ATM_2007" localSheetId="2">[15]Global!#REF!</definedName>
    <definedName name="total_costs_per_ATM_2007" localSheetId="26">[15]Global!#REF!</definedName>
    <definedName name="total_costs_per_ATM_2007">[15]Global!#REF!</definedName>
    <definedName name="total_costs_per_ATM_2008" localSheetId="4">[15]Global!#REF!</definedName>
    <definedName name="total_costs_per_ATM_2008" localSheetId="15">[15]Global!#REF!</definedName>
    <definedName name="total_costs_per_ATM_2008" localSheetId="22">[15]Global!#REF!</definedName>
    <definedName name="total_costs_per_ATM_2008" localSheetId="5">[15]Global!#REF!</definedName>
    <definedName name="total_costs_per_ATM_2008" localSheetId="9">[15]Global!#REF!</definedName>
    <definedName name="total_costs_per_ATM_2008" localSheetId="2">[15]Global!#REF!</definedName>
    <definedName name="total_costs_per_ATM_2008" localSheetId="26">[15]Global!#REF!</definedName>
    <definedName name="total_costs_per_ATM_2008">[15]Global!#REF!</definedName>
    <definedName name="total_costs_per_ATM_2009" localSheetId="4">[15]Global!#REF!</definedName>
    <definedName name="total_costs_per_ATM_2009" localSheetId="15">[15]Global!#REF!</definedName>
    <definedName name="total_costs_per_ATM_2009" localSheetId="22">[15]Global!#REF!</definedName>
    <definedName name="total_costs_per_ATM_2009" localSheetId="5">[15]Global!#REF!</definedName>
    <definedName name="total_costs_per_ATM_2009" localSheetId="9">[15]Global!#REF!</definedName>
    <definedName name="total_costs_per_ATM_2009" localSheetId="2">[15]Global!#REF!</definedName>
    <definedName name="total_costs_per_ATM_2009" localSheetId="26">[15]Global!#REF!</definedName>
    <definedName name="total_costs_per_ATM_2009">[15]Global!#REF!</definedName>
    <definedName name="total_costs_per_ATM_2010" localSheetId="4">[15]Global!#REF!</definedName>
    <definedName name="total_costs_per_ATM_2010" localSheetId="15">[15]Global!#REF!</definedName>
    <definedName name="total_costs_per_ATM_2010" localSheetId="22">[15]Global!#REF!</definedName>
    <definedName name="total_costs_per_ATM_2010" localSheetId="5">[15]Global!#REF!</definedName>
    <definedName name="total_costs_per_ATM_2010" localSheetId="9">[15]Global!#REF!</definedName>
    <definedName name="total_costs_per_ATM_2010" localSheetId="2">[15]Global!#REF!</definedName>
    <definedName name="total_costs_per_ATM_2010" localSheetId="26">[15]Global!#REF!</definedName>
    <definedName name="total_costs_per_ATM_2010">[15]Global!#REF!</definedName>
    <definedName name="total_costs_per_ATM_comm" localSheetId="4">[15]Global!#REF!</definedName>
    <definedName name="total_costs_per_ATM_comm" localSheetId="15">[15]Global!#REF!</definedName>
    <definedName name="total_costs_per_ATM_comm" localSheetId="22">[15]Global!#REF!</definedName>
    <definedName name="total_costs_per_ATM_comm" localSheetId="5">[15]Global!#REF!</definedName>
    <definedName name="total_costs_per_ATM_comm" localSheetId="9">[15]Global!#REF!</definedName>
    <definedName name="total_costs_per_ATM_comm" localSheetId="2">[15]Global!#REF!</definedName>
    <definedName name="total_costs_per_ATM_comm" localSheetId="26">[15]Global!#REF!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5">[15]Global!#REF!</definedName>
    <definedName name="total_ic_breakup_1985" localSheetId="22">[15]Global!#REF!</definedName>
    <definedName name="total_ic_breakup_1985" localSheetId="5">[15]Global!#REF!</definedName>
    <definedName name="total_ic_breakup_1985" localSheetId="9">[15]Global!#REF!</definedName>
    <definedName name="total_ic_breakup_1985" localSheetId="2">[15]Global!#REF!</definedName>
    <definedName name="total_ic_breakup_1985" localSheetId="26">[15]Global!#REF!</definedName>
    <definedName name="total_ic_breakup_1985">[15]Global!#REF!</definedName>
    <definedName name="total_ic_breakup_1986" localSheetId="4">[15]Global!#REF!</definedName>
    <definedName name="total_ic_breakup_1986" localSheetId="15">[15]Global!#REF!</definedName>
    <definedName name="total_ic_breakup_1986" localSheetId="22">[15]Global!#REF!</definedName>
    <definedName name="total_ic_breakup_1986" localSheetId="5">[15]Global!#REF!</definedName>
    <definedName name="total_ic_breakup_1986" localSheetId="9">[15]Global!#REF!</definedName>
    <definedName name="total_ic_breakup_1986" localSheetId="2">[15]Global!#REF!</definedName>
    <definedName name="total_ic_breakup_1986" localSheetId="26">[15]Global!#REF!</definedName>
    <definedName name="total_ic_breakup_1986">[15]Global!#REF!</definedName>
    <definedName name="total_ic_breakup_1987" localSheetId="4">[15]Global!#REF!</definedName>
    <definedName name="total_ic_breakup_1987" localSheetId="15">[15]Global!#REF!</definedName>
    <definedName name="total_ic_breakup_1987" localSheetId="22">[15]Global!#REF!</definedName>
    <definedName name="total_ic_breakup_1987" localSheetId="5">[15]Global!#REF!</definedName>
    <definedName name="total_ic_breakup_1987" localSheetId="9">[15]Global!#REF!</definedName>
    <definedName name="total_ic_breakup_1987" localSheetId="2">[15]Global!#REF!</definedName>
    <definedName name="total_ic_breakup_1987" localSheetId="26">[15]Global!#REF!</definedName>
    <definedName name="total_ic_breakup_1987">[15]Global!#REF!</definedName>
    <definedName name="total_ic_breakup_1988" localSheetId="4">[15]Global!#REF!</definedName>
    <definedName name="total_ic_breakup_1988" localSheetId="15">[15]Global!#REF!</definedName>
    <definedName name="total_ic_breakup_1988" localSheetId="22">[15]Global!#REF!</definedName>
    <definedName name="total_ic_breakup_1988" localSheetId="5">[15]Global!#REF!</definedName>
    <definedName name="total_ic_breakup_1988" localSheetId="9">[15]Global!#REF!</definedName>
    <definedName name="total_ic_breakup_1988" localSheetId="2">[15]Global!#REF!</definedName>
    <definedName name="total_ic_breakup_1988" localSheetId="26">[15]Global!#REF!</definedName>
    <definedName name="total_ic_breakup_1988">[15]Global!#REF!</definedName>
    <definedName name="total_ic_breakup_1989" localSheetId="4">[15]Global!#REF!</definedName>
    <definedName name="total_ic_breakup_1989" localSheetId="15">[15]Global!#REF!</definedName>
    <definedName name="total_ic_breakup_1989" localSheetId="22">[15]Global!#REF!</definedName>
    <definedName name="total_ic_breakup_1989" localSheetId="5">[15]Global!#REF!</definedName>
    <definedName name="total_ic_breakup_1989" localSheetId="9">[15]Global!#REF!</definedName>
    <definedName name="total_ic_breakup_1989" localSheetId="2">[15]Global!#REF!</definedName>
    <definedName name="total_ic_breakup_1989" localSheetId="26">[15]Global!#REF!</definedName>
    <definedName name="total_ic_breakup_1989">[15]Global!#REF!</definedName>
    <definedName name="total_ic_breakup_1990" localSheetId="4">[15]Global!#REF!</definedName>
    <definedName name="total_ic_breakup_1990" localSheetId="15">[15]Global!#REF!</definedName>
    <definedName name="total_ic_breakup_1990" localSheetId="22">[15]Global!#REF!</definedName>
    <definedName name="total_ic_breakup_1990" localSheetId="5">[15]Global!#REF!</definedName>
    <definedName name="total_ic_breakup_1990" localSheetId="9">[15]Global!#REF!</definedName>
    <definedName name="total_ic_breakup_1990" localSheetId="2">[15]Global!#REF!</definedName>
    <definedName name="total_ic_breakup_1990" localSheetId="26">[15]Global!#REF!</definedName>
    <definedName name="total_ic_breakup_1990">[15]Global!#REF!</definedName>
    <definedName name="total_ic_breakup_1991" localSheetId="4">[15]Global!#REF!</definedName>
    <definedName name="total_ic_breakup_1991" localSheetId="15">[15]Global!#REF!</definedName>
    <definedName name="total_ic_breakup_1991" localSheetId="22">[15]Global!#REF!</definedName>
    <definedName name="total_ic_breakup_1991" localSheetId="5">[15]Global!#REF!</definedName>
    <definedName name="total_ic_breakup_1991" localSheetId="9">[15]Global!#REF!</definedName>
    <definedName name="total_ic_breakup_1991" localSheetId="2">[15]Global!#REF!</definedName>
    <definedName name="total_ic_breakup_1991" localSheetId="26">[15]Global!#REF!</definedName>
    <definedName name="total_ic_breakup_1991">[15]Global!#REF!</definedName>
    <definedName name="total_ic_breakup_1992" localSheetId="4">[15]Global!#REF!</definedName>
    <definedName name="total_ic_breakup_1992" localSheetId="15">[15]Global!#REF!</definedName>
    <definedName name="total_ic_breakup_1992" localSheetId="22">[15]Global!#REF!</definedName>
    <definedName name="total_ic_breakup_1992" localSheetId="5">[15]Global!#REF!</definedName>
    <definedName name="total_ic_breakup_1992" localSheetId="9">[15]Global!#REF!</definedName>
    <definedName name="total_ic_breakup_1992" localSheetId="2">[15]Global!#REF!</definedName>
    <definedName name="total_ic_breakup_1992" localSheetId="26">[15]Global!#REF!</definedName>
    <definedName name="total_ic_breakup_1992">[15]Global!#REF!</definedName>
    <definedName name="total_ic_breakup_1993" localSheetId="4">[15]Global!#REF!</definedName>
    <definedName name="total_ic_breakup_1993" localSheetId="15">[15]Global!#REF!</definedName>
    <definedName name="total_ic_breakup_1993" localSheetId="22">[15]Global!#REF!</definedName>
    <definedName name="total_ic_breakup_1993" localSheetId="5">[15]Global!#REF!</definedName>
    <definedName name="total_ic_breakup_1993" localSheetId="9">[15]Global!#REF!</definedName>
    <definedName name="total_ic_breakup_1993" localSheetId="2">[15]Global!#REF!</definedName>
    <definedName name="total_ic_breakup_1993" localSheetId="26">[15]Global!#REF!</definedName>
    <definedName name="total_ic_breakup_1993">[15]Global!#REF!</definedName>
    <definedName name="total_ic_breakup_1994" localSheetId="4">[15]Global!#REF!</definedName>
    <definedName name="total_ic_breakup_1994" localSheetId="15">[15]Global!#REF!</definedName>
    <definedName name="total_ic_breakup_1994" localSheetId="22">[15]Global!#REF!</definedName>
    <definedName name="total_ic_breakup_1994" localSheetId="5">[15]Global!#REF!</definedName>
    <definedName name="total_ic_breakup_1994" localSheetId="9">[15]Global!#REF!</definedName>
    <definedName name="total_ic_breakup_1994" localSheetId="2">[15]Global!#REF!</definedName>
    <definedName name="total_ic_breakup_1994" localSheetId="26">[15]Global!#REF!</definedName>
    <definedName name="total_ic_breakup_1994">[15]Global!#REF!</definedName>
    <definedName name="total_ic_breakup_1995" localSheetId="4">[15]Global!#REF!</definedName>
    <definedName name="total_ic_breakup_1995" localSheetId="15">[15]Global!#REF!</definedName>
    <definedName name="total_ic_breakup_1995" localSheetId="22">[15]Global!#REF!</definedName>
    <definedName name="total_ic_breakup_1995" localSheetId="5">[15]Global!#REF!</definedName>
    <definedName name="total_ic_breakup_1995" localSheetId="9">[15]Global!#REF!</definedName>
    <definedName name="total_ic_breakup_1995" localSheetId="2">[15]Global!#REF!</definedName>
    <definedName name="total_ic_breakup_1995" localSheetId="26">[15]Global!#REF!</definedName>
    <definedName name="total_ic_breakup_1995">[15]Global!#REF!</definedName>
    <definedName name="total_ic_breakup_1996" localSheetId="4">[15]Global!#REF!</definedName>
    <definedName name="total_ic_breakup_1996" localSheetId="15">[15]Global!#REF!</definedName>
    <definedName name="total_ic_breakup_1996" localSheetId="22">[15]Global!#REF!</definedName>
    <definedName name="total_ic_breakup_1996" localSheetId="5">[15]Global!#REF!</definedName>
    <definedName name="total_ic_breakup_1996" localSheetId="9">[15]Global!#REF!</definedName>
    <definedName name="total_ic_breakup_1996" localSheetId="2">[15]Global!#REF!</definedName>
    <definedName name="total_ic_breakup_1996" localSheetId="26">[15]Global!#REF!</definedName>
    <definedName name="total_ic_breakup_1996">[15]Global!#REF!</definedName>
    <definedName name="total_ic_breakup_1997" localSheetId="4">[15]Global!#REF!</definedName>
    <definedName name="total_ic_breakup_1997" localSheetId="15">[15]Global!#REF!</definedName>
    <definedName name="total_ic_breakup_1997" localSheetId="22">[15]Global!#REF!</definedName>
    <definedName name="total_ic_breakup_1997" localSheetId="5">[15]Global!#REF!</definedName>
    <definedName name="total_ic_breakup_1997" localSheetId="9">[15]Global!#REF!</definedName>
    <definedName name="total_ic_breakup_1997" localSheetId="2">[15]Global!#REF!</definedName>
    <definedName name="total_ic_breakup_1997" localSheetId="26">[15]Global!#REF!</definedName>
    <definedName name="total_ic_breakup_1997">[15]Global!#REF!</definedName>
    <definedName name="total_ic_breakup_1998" localSheetId="4">[15]Global!#REF!</definedName>
    <definedName name="total_ic_breakup_1998" localSheetId="15">[15]Global!#REF!</definedName>
    <definedName name="total_ic_breakup_1998" localSheetId="22">[15]Global!#REF!</definedName>
    <definedName name="total_ic_breakup_1998" localSheetId="5">[15]Global!#REF!</definedName>
    <definedName name="total_ic_breakup_1998" localSheetId="9">[15]Global!#REF!</definedName>
    <definedName name="total_ic_breakup_1998" localSheetId="2">[15]Global!#REF!</definedName>
    <definedName name="total_ic_breakup_1998" localSheetId="26">[15]Global!#REF!</definedName>
    <definedName name="total_ic_breakup_1998">[15]Global!#REF!</definedName>
    <definedName name="total_ic_breakup_1999" localSheetId="4">[15]Global!#REF!</definedName>
    <definedName name="total_ic_breakup_1999" localSheetId="15">[15]Global!#REF!</definedName>
    <definedName name="total_ic_breakup_1999" localSheetId="22">[15]Global!#REF!</definedName>
    <definedName name="total_ic_breakup_1999" localSheetId="5">[15]Global!#REF!</definedName>
    <definedName name="total_ic_breakup_1999" localSheetId="9">[15]Global!#REF!</definedName>
    <definedName name="total_ic_breakup_1999" localSheetId="2">[15]Global!#REF!</definedName>
    <definedName name="total_ic_breakup_1999" localSheetId="26">[15]Global!#REF!</definedName>
    <definedName name="total_ic_breakup_1999">[15]Global!#REF!</definedName>
    <definedName name="total_ic_breakup_2000" localSheetId="4">[15]Global!#REF!</definedName>
    <definedName name="total_ic_breakup_2000" localSheetId="15">[15]Global!#REF!</definedName>
    <definedName name="total_ic_breakup_2000" localSheetId="22">[15]Global!#REF!</definedName>
    <definedName name="total_ic_breakup_2000" localSheetId="5">[15]Global!#REF!</definedName>
    <definedName name="total_ic_breakup_2000" localSheetId="9">[15]Global!#REF!</definedName>
    <definedName name="total_ic_breakup_2000" localSheetId="2">[15]Global!#REF!</definedName>
    <definedName name="total_ic_breakup_2000" localSheetId="26">[15]Global!#REF!</definedName>
    <definedName name="total_ic_breakup_2000">[15]Global!#REF!</definedName>
    <definedName name="total_ic_breakup_2001" localSheetId="4">[15]Global!#REF!</definedName>
    <definedName name="total_ic_breakup_2001" localSheetId="15">[15]Global!#REF!</definedName>
    <definedName name="total_ic_breakup_2001" localSheetId="22">[15]Global!#REF!</definedName>
    <definedName name="total_ic_breakup_2001" localSheetId="5">[15]Global!#REF!</definedName>
    <definedName name="total_ic_breakup_2001" localSheetId="9">[15]Global!#REF!</definedName>
    <definedName name="total_ic_breakup_2001" localSheetId="2">[15]Global!#REF!</definedName>
    <definedName name="total_ic_breakup_2001" localSheetId="26">[15]Global!#REF!</definedName>
    <definedName name="total_ic_breakup_2001">[15]Global!#REF!</definedName>
    <definedName name="total_ic_breakup_2002" localSheetId="4">[15]Global!#REF!</definedName>
    <definedName name="total_ic_breakup_2002" localSheetId="15">[15]Global!#REF!</definedName>
    <definedName name="total_ic_breakup_2002" localSheetId="22">[15]Global!#REF!</definedName>
    <definedName name="total_ic_breakup_2002" localSheetId="5">[15]Global!#REF!</definedName>
    <definedName name="total_ic_breakup_2002" localSheetId="9">[15]Global!#REF!</definedName>
    <definedName name="total_ic_breakup_2002" localSheetId="2">[15]Global!#REF!</definedName>
    <definedName name="total_ic_breakup_2002" localSheetId="26">[15]Global!#REF!</definedName>
    <definedName name="total_ic_breakup_2002">[15]Global!#REF!</definedName>
    <definedName name="total_ic_breakup_2003" localSheetId="4">[15]Global!#REF!</definedName>
    <definedName name="total_ic_breakup_2003" localSheetId="15">[15]Global!#REF!</definedName>
    <definedName name="total_ic_breakup_2003" localSheetId="22">[15]Global!#REF!</definedName>
    <definedName name="total_ic_breakup_2003" localSheetId="5">[15]Global!#REF!</definedName>
    <definedName name="total_ic_breakup_2003" localSheetId="9">[15]Global!#REF!</definedName>
    <definedName name="total_ic_breakup_2003" localSheetId="2">[15]Global!#REF!</definedName>
    <definedName name="total_ic_breakup_2003" localSheetId="26">[15]Global!#REF!</definedName>
    <definedName name="total_ic_breakup_2003">[15]Global!#REF!</definedName>
    <definedName name="total_ic_breakup_2004" localSheetId="4">[15]Global!#REF!</definedName>
    <definedName name="total_ic_breakup_2004" localSheetId="15">[15]Global!#REF!</definedName>
    <definedName name="total_ic_breakup_2004" localSheetId="22">[15]Global!#REF!</definedName>
    <definedName name="total_ic_breakup_2004" localSheetId="5">[15]Global!#REF!</definedName>
    <definedName name="total_ic_breakup_2004" localSheetId="9">[15]Global!#REF!</definedName>
    <definedName name="total_ic_breakup_2004" localSheetId="2">[15]Global!#REF!</definedName>
    <definedName name="total_ic_breakup_2004" localSheetId="26">[15]Global!#REF!</definedName>
    <definedName name="total_ic_breakup_2004">[15]Global!#REF!</definedName>
    <definedName name="total_ic_breakup_2005" localSheetId="4">[15]Global!#REF!</definedName>
    <definedName name="total_ic_breakup_2005" localSheetId="15">[15]Global!#REF!</definedName>
    <definedName name="total_ic_breakup_2005" localSheetId="22">[15]Global!#REF!</definedName>
    <definedName name="total_ic_breakup_2005" localSheetId="5">[15]Global!#REF!</definedName>
    <definedName name="total_ic_breakup_2005" localSheetId="9">[15]Global!#REF!</definedName>
    <definedName name="total_ic_breakup_2005" localSheetId="2">[15]Global!#REF!</definedName>
    <definedName name="total_ic_breakup_2005" localSheetId="26">[15]Global!#REF!</definedName>
    <definedName name="total_ic_breakup_2005">[15]Global!#REF!</definedName>
    <definedName name="total_ic_breakup_2006" localSheetId="4">[15]Global!#REF!</definedName>
    <definedName name="total_ic_breakup_2006" localSheetId="15">[15]Global!#REF!</definedName>
    <definedName name="total_ic_breakup_2006" localSheetId="22">[15]Global!#REF!</definedName>
    <definedName name="total_ic_breakup_2006" localSheetId="5">[15]Global!#REF!</definedName>
    <definedName name="total_ic_breakup_2006" localSheetId="9">[15]Global!#REF!</definedName>
    <definedName name="total_ic_breakup_2006" localSheetId="2">[15]Global!#REF!</definedName>
    <definedName name="total_ic_breakup_2006" localSheetId="26">[15]Global!#REF!</definedName>
    <definedName name="total_ic_breakup_2006">[15]Global!#REF!</definedName>
    <definedName name="total_ic_breakup_2007" localSheetId="4">[15]Global!#REF!</definedName>
    <definedName name="total_ic_breakup_2007" localSheetId="15">[15]Global!#REF!</definedName>
    <definedName name="total_ic_breakup_2007" localSheetId="22">[15]Global!#REF!</definedName>
    <definedName name="total_ic_breakup_2007" localSheetId="5">[15]Global!#REF!</definedName>
    <definedName name="total_ic_breakup_2007" localSheetId="9">[15]Global!#REF!</definedName>
    <definedName name="total_ic_breakup_2007" localSheetId="2">[15]Global!#REF!</definedName>
    <definedName name="total_ic_breakup_2007" localSheetId="26">[15]Global!#REF!</definedName>
    <definedName name="total_ic_breakup_2007">[15]Global!#REF!</definedName>
    <definedName name="total_ic_breakup_2008" localSheetId="4">[15]Global!#REF!</definedName>
    <definedName name="total_ic_breakup_2008" localSheetId="15">[15]Global!#REF!</definedName>
    <definedName name="total_ic_breakup_2008" localSheetId="22">[15]Global!#REF!</definedName>
    <definedName name="total_ic_breakup_2008" localSheetId="5">[15]Global!#REF!</definedName>
    <definedName name="total_ic_breakup_2008" localSheetId="9">[15]Global!#REF!</definedName>
    <definedName name="total_ic_breakup_2008" localSheetId="2">[15]Global!#REF!</definedName>
    <definedName name="total_ic_breakup_2008" localSheetId="26">[15]Global!#REF!</definedName>
    <definedName name="total_ic_breakup_2008">[15]Global!#REF!</definedName>
    <definedName name="total_ic_breakup_2009" localSheetId="4">[15]Global!#REF!</definedName>
    <definedName name="total_ic_breakup_2009" localSheetId="15">[15]Global!#REF!</definedName>
    <definedName name="total_ic_breakup_2009" localSheetId="22">[15]Global!#REF!</definedName>
    <definedName name="total_ic_breakup_2009" localSheetId="5">[15]Global!#REF!</definedName>
    <definedName name="total_ic_breakup_2009" localSheetId="9">[15]Global!#REF!</definedName>
    <definedName name="total_ic_breakup_2009" localSheetId="2">[15]Global!#REF!</definedName>
    <definedName name="total_ic_breakup_2009" localSheetId="26">[15]Global!#REF!</definedName>
    <definedName name="total_ic_breakup_2009">[15]Global!#REF!</definedName>
    <definedName name="total_ic_breakup_2010" localSheetId="4">[15]Global!#REF!</definedName>
    <definedName name="total_ic_breakup_2010" localSheetId="15">[15]Global!#REF!</definedName>
    <definedName name="total_ic_breakup_2010" localSheetId="22">[15]Global!#REF!</definedName>
    <definedName name="total_ic_breakup_2010" localSheetId="5">[15]Global!#REF!</definedName>
    <definedName name="total_ic_breakup_2010" localSheetId="9">[15]Global!#REF!</definedName>
    <definedName name="total_ic_breakup_2010" localSheetId="2">[15]Global!#REF!</definedName>
    <definedName name="total_ic_breakup_2010" localSheetId="26">[15]Global!#REF!</definedName>
    <definedName name="total_ic_breakup_2010">[15]Global!#REF!</definedName>
    <definedName name="total_ic_breakup_comm" localSheetId="4">[15]Global!#REF!</definedName>
    <definedName name="total_ic_breakup_comm" localSheetId="15">[15]Global!#REF!</definedName>
    <definedName name="total_ic_breakup_comm" localSheetId="22">[15]Global!#REF!</definedName>
    <definedName name="total_ic_breakup_comm" localSheetId="5">[15]Global!#REF!</definedName>
    <definedName name="total_ic_breakup_comm" localSheetId="9">[15]Global!#REF!</definedName>
    <definedName name="total_ic_breakup_comm" localSheetId="2">[15]Global!#REF!</definedName>
    <definedName name="total_ic_breakup_comm" localSheetId="26">[15]Global!#REF!</definedName>
    <definedName name="total_ic_breakup_comm">[15]Global!#REF!</definedName>
    <definedName name="total_ic_replacement_1985" localSheetId="4">[15]Global!#REF!</definedName>
    <definedName name="total_ic_replacement_1985" localSheetId="15">[15]Global!#REF!</definedName>
    <definedName name="total_ic_replacement_1985" localSheetId="22">[15]Global!#REF!</definedName>
    <definedName name="total_ic_replacement_1985" localSheetId="5">[15]Global!#REF!</definedName>
    <definedName name="total_ic_replacement_1985" localSheetId="9">[15]Global!#REF!</definedName>
    <definedName name="total_ic_replacement_1985" localSheetId="2">[15]Global!#REF!</definedName>
    <definedName name="total_ic_replacement_1985" localSheetId="26">[15]Global!#REF!</definedName>
    <definedName name="total_ic_replacement_1985">[15]Global!#REF!</definedName>
    <definedName name="total_ic_replacement_1986" localSheetId="4">[15]Global!#REF!</definedName>
    <definedName name="total_ic_replacement_1986" localSheetId="15">[15]Global!#REF!</definedName>
    <definedName name="total_ic_replacement_1986" localSheetId="22">[15]Global!#REF!</definedName>
    <definedName name="total_ic_replacement_1986" localSheetId="5">[15]Global!#REF!</definedName>
    <definedName name="total_ic_replacement_1986" localSheetId="9">[15]Global!#REF!</definedName>
    <definedName name="total_ic_replacement_1986" localSheetId="2">[15]Global!#REF!</definedName>
    <definedName name="total_ic_replacement_1986" localSheetId="26">[15]Global!#REF!</definedName>
    <definedName name="total_ic_replacement_1986">[15]Global!#REF!</definedName>
    <definedName name="total_ic_replacement_1987" localSheetId="4">[15]Global!#REF!</definedName>
    <definedName name="total_ic_replacement_1987" localSheetId="15">[15]Global!#REF!</definedName>
    <definedName name="total_ic_replacement_1987" localSheetId="22">[15]Global!#REF!</definedName>
    <definedName name="total_ic_replacement_1987" localSheetId="5">[15]Global!#REF!</definedName>
    <definedName name="total_ic_replacement_1987" localSheetId="9">[15]Global!#REF!</definedName>
    <definedName name="total_ic_replacement_1987" localSheetId="2">[15]Global!#REF!</definedName>
    <definedName name="total_ic_replacement_1987" localSheetId="26">[15]Global!#REF!</definedName>
    <definedName name="total_ic_replacement_1987">[15]Global!#REF!</definedName>
    <definedName name="total_ic_replacement_1988" localSheetId="4">[15]Global!#REF!</definedName>
    <definedName name="total_ic_replacement_1988" localSheetId="15">[15]Global!#REF!</definedName>
    <definedName name="total_ic_replacement_1988" localSheetId="22">[15]Global!#REF!</definedName>
    <definedName name="total_ic_replacement_1988" localSheetId="5">[15]Global!#REF!</definedName>
    <definedName name="total_ic_replacement_1988" localSheetId="9">[15]Global!#REF!</definedName>
    <definedName name="total_ic_replacement_1988" localSheetId="2">[15]Global!#REF!</definedName>
    <definedName name="total_ic_replacement_1988" localSheetId="26">[15]Global!#REF!</definedName>
    <definedName name="total_ic_replacement_1988">[15]Global!#REF!</definedName>
    <definedName name="total_ic_replacement_1989" localSheetId="4">[15]Global!#REF!</definedName>
    <definedName name="total_ic_replacement_1989" localSheetId="15">[15]Global!#REF!</definedName>
    <definedName name="total_ic_replacement_1989" localSheetId="22">[15]Global!#REF!</definedName>
    <definedName name="total_ic_replacement_1989" localSheetId="5">[15]Global!#REF!</definedName>
    <definedName name="total_ic_replacement_1989" localSheetId="9">[15]Global!#REF!</definedName>
    <definedName name="total_ic_replacement_1989" localSheetId="2">[15]Global!#REF!</definedName>
    <definedName name="total_ic_replacement_1989" localSheetId="26">[15]Global!#REF!</definedName>
    <definedName name="total_ic_replacement_1989">[15]Global!#REF!</definedName>
    <definedName name="total_ic_replacement_1990" localSheetId="4">[15]Global!#REF!</definedName>
    <definedName name="total_ic_replacement_1990" localSheetId="15">[15]Global!#REF!</definedName>
    <definedName name="total_ic_replacement_1990" localSheetId="22">[15]Global!#REF!</definedName>
    <definedName name="total_ic_replacement_1990" localSheetId="5">[15]Global!#REF!</definedName>
    <definedName name="total_ic_replacement_1990" localSheetId="9">[15]Global!#REF!</definedName>
    <definedName name="total_ic_replacement_1990" localSheetId="2">[15]Global!#REF!</definedName>
    <definedName name="total_ic_replacement_1990" localSheetId="26">[15]Global!#REF!</definedName>
    <definedName name="total_ic_replacement_1990">[15]Global!#REF!</definedName>
    <definedName name="total_ic_replacement_1991" localSheetId="4">[15]Global!#REF!</definedName>
    <definedName name="total_ic_replacement_1991" localSheetId="15">[15]Global!#REF!</definedName>
    <definedName name="total_ic_replacement_1991" localSheetId="22">[15]Global!#REF!</definedName>
    <definedName name="total_ic_replacement_1991" localSheetId="5">[15]Global!#REF!</definedName>
    <definedName name="total_ic_replacement_1991" localSheetId="9">[15]Global!#REF!</definedName>
    <definedName name="total_ic_replacement_1991" localSheetId="2">[15]Global!#REF!</definedName>
    <definedName name="total_ic_replacement_1991" localSheetId="26">[15]Global!#REF!</definedName>
    <definedName name="total_ic_replacement_1991">[15]Global!#REF!</definedName>
    <definedName name="total_ic_replacement_1992" localSheetId="4">[15]Global!#REF!</definedName>
    <definedName name="total_ic_replacement_1992" localSheetId="15">[15]Global!#REF!</definedName>
    <definedName name="total_ic_replacement_1992" localSheetId="22">[15]Global!#REF!</definedName>
    <definedName name="total_ic_replacement_1992" localSheetId="5">[15]Global!#REF!</definedName>
    <definedName name="total_ic_replacement_1992" localSheetId="9">[15]Global!#REF!</definedName>
    <definedName name="total_ic_replacement_1992" localSheetId="2">[15]Global!#REF!</definedName>
    <definedName name="total_ic_replacement_1992" localSheetId="26">[15]Global!#REF!</definedName>
    <definedName name="total_ic_replacement_1992">[15]Global!#REF!</definedName>
    <definedName name="total_ic_replacement_1993" localSheetId="4">[15]Global!#REF!</definedName>
    <definedName name="total_ic_replacement_1993" localSheetId="15">[15]Global!#REF!</definedName>
    <definedName name="total_ic_replacement_1993" localSheetId="22">[15]Global!#REF!</definedName>
    <definedName name="total_ic_replacement_1993" localSheetId="5">[15]Global!#REF!</definedName>
    <definedName name="total_ic_replacement_1993" localSheetId="9">[15]Global!#REF!</definedName>
    <definedName name="total_ic_replacement_1993" localSheetId="2">[15]Global!#REF!</definedName>
    <definedName name="total_ic_replacement_1993" localSheetId="26">[15]Global!#REF!</definedName>
    <definedName name="total_ic_replacement_1993">[15]Global!#REF!</definedName>
    <definedName name="total_ic_replacement_1994" localSheetId="4">[15]Global!#REF!</definedName>
    <definedName name="total_ic_replacement_1994" localSheetId="15">[15]Global!#REF!</definedName>
    <definedName name="total_ic_replacement_1994" localSheetId="22">[15]Global!#REF!</definedName>
    <definedName name="total_ic_replacement_1994" localSheetId="5">[15]Global!#REF!</definedName>
    <definedName name="total_ic_replacement_1994" localSheetId="9">[15]Global!#REF!</definedName>
    <definedName name="total_ic_replacement_1994" localSheetId="2">[15]Global!#REF!</definedName>
    <definedName name="total_ic_replacement_1994" localSheetId="26">[15]Global!#REF!</definedName>
    <definedName name="total_ic_replacement_1994">[15]Global!#REF!</definedName>
    <definedName name="total_ic_replacement_1995" localSheetId="4">[15]Global!#REF!</definedName>
    <definedName name="total_ic_replacement_1995" localSheetId="15">[15]Global!#REF!</definedName>
    <definedName name="total_ic_replacement_1995" localSheetId="22">[15]Global!#REF!</definedName>
    <definedName name="total_ic_replacement_1995" localSheetId="5">[15]Global!#REF!</definedName>
    <definedName name="total_ic_replacement_1995" localSheetId="9">[15]Global!#REF!</definedName>
    <definedName name="total_ic_replacement_1995" localSheetId="2">[15]Global!#REF!</definedName>
    <definedName name="total_ic_replacement_1995" localSheetId="26">[15]Global!#REF!</definedName>
    <definedName name="total_ic_replacement_1995">[15]Global!#REF!</definedName>
    <definedName name="total_ic_replacement_1996" localSheetId="4">[15]Global!#REF!</definedName>
    <definedName name="total_ic_replacement_1996" localSheetId="15">[15]Global!#REF!</definedName>
    <definedName name="total_ic_replacement_1996" localSheetId="22">[15]Global!#REF!</definedName>
    <definedName name="total_ic_replacement_1996" localSheetId="5">[15]Global!#REF!</definedName>
    <definedName name="total_ic_replacement_1996" localSheetId="9">[15]Global!#REF!</definedName>
    <definedName name="total_ic_replacement_1996" localSheetId="2">[15]Global!#REF!</definedName>
    <definedName name="total_ic_replacement_1996" localSheetId="26">[15]Global!#REF!</definedName>
    <definedName name="total_ic_replacement_1996">[15]Global!#REF!</definedName>
    <definedName name="total_ic_replacement_1997" localSheetId="4">[15]Global!#REF!</definedName>
    <definedName name="total_ic_replacement_1997" localSheetId="15">[15]Global!#REF!</definedName>
    <definedName name="total_ic_replacement_1997" localSheetId="22">[15]Global!#REF!</definedName>
    <definedName name="total_ic_replacement_1997" localSheetId="5">[15]Global!#REF!</definedName>
    <definedName name="total_ic_replacement_1997" localSheetId="9">[15]Global!#REF!</definedName>
    <definedName name="total_ic_replacement_1997" localSheetId="2">[15]Global!#REF!</definedName>
    <definedName name="total_ic_replacement_1997" localSheetId="26">[15]Global!#REF!</definedName>
    <definedName name="total_ic_replacement_1997">[15]Global!#REF!</definedName>
    <definedName name="total_ic_replacement_1998" localSheetId="4">[15]Global!#REF!</definedName>
    <definedName name="total_ic_replacement_1998" localSheetId="15">[15]Global!#REF!</definedName>
    <definedName name="total_ic_replacement_1998" localSheetId="22">[15]Global!#REF!</definedName>
    <definedName name="total_ic_replacement_1998" localSheetId="5">[15]Global!#REF!</definedName>
    <definedName name="total_ic_replacement_1998" localSheetId="9">[15]Global!#REF!</definedName>
    <definedName name="total_ic_replacement_1998" localSheetId="2">[15]Global!#REF!</definedName>
    <definedName name="total_ic_replacement_1998" localSheetId="26">[15]Global!#REF!</definedName>
    <definedName name="total_ic_replacement_1998">[15]Global!#REF!</definedName>
    <definedName name="total_ic_replacement_1999" localSheetId="4">[15]Global!#REF!</definedName>
    <definedName name="total_ic_replacement_1999" localSheetId="15">[15]Global!#REF!</definedName>
    <definedName name="total_ic_replacement_1999" localSheetId="22">[15]Global!#REF!</definedName>
    <definedName name="total_ic_replacement_1999" localSheetId="5">[15]Global!#REF!</definedName>
    <definedName name="total_ic_replacement_1999" localSheetId="9">[15]Global!#REF!</definedName>
    <definedName name="total_ic_replacement_1999" localSheetId="2">[15]Global!#REF!</definedName>
    <definedName name="total_ic_replacement_1999" localSheetId="26">[15]Global!#REF!</definedName>
    <definedName name="total_ic_replacement_1999">[15]Global!#REF!</definedName>
    <definedName name="total_ic_replacement_2000" localSheetId="4">[15]Global!#REF!</definedName>
    <definedName name="total_ic_replacement_2000" localSheetId="15">[15]Global!#REF!</definedName>
    <definedName name="total_ic_replacement_2000" localSheetId="22">[15]Global!#REF!</definedName>
    <definedName name="total_ic_replacement_2000" localSheetId="5">[15]Global!#REF!</definedName>
    <definedName name="total_ic_replacement_2000" localSheetId="9">[15]Global!#REF!</definedName>
    <definedName name="total_ic_replacement_2000" localSheetId="2">[15]Global!#REF!</definedName>
    <definedName name="total_ic_replacement_2000" localSheetId="26">[15]Global!#REF!</definedName>
    <definedName name="total_ic_replacement_2000">[15]Global!#REF!</definedName>
    <definedName name="total_ic_replacement_2001" localSheetId="4">[15]Global!#REF!</definedName>
    <definedName name="total_ic_replacement_2001" localSheetId="15">[15]Global!#REF!</definedName>
    <definedName name="total_ic_replacement_2001" localSheetId="22">[15]Global!#REF!</definedName>
    <definedName name="total_ic_replacement_2001" localSheetId="5">[15]Global!#REF!</definedName>
    <definedName name="total_ic_replacement_2001" localSheetId="9">[15]Global!#REF!</definedName>
    <definedName name="total_ic_replacement_2001" localSheetId="2">[15]Global!#REF!</definedName>
    <definedName name="total_ic_replacement_2001" localSheetId="26">[15]Global!#REF!</definedName>
    <definedName name="total_ic_replacement_2001">[15]Global!#REF!</definedName>
    <definedName name="total_ic_replacement_2002" localSheetId="4">[15]Global!#REF!</definedName>
    <definedName name="total_ic_replacement_2002" localSheetId="15">[15]Global!#REF!</definedName>
    <definedName name="total_ic_replacement_2002" localSheetId="22">[15]Global!#REF!</definedName>
    <definedName name="total_ic_replacement_2002" localSheetId="5">[15]Global!#REF!</definedName>
    <definedName name="total_ic_replacement_2002" localSheetId="9">[15]Global!#REF!</definedName>
    <definedName name="total_ic_replacement_2002" localSheetId="2">[15]Global!#REF!</definedName>
    <definedName name="total_ic_replacement_2002" localSheetId="26">[15]Global!#REF!</definedName>
    <definedName name="total_ic_replacement_2002">[15]Global!#REF!</definedName>
    <definedName name="total_ic_replacement_2003" localSheetId="4">[15]Global!#REF!</definedName>
    <definedName name="total_ic_replacement_2003" localSheetId="15">[15]Global!#REF!</definedName>
    <definedName name="total_ic_replacement_2003" localSheetId="22">[15]Global!#REF!</definedName>
    <definedName name="total_ic_replacement_2003" localSheetId="5">[15]Global!#REF!</definedName>
    <definedName name="total_ic_replacement_2003" localSheetId="9">[15]Global!#REF!</definedName>
    <definedName name="total_ic_replacement_2003" localSheetId="2">[15]Global!#REF!</definedName>
    <definedName name="total_ic_replacement_2003" localSheetId="26">[15]Global!#REF!</definedName>
    <definedName name="total_ic_replacement_2003">[15]Global!#REF!</definedName>
    <definedName name="total_ic_replacement_2004" localSheetId="4">[15]Global!#REF!</definedName>
    <definedName name="total_ic_replacement_2004" localSheetId="15">[15]Global!#REF!</definedName>
    <definedName name="total_ic_replacement_2004" localSheetId="22">[15]Global!#REF!</definedName>
    <definedName name="total_ic_replacement_2004" localSheetId="5">[15]Global!#REF!</definedName>
    <definedName name="total_ic_replacement_2004" localSheetId="9">[15]Global!#REF!</definedName>
    <definedName name="total_ic_replacement_2004" localSheetId="2">[15]Global!#REF!</definedName>
    <definedName name="total_ic_replacement_2004" localSheetId="26">[15]Global!#REF!</definedName>
    <definedName name="total_ic_replacement_2004">[15]Global!#REF!</definedName>
    <definedName name="total_ic_replacement_2005" localSheetId="4">[15]Global!#REF!</definedName>
    <definedName name="total_ic_replacement_2005" localSheetId="15">[15]Global!#REF!</definedName>
    <definedName name="total_ic_replacement_2005" localSheetId="22">[15]Global!#REF!</definedName>
    <definedName name="total_ic_replacement_2005" localSheetId="5">[15]Global!#REF!</definedName>
    <definedName name="total_ic_replacement_2005" localSheetId="9">[15]Global!#REF!</definedName>
    <definedName name="total_ic_replacement_2005" localSheetId="2">[15]Global!#REF!</definedName>
    <definedName name="total_ic_replacement_2005" localSheetId="26">[15]Global!#REF!</definedName>
    <definedName name="total_ic_replacement_2005">[15]Global!#REF!</definedName>
    <definedName name="total_ic_replacement_2006" localSheetId="4">[15]Global!#REF!</definedName>
    <definedName name="total_ic_replacement_2006" localSheetId="15">[15]Global!#REF!</definedName>
    <definedName name="total_ic_replacement_2006" localSheetId="22">[15]Global!#REF!</definedName>
    <definedName name="total_ic_replacement_2006" localSheetId="5">[15]Global!#REF!</definedName>
    <definedName name="total_ic_replacement_2006" localSheetId="9">[15]Global!#REF!</definedName>
    <definedName name="total_ic_replacement_2006" localSheetId="2">[15]Global!#REF!</definedName>
    <definedName name="total_ic_replacement_2006" localSheetId="26">[15]Global!#REF!</definedName>
    <definedName name="total_ic_replacement_2006">[15]Global!#REF!</definedName>
    <definedName name="total_ic_replacement_2007" localSheetId="4">[15]Global!#REF!</definedName>
    <definedName name="total_ic_replacement_2007" localSheetId="15">[15]Global!#REF!</definedName>
    <definedName name="total_ic_replacement_2007" localSheetId="22">[15]Global!#REF!</definedName>
    <definedName name="total_ic_replacement_2007" localSheetId="5">[15]Global!#REF!</definedName>
    <definedName name="total_ic_replacement_2007" localSheetId="9">[15]Global!#REF!</definedName>
    <definedName name="total_ic_replacement_2007" localSheetId="2">[15]Global!#REF!</definedName>
    <definedName name="total_ic_replacement_2007" localSheetId="26">[15]Global!#REF!</definedName>
    <definedName name="total_ic_replacement_2007">[15]Global!#REF!</definedName>
    <definedName name="total_ic_replacement_2008" localSheetId="4">[15]Global!#REF!</definedName>
    <definedName name="total_ic_replacement_2008" localSheetId="15">[15]Global!#REF!</definedName>
    <definedName name="total_ic_replacement_2008" localSheetId="22">[15]Global!#REF!</definedName>
    <definedName name="total_ic_replacement_2008" localSheetId="5">[15]Global!#REF!</definedName>
    <definedName name="total_ic_replacement_2008" localSheetId="9">[15]Global!#REF!</definedName>
    <definedName name="total_ic_replacement_2008" localSheetId="2">[15]Global!#REF!</definedName>
    <definedName name="total_ic_replacement_2008" localSheetId="26">[15]Global!#REF!</definedName>
    <definedName name="total_ic_replacement_2008">[15]Global!#REF!</definedName>
    <definedName name="total_ic_replacement_2009" localSheetId="4">[15]Global!#REF!</definedName>
    <definedName name="total_ic_replacement_2009" localSheetId="15">[15]Global!#REF!</definedName>
    <definedName name="total_ic_replacement_2009" localSheetId="22">[15]Global!#REF!</definedName>
    <definedName name="total_ic_replacement_2009" localSheetId="5">[15]Global!#REF!</definedName>
    <definedName name="total_ic_replacement_2009" localSheetId="9">[15]Global!#REF!</definedName>
    <definedName name="total_ic_replacement_2009" localSheetId="2">[15]Global!#REF!</definedName>
    <definedName name="total_ic_replacement_2009" localSheetId="26">[15]Global!#REF!</definedName>
    <definedName name="total_ic_replacement_2009">[15]Global!#REF!</definedName>
    <definedName name="total_ic_replacement_2010" localSheetId="4">[15]Global!#REF!</definedName>
    <definedName name="total_ic_replacement_2010" localSheetId="15">[15]Global!#REF!</definedName>
    <definedName name="total_ic_replacement_2010" localSheetId="22">[15]Global!#REF!</definedName>
    <definedName name="total_ic_replacement_2010" localSheetId="5">[15]Global!#REF!</definedName>
    <definedName name="total_ic_replacement_2010" localSheetId="9">[15]Global!#REF!</definedName>
    <definedName name="total_ic_replacement_2010" localSheetId="2">[15]Global!#REF!</definedName>
    <definedName name="total_ic_replacement_2010" localSheetId="26">[15]Global!#REF!</definedName>
    <definedName name="total_ic_replacement_2010">[15]Global!#REF!</definedName>
    <definedName name="total_ic_replacement_comm" localSheetId="4">[15]Global!#REF!</definedName>
    <definedName name="total_ic_replacement_comm" localSheetId="15">[15]Global!#REF!</definedName>
    <definedName name="total_ic_replacement_comm" localSheetId="22">[15]Global!#REF!</definedName>
    <definedName name="total_ic_replacement_comm" localSheetId="5">[15]Global!#REF!</definedName>
    <definedName name="total_ic_replacement_comm" localSheetId="9">[15]Global!#REF!</definedName>
    <definedName name="total_ic_replacement_comm" localSheetId="2">[15]Global!#REF!</definedName>
    <definedName name="total_ic_replacement_comm" localSheetId="26">[15]Global!#REF!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5">[15]Global!#REF!</definedName>
    <definedName name="total_yield_per_RTK_1985" localSheetId="22">[15]Global!#REF!</definedName>
    <definedName name="total_yield_per_RTK_1985" localSheetId="5">[15]Global!#REF!</definedName>
    <definedName name="total_yield_per_RTK_1985" localSheetId="9">[15]Global!#REF!</definedName>
    <definedName name="total_yield_per_RTK_1985" localSheetId="2">[15]Global!#REF!</definedName>
    <definedName name="total_yield_per_RTK_1985" localSheetId="26">[15]Global!#REF!</definedName>
    <definedName name="total_yield_per_RTK_1985">[15]Global!#REF!</definedName>
    <definedName name="total_yield_per_RTK_1986" localSheetId="4">[15]Global!#REF!</definedName>
    <definedName name="total_yield_per_RTK_1986" localSheetId="15">[15]Global!#REF!</definedName>
    <definedName name="total_yield_per_RTK_1986" localSheetId="22">[15]Global!#REF!</definedName>
    <definedName name="total_yield_per_RTK_1986" localSheetId="5">[15]Global!#REF!</definedName>
    <definedName name="total_yield_per_RTK_1986" localSheetId="9">[15]Global!#REF!</definedName>
    <definedName name="total_yield_per_RTK_1986" localSheetId="2">[15]Global!#REF!</definedName>
    <definedName name="total_yield_per_RTK_1986" localSheetId="26">[15]Global!#REF!</definedName>
    <definedName name="total_yield_per_RTK_1986">[15]Global!#REF!</definedName>
    <definedName name="total_yield_per_RTK_1987" localSheetId="4">[15]Global!#REF!</definedName>
    <definedName name="total_yield_per_RTK_1987" localSheetId="15">[15]Global!#REF!</definedName>
    <definedName name="total_yield_per_RTK_1987" localSheetId="22">[15]Global!#REF!</definedName>
    <definedName name="total_yield_per_RTK_1987" localSheetId="5">[15]Global!#REF!</definedName>
    <definedName name="total_yield_per_RTK_1987" localSheetId="9">[15]Global!#REF!</definedName>
    <definedName name="total_yield_per_RTK_1987" localSheetId="2">[15]Global!#REF!</definedName>
    <definedName name="total_yield_per_RTK_1987" localSheetId="26">[15]Global!#REF!</definedName>
    <definedName name="total_yield_per_RTK_1987">[15]Global!#REF!</definedName>
    <definedName name="total_yield_per_RTK_1988" localSheetId="4">[15]Global!#REF!</definedName>
    <definedName name="total_yield_per_RTK_1988" localSheetId="15">[15]Global!#REF!</definedName>
    <definedName name="total_yield_per_RTK_1988" localSheetId="22">[15]Global!#REF!</definedName>
    <definedName name="total_yield_per_RTK_1988" localSheetId="5">[15]Global!#REF!</definedName>
    <definedName name="total_yield_per_RTK_1988" localSheetId="9">[15]Global!#REF!</definedName>
    <definedName name="total_yield_per_RTK_1988" localSheetId="2">[15]Global!#REF!</definedName>
    <definedName name="total_yield_per_RTK_1988" localSheetId="26">[15]Global!#REF!</definedName>
    <definedName name="total_yield_per_RTK_1988">[15]Global!#REF!</definedName>
    <definedName name="total_yield_per_RTK_1989" localSheetId="4">[15]Global!#REF!</definedName>
    <definedName name="total_yield_per_RTK_1989" localSheetId="15">[15]Global!#REF!</definedName>
    <definedName name="total_yield_per_RTK_1989" localSheetId="22">[15]Global!#REF!</definedName>
    <definedName name="total_yield_per_RTK_1989" localSheetId="5">[15]Global!#REF!</definedName>
    <definedName name="total_yield_per_RTK_1989" localSheetId="9">[15]Global!#REF!</definedName>
    <definedName name="total_yield_per_RTK_1989" localSheetId="2">[15]Global!#REF!</definedName>
    <definedName name="total_yield_per_RTK_1989" localSheetId="26">[15]Global!#REF!</definedName>
    <definedName name="total_yield_per_RTK_1989">[15]Global!#REF!</definedName>
    <definedName name="total_yield_per_RTK_1990" localSheetId="4">[15]Global!#REF!</definedName>
    <definedName name="total_yield_per_RTK_1990" localSheetId="15">[15]Global!#REF!</definedName>
    <definedName name="total_yield_per_RTK_1990" localSheetId="22">[15]Global!#REF!</definedName>
    <definedName name="total_yield_per_RTK_1990" localSheetId="5">[15]Global!#REF!</definedName>
    <definedName name="total_yield_per_RTK_1990" localSheetId="9">[15]Global!#REF!</definedName>
    <definedName name="total_yield_per_RTK_1990" localSheetId="2">[15]Global!#REF!</definedName>
    <definedName name="total_yield_per_RTK_1990" localSheetId="26">[15]Global!#REF!</definedName>
    <definedName name="total_yield_per_RTK_1990">[15]Global!#REF!</definedName>
    <definedName name="total_yield_per_RTK_1991" localSheetId="4">[15]Global!#REF!</definedName>
    <definedName name="total_yield_per_RTK_1991" localSheetId="15">[15]Global!#REF!</definedName>
    <definedName name="total_yield_per_RTK_1991" localSheetId="22">[15]Global!#REF!</definedName>
    <definedName name="total_yield_per_RTK_1991" localSheetId="5">[15]Global!#REF!</definedName>
    <definedName name="total_yield_per_RTK_1991" localSheetId="9">[15]Global!#REF!</definedName>
    <definedName name="total_yield_per_RTK_1991" localSheetId="2">[15]Global!#REF!</definedName>
    <definedName name="total_yield_per_RTK_1991" localSheetId="26">[15]Global!#REF!</definedName>
    <definedName name="total_yield_per_RTK_1991">[15]Global!#REF!</definedName>
    <definedName name="total_yield_per_RTK_1992" localSheetId="4">[15]Global!#REF!</definedName>
    <definedName name="total_yield_per_RTK_1992" localSheetId="15">[15]Global!#REF!</definedName>
    <definedName name="total_yield_per_RTK_1992" localSheetId="22">[15]Global!#REF!</definedName>
    <definedName name="total_yield_per_RTK_1992" localSheetId="5">[15]Global!#REF!</definedName>
    <definedName name="total_yield_per_RTK_1992" localSheetId="9">[15]Global!#REF!</definedName>
    <definedName name="total_yield_per_RTK_1992" localSheetId="2">[15]Global!#REF!</definedName>
    <definedName name="total_yield_per_RTK_1992" localSheetId="26">[15]Global!#REF!</definedName>
    <definedName name="total_yield_per_RTK_1992">[15]Global!#REF!</definedName>
    <definedName name="total_yield_per_RTK_1993" localSheetId="4">[15]Global!#REF!</definedName>
    <definedName name="total_yield_per_RTK_1993" localSheetId="15">[15]Global!#REF!</definedName>
    <definedName name="total_yield_per_RTK_1993" localSheetId="22">[15]Global!#REF!</definedName>
    <definedName name="total_yield_per_RTK_1993" localSheetId="5">[15]Global!#REF!</definedName>
    <definedName name="total_yield_per_RTK_1993" localSheetId="9">[15]Global!#REF!</definedName>
    <definedName name="total_yield_per_RTK_1993" localSheetId="2">[15]Global!#REF!</definedName>
    <definedName name="total_yield_per_RTK_1993" localSheetId="26">[15]Global!#REF!</definedName>
    <definedName name="total_yield_per_RTK_1993">[15]Global!#REF!</definedName>
    <definedName name="total_yield_per_RTK_1994" localSheetId="4">[15]Global!#REF!</definedName>
    <definedName name="total_yield_per_RTK_1994" localSheetId="15">[15]Global!#REF!</definedName>
    <definedName name="total_yield_per_RTK_1994" localSheetId="22">[15]Global!#REF!</definedName>
    <definedName name="total_yield_per_RTK_1994" localSheetId="5">[15]Global!#REF!</definedName>
    <definedName name="total_yield_per_RTK_1994" localSheetId="9">[15]Global!#REF!</definedName>
    <definedName name="total_yield_per_RTK_1994" localSheetId="2">[15]Global!#REF!</definedName>
    <definedName name="total_yield_per_RTK_1994" localSheetId="26">[15]Global!#REF!</definedName>
    <definedName name="total_yield_per_RTK_1994">[15]Global!#REF!</definedName>
    <definedName name="total_yield_per_RTK_1995" localSheetId="4">[15]Global!#REF!</definedName>
    <definedName name="total_yield_per_RTK_1995" localSheetId="15">[15]Global!#REF!</definedName>
    <definedName name="total_yield_per_RTK_1995" localSheetId="22">[15]Global!#REF!</definedName>
    <definedName name="total_yield_per_RTK_1995" localSheetId="5">[15]Global!#REF!</definedName>
    <definedName name="total_yield_per_RTK_1995" localSheetId="9">[15]Global!#REF!</definedName>
    <definedName name="total_yield_per_RTK_1995" localSheetId="2">[15]Global!#REF!</definedName>
    <definedName name="total_yield_per_RTK_1995" localSheetId="26">[15]Global!#REF!</definedName>
    <definedName name="total_yield_per_RTK_1995">[15]Global!#REF!</definedName>
    <definedName name="total_yield_per_RTK_1996" localSheetId="4">[15]Global!#REF!</definedName>
    <definedName name="total_yield_per_RTK_1996" localSheetId="15">[15]Global!#REF!</definedName>
    <definedName name="total_yield_per_RTK_1996" localSheetId="22">[15]Global!#REF!</definedName>
    <definedName name="total_yield_per_RTK_1996" localSheetId="5">[15]Global!#REF!</definedName>
    <definedName name="total_yield_per_RTK_1996" localSheetId="9">[15]Global!#REF!</definedName>
    <definedName name="total_yield_per_RTK_1996" localSheetId="2">[15]Global!#REF!</definedName>
    <definedName name="total_yield_per_RTK_1996" localSheetId="26">[15]Global!#REF!</definedName>
    <definedName name="total_yield_per_RTK_1996">[15]Global!#REF!</definedName>
    <definedName name="total_yield_per_RTK_1997" localSheetId="4">[15]Global!#REF!</definedName>
    <definedName name="total_yield_per_RTK_1997" localSheetId="15">[15]Global!#REF!</definedName>
    <definedName name="total_yield_per_RTK_1997" localSheetId="22">[15]Global!#REF!</definedName>
    <definedName name="total_yield_per_RTK_1997" localSheetId="5">[15]Global!#REF!</definedName>
    <definedName name="total_yield_per_RTK_1997" localSheetId="9">[15]Global!#REF!</definedName>
    <definedName name="total_yield_per_RTK_1997" localSheetId="2">[15]Global!#REF!</definedName>
    <definedName name="total_yield_per_RTK_1997" localSheetId="26">[15]Global!#REF!</definedName>
    <definedName name="total_yield_per_RTK_1997">[15]Global!#REF!</definedName>
    <definedName name="total_yield_per_RTK_1998" localSheetId="4">[15]Global!#REF!</definedName>
    <definedName name="total_yield_per_RTK_1998" localSheetId="15">[15]Global!#REF!</definedName>
    <definedName name="total_yield_per_RTK_1998" localSheetId="22">[15]Global!#REF!</definedName>
    <definedName name="total_yield_per_RTK_1998" localSheetId="5">[15]Global!#REF!</definedName>
    <definedName name="total_yield_per_RTK_1998" localSheetId="9">[15]Global!#REF!</definedName>
    <definedName name="total_yield_per_RTK_1998" localSheetId="2">[15]Global!#REF!</definedName>
    <definedName name="total_yield_per_RTK_1998" localSheetId="26">[15]Global!#REF!</definedName>
    <definedName name="total_yield_per_RTK_1998">[15]Global!#REF!</definedName>
    <definedName name="total_yield_per_RTK_1999" localSheetId="4">[15]Global!#REF!</definedName>
    <definedName name="total_yield_per_RTK_1999" localSheetId="15">[15]Global!#REF!</definedName>
    <definedName name="total_yield_per_RTK_1999" localSheetId="22">[15]Global!#REF!</definedName>
    <definedName name="total_yield_per_RTK_1999" localSheetId="5">[15]Global!#REF!</definedName>
    <definedName name="total_yield_per_RTK_1999" localSheetId="9">[15]Global!#REF!</definedName>
    <definedName name="total_yield_per_RTK_1999" localSheetId="2">[15]Global!#REF!</definedName>
    <definedName name="total_yield_per_RTK_1999" localSheetId="26">[15]Global!#REF!</definedName>
    <definedName name="total_yield_per_RTK_1999">[15]Global!#REF!</definedName>
    <definedName name="total_yield_per_RTK_2000" localSheetId="4">[15]Global!#REF!</definedName>
    <definedName name="total_yield_per_RTK_2000" localSheetId="15">[15]Global!#REF!</definedName>
    <definedName name="total_yield_per_RTK_2000" localSheetId="22">[15]Global!#REF!</definedName>
    <definedName name="total_yield_per_RTK_2000" localSheetId="5">[15]Global!#REF!</definedName>
    <definedName name="total_yield_per_RTK_2000" localSheetId="9">[15]Global!#REF!</definedName>
    <definedName name="total_yield_per_RTK_2000" localSheetId="2">[15]Global!#REF!</definedName>
    <definedName name="total_yield_per_RTK_2000" localSheetId="26">[15]Global!#REF!</definedName>
    <definedName name="total_yield_per_RTK_2000">[15]Global!#REF!</definedName>
    <definedName name="total_yield_per_RTK_2001" localSheetId="4">[15]Global!#REF!</definedName>
    <definedName name="total_yield_per_RTK_2001" localSheetId="15">[15]Global!#REF!</definedName>
    <definedName name="total_yield_per_RTK_2001" localSheetId="22">[15]Global!#REF!</definedName>
    <definedName name="total_yield_per_RTK_2001" localSheetId="5">[15]Global!#REF!</definedName>
    <definedName name="total_yield_per_RTK_2001" localSheetId="9">[15]Global!#REF!</definedName>
    <definedName name="total_yield_per_RTK_2001" localSheetId="2">[15]Global!#REF!</definedName>
    <definedName name="total_yield_per_RTK_2001" localSheetId="26">[15]Global!#REF!</definedName>
    <definedName name="total_yield_per_RTK_2001">[15]Global!#REF!</definedName>
    <definedName name="total_yield_per_RTK_2002" localSheetId="4">[15]Global!#REF!</definedName>
    <definedName name="total_yield_per_RTK_2002" localSheetId="15">[15]Global!#REF!</definedName>
    <definedName name="total_yield_per_RTK_2002" localSheetId="22">[15]Global!#REF!</definedName>
    <definedName name="total_yield_per_RTK_2002" localSheetId="5">[15]Global!#REF!</definedName>
    <definedName name="total_yield_per_RTK_2002" localSheetId="9">[15]Global!#REF!</definedName>
    <definedName name="total_yield_per_RTK_2002" localSheetId="2">[15]Global!#REF!</definedName>
    <definedName name="total_yield_per_RTK_2002" localSheetId="26">[15]Global!#REF!</definedName>
    <definedName name="total_yield_per_RTK_2002">[15]Global!#REF!</definedName>
    <definedName name="total_yield_per_RTK_2003" localSheetId="4">[15]Global!#REF!</definedName>
    <definedName name="total_yield_per_RTK_2003" localSheetId="15">[15]Global!#REF!</definedName>
    <definedName name="total_yield_per_RTK_2003" localSheetId="22">[15]Global!#REF!</definedName>
    <definedName name="total_yield_per_RTK_2003" localSheetId="5">[15]Global!#REF!</definedName>
    <definedName name="total_yield_per_RTK_2003" localSheetId="9">[15]Global!#REF!</definedName>
    <definedName name="total_yield_per_RTK_2003" localSheetId="2">[15]Global!#REF!</definedName>
    <definedName name="total_yield_per_RTK_2003" localSheetId="26">[15]Global!#REF!</definedName>
    <definedName name="total_yield_per_RTK_2003">[15]Global!#REF!</definedName>
    <definedName name="total_yield_per_RTK_2004" localSheetId="4">[15]Global!#REF!</definedName>
    <definedName name="total_yield_per_RTK_2004" localSheetId="15">[15]Global!#REF!</definedName>
    <definedName name="total_yield_per_RTK_2004" localSheetId="22">[15]Global!#REF!</definedName>
    <definedName name="total_yield_per_RTK_2004" localSheetId="5">[15]Global!#REF!</definedName>
    <definedName name="total_yield_per_RTK_2004" localSheetId="9">[15]Global!#REF!</definedName>
    <definedName name="total_yield_per_RTK_2004" localSheetId="2">[15]Global!#REF!</definedName>
    <definedName name="total_yield_per_RTK_2004" localSheetId="26">[15]Global!#REF!</definedName>
    <definedName name="total_yield_per_RTK_2004">[15]Global!#REF!</definedName>
    <definedName name="total_yield_per_RTK_2005" localSheetId="4">[15]Global!#REF!</definedName>
    <definedName name="total_yield_per_RTK_2005" localSheetId="15">[15]Global!#REF!</definedName>
    <definedName name="total_yield_per_RTK_2005" localSheetId="22">[15]Global!#REF!</definedName>
    <definedName name="total_yield_per_RTK_2005" localSheetId="5">[15]Global!#REF!</definedName>
    <definedName name="total_yield_per_RTK_2005" localSheetId="9">[15]Global!#REF!</definedName>
    <definedName name="total_yield_per_RTK_2005" localSheetId="2">[15]Global!#REF!</definedName>
    <definedName name="total_yield_per_RTK_2005" localSheetId="26">[15]Global!#REF!</definedName>
    <definedName name="total_yield_per_RTK_2005">[15]Global!#REF!</definedName>
    <definedName name="total_yield_per_RTK_2006" localSheetId="4">[15]Global!#REF!</definedName>
    <definedName name="total_yield_per_RTK_2006" localSheetId="15">[15]Global!#REF!</definedName>
    <definedName name="total_yield_per_RTK_2006" localSheetId="22">[15]Global!#REF!</definedName>
    <definedName name="total_yield_per_RTK_2006" localSheetId="5">[15]Global!#REF!</definedName>
    <definedName name="total_yield_per_RTK_2006" localSheetId="9">[15]Global!#REF!</definedName>
    <definedName name="total_yield_per_RTK_2006" localSheetId="2">[15]Global!#REF!</definedName>
    <definedName name="total_yield_per_RTK_2006" localSheetId="26">[15]Global!#REF!</definedName>
    <definedName name="total_yield_per_RTK_2006">[15]Global!#REF!</definedName>
    <definedName name="total_yield_per_RTK_2007" localSheetId="4">[15]Global!#REF!</definedName>
    <definedName name="total_yield_per_RTK_2007" localSheetId="15">[15]Global!#REF!</definedName>
    <definedName name="total_yield_per_RTK_2007" localSheetId="22">[15]Global!#REF!</definedName>
    <definedName name="total_yield_per_RTK_2007" localSheetId="5">[15]Global!#REF!</definedName>
    <definedName name="total_yield_per_RTK_2007" localSheetId="9">[15]Global!#REF!</definedName>
    <definedName name="total_yield_per_RTK_2007" localSheetId="2">[15]Global!#REF!</definedName>
    <definedName name="total_yield_per_RTK_2007" localSheetId="26">[15]Global!#REF!</definedName>
    <definedName name="total_yield_per_RTK_2007">[15]Global!#REF!</definedName>
    <definedName name="total_yield_per_RTK_2008" localSheetId="4">[15]Global!#REF!</definedName>
    <definedName name="total_yield_per_RTK_2008" localSheetId="15">[15]Global!#REF!</definedName>
    <definedName name="total_yield_per_RTK_2008" localSheetId="22">[15]Global!#REF!</definedName>
    <definedName name="total_yield_per_RTK_2008" localSheetId="5">[15]Global!#REF!</definedName>
    <definedName name="total_yield_per_RTK_2008" localSheetId="9">[15]Global!#REF!</definedName>
    <definedName name="total_yield_per_RTK_2008" localSheetId="2">[15]Global!#REF!</definedName>
    <definedName name="total_yield_per_RTK_2008" localSheetId="26">[15]Global!#REF!</definedName>
    <definedName name="total_yield_per_RTK_2008">[15]Global!#REF!</definedName>
    <definedName name="total_yield_per_RTK_2009" localSheetId="4">[15]Global!#REF!</definedName>
    <definedName name="total_yield_per_RTK_2009" localSheetId="15">[15]Global!#REF!</definedName>
    <definedName name="total_yield_per_RTK_2009" localSheetId="22">[15]Global!#REF!</definedName>
    <definedName name="total_yield_per_RTK_2009" localSheetId="5">[15]Global!#REF!</definedName>
    <definedName name="total_yield_per_RTK_2009" localSheetId="9">[15]Global!#REF!</definedName>
    <definedName name="total_yield_per_RTK_2009" localSheetId="2">[15]Global!#REF!</definedName>
    <definedName name="total_yield_per_RTK_2009" localSheetId="26">[15]Global!#REF!</definedName>
    <definedName name="total_yield_per_RTK_2009">[15]Global!#REF!</definedName>
    <definedName name="total_yield_per_RTK_2010" localSheetId="4">[15]Global!#REF!</definedName>
    <definedName name="total_yield_per_RTK_2010" localSheetId="15">[15]Global!#REF!</definedName>
    <definedName name="total_yield_per_RTK_2010" localSheetId="22">[15]Global!#REF!</definedName>
    <definedName name="total_yield_per_RTK_2010" localSheetId="5">[15]Global!#REF!</definedName>
    <definedName name="total_yield_per_RTK_2010" localSheetId="9">[15]Global!#REF!</definedName>
    <definedName name="total_yield_per_RTK_2010" localSheetId="2">[15]Global!#REF!</definedName>
    <definedName name="total_yield_per_RTK_2010" localSheetId="26">[15]Global!#REF!</definedName>
    <definedName name="total_yield_per_RTK_2010">[15]Global!#REF!</definedName>
    <definedName name="total_yield_per_RTK_comm" localSheetId="4">[15]Global!#REF!</definedName>
    <definedName name="total_yield_per_RTK_comm" localSheetId="15">[15]Global!#REF!</definedName>
    <definedName name="total_yield_per_RTK_comm" localSheetId="22">[15]Global!#REF!</definedName>
    <definedName name="total_yield_per_RTK_comm" localSheetId="5">[15]Global!#REF!</definedName>
    <definedName name="total_yield_per_RTK_comm" localSheetId="9">[15]Global!#REF!</definedName>
    <definedName name="total_yield_per_RTK_comm" localSheetId="2">[15]Global!#REF!</definedName>
    <definedName name="total_yield_per_RTK_comm" localSheetId="26">[15]Global!#REF!</definedName>
    <definedName name="total_yield_per_RTK_comm">[15]Global!#REF!</definedName>
    <definedName name="total_yield_RTM_1985" localSheetId="4">[15]Global!#REF!</definedName>
    <definedName name="total_yield_RTM_1985" localSheetId="15">[15]Global!#REF!</definedName>
    <definedName name="total_yield_RTM_1985" localSheetId="22">[15]Global!#REF!</definedName>
    <definedName name="total_yield_RTM_1985" localSheetId="5">[15]Global!#REF!</definedName>
    <definedName name="total_yield_RTM_1985" localSheetId="9">[15]Global!#REF!</definedName>
    <definedName name="total_yield_RTM_1985" localSheetId="2">[15]Global!#REF!</definedName>
    <definedName name="total_yield_RTM_1985" localSheetId="26">[15]Global!#REF!</definedName>
    <definedName name="total_yield_RTM_1985">[15]Global!#REF!</definedName>
    <definedName name="total_yield_RTM_1986" localSheetId="4">[15]Global!#REF!</definedName>
    <definedName name="total_yield_RTM_1986" localSheetId="15">[15]Global!#REF!</definedName>
    <definedName name="total_yield_RTM_1986" localSheetId="22">[15]Global!#REF!</definedName>
    <definedName name="total_yield_RTM_1986" localSheetId="5">[15]Global!#REF!</definedName>
    <definedName name="total_yield_RTM_1986" localSheetId="9">[15]Global!#REF!</definedName>
    <definedName name="total_yield_RTM_1986" localSheetId="2">[15]Global!#REF!</definedName>
    <definedName name="total_yield_RTM_1986" localSheetId="26">[15]Global!#REF!</definedName>
    <definedName name="total_yield_RTM_1986">[15]Global!#REF!</definedName>
    <definedName name="total_yield_RTM_1987" localSheetId="4">[15]Global!#REF!</definedName>
    <definedName name="total_yield_RTM_1987" localSheetId="15">[15]Global!#REF!</definedName>
    <definedName name="total_yield_RTM_1987" localSheetId="22">[15]Global!#REF!</definedName>
    <definedName name="total_yield_RTM_1987" localSheetId="5">[15]Global!#REF!</definedName>
    <definedName name="total_yield_RTM_1987" localSheetId="9">[15]Global!#REF!</definedName>
    <definedName name="total_yield_RTM_1987" localSheetId="2">[15]Global!#REF!</definedName>
    <definedName name="total_yield_RTM_1987" localSheetId="26">[15]Global!#REF!</definedName>
    <definedName name="total_yield_RTM_1987">[15]Global!#REF!</definedName>
    <definedName name="total_yield_RTM_1988" localSheetId="4">[15]Global!#REF!</definedName>
    <definedName name="total_yield_RTM_1988" localSheetId="15">[15]Global!#REF!</definedName>
    <definedName name="total_yield_RTM_1988" localSheetId="22">[15]Global!#REF!</definedName>
    <definedName name="total_yield_RTM_1988" localSheetId="5">[15]Global!#REF!</definedName>
    <definedName name="total_yield_RTM_1988" localSheetId="9">[15]Global!#REF!</definedName>
    <definedName name="total_yield_RTM_1988" localSheetId="2">[15]Global!#REF!</definedName>
    <definedName name="total_yield_RTM_1988" localSheetId="26">[15]Global!#REF!</definedName>
    <definedName name="total_yield_RTM_1988">[15]Global!#REF!</definedName>
    <definedName name="total_yield_RTM_1989" localSheetId="4">[15]Global!#REF!</definedName>
    <definedName name="total_yield_RTM_1989" localSheetId="15">[15]Global!#REF!</definedName>
    <definedName name="total_yield_RTM_1989" localSheetId="22">[15]Global!#REF!</definedName>
    <definedName name="total_yield_RTM_1989" localSheetId="5">[15]Global!#REF!</definedName>
    <definedName name="total_yield_RTM_1989" localSheetId="9">[15]Global!#REF!</definedName>
    <definedName name="total_yield_RTM_1989" localSheetId="2">[15]Global!#REF!</definedName>
    <definedName name="total_yield_RTM_1989" localSheetId="26">[15]Global!#REF!</definedName>
    <definedName name="total_yield_RTM_1989">[15]Global!#REF!</definedName>
    <definedName name="total_yield_RTM_1990" localSheetId="4">[15]Global!#REF!</definedName>
    <definedName name="total_yield_RTM_1990" localSheetId="15">[15]Global!#REF!</definedName>
    <definedName name="total_yield_RTM_1990" localSheetId="22">[15]Global!#REF!</definedName>
    <definedName name="total_yield_RTM_1990" localSheetId="5">[15]Global!#REF!</definedName>
    <definedName name="total_yield_RTM_1990" localSheetId="9">[15]Global!#REF!</definedName>
    <definedName name="total_yield_RTM_1990" localSheetId="2">[15]Global!#REF!</definedName>
    <definedName name="total_yield_RTM_1990" localSheetId="26">[15]Global!#REF!</definedName>
    <definedName name="total_yield_RTM_1990">[15]Global!#REF!</definedName>
    <definedName name="total_yield_RTM_1991" localSheetId="4">[15]Global!#REF!</definedName>
    <definedName name="total_yield_RTM_1991" localSheetId="15">[15]Global!#REF!</definedName>
    <definedName name="total_yield_RTM_1991" localSheetId="22">[15]Global!#REF!</definedName>
    <definedName name="total_yield_RTM_1991" localSheetId="5">[15]Global!#REF!</definedName>
    <definedName name="total_yield_RTM_1991" localSheetId="9">[15]Global!#REF!</definedName>
    <definedName name="total_yield_RTM_1991" localSheetId="2">[15]Global!#REF!</definedName>
    <definedName name="total_yield_RTM_1991" localSheetId="26">[15]Global!#REF!</definedName>
    <definedName name="total_yield_RTM_1991">[15]Global!#REF!</definedName>
    <definedName name="total_yield_RTM_1992" localSheetId="4">[15]Global!#REF!</definedName>
    <definedName name="total_yield_RTM_1992" localSheetId="15">[15]Global!#REF!</definedName>
    <definedName name="total_yield_RTM_1992" localSheetId="22">[15]Global!#REF!</definedName>
    <definedName name="total_yield_RTM_1992" localSheetId="5">[15]Global!#REF!</definedName>
    <definedName name="total_yield_RTM_1992" localSheetId="9">[15]Global!#REF!</definedName>
    <definedName name="total_yield_RTM_1992" localSheetId="2">[15]Global!#REF!</definedName>
    <definedName name="total_yield_RTM_1992" localSheetId="26">[15]Global!#REF!</definedName>
    <definedName name="total_yield_RTM_1992">[15]Global!#REF!</definedName>
    <definedName name="total_yield_RTM_1993" localSheetId="4">[15]Global!#REF!</definedName>
    <definedName name="total_yield_RTM_1993" localSheetId="15">[15]Global!#REF!</definedName>
    <definedName name="total_yield_RTM_1993" localSheetId="22">[15]Global!#REF!</definedName>
    <definedName name="total_yield_RTM_1993" localSheetId="5">[15]Global!#REF!</definedName>
    <definedName name="total_yield_RTM_1993" localSheetId="9">[15]Global!#REF!</definedName>
    <definedName name="total_yield_RTM_1993" localSheetId="2">[15]Global!#REF!</definedName>
    <definedName name="total_yield_RTM_1993" localSheetId="26">[15]Global!#REF!</definedName>
    <definedName name="total_yield_RTM_1993">[15]Global!#REF!</definedName>
    <definedName name="total_yield_RTM_1994" localSheetId="4">[15]Global!#REF!</definedName>
    <definedName name="total_yield_RTM_1994" localSheetId="15">[15]Global!#REF!</definedName>
    <definedName name="total_yield_RTM_1994" localSheetId="22">[15]Global!#REF!</definedName>
    <definedName name="total_yield_RTM_1994" localSheetId="5">[15]Global!#REF!</definedName>
    <definedName name="total_yield_RTM_1994" localSheetId="9">[15]Global!#REF!</definedName>
    <definedName name="total_yield_RTM_1994" localSheetId="2">[15]Global!#REF!</definedName>
    <definedName name="total_yield_RTM_1994" localSheetId="26">[15]Global!#REF!</definedName>
    <definedName name="total_yield_RTM_1994">[15]Global!#REF!</definedName>
    <definedName name="total_yield_RTM_1995" localSheetId="4">[15]Global!#REF!</definedName>
    <definedName name="total_yield_RTM_1995" localSheetId="15">[15]Global!#REF!</definedName>
    <definedName name="total_yield_RTM_1995" localSheetId="22">[15]Global!#REF!</definedName>
    <definedName name="total_yield_RTM_1995" localSheetId="5">[15]Global!#REF!</definedName>
    <definedName name="total_yield_RTM_1995" localSheetId="9">[15]Global!#REF!</definedName>
    <definedName name="total_yield_RTM_1995" localSheetId="2">[15]Global!#REF!</definedName>
    <definedName name="total_yield_RTM_1995" localSheetId="26">[15]Global!#REF!</definedName>
    <definedName name="total_yield_RTM_1995">[15]Global!#REF!</definedName>
    <definedName name="total_yield_RTM_1996" localSheetId="4">[15]Global!#REF!</definedName>
    <definedName name="total_yield_RTM_1996" localSheetId="15">[15]Global!#REF!</definedName>
    <definedName name="total_yield_RTM_1996" localSheetId="22">[15]Global!#REF!</definedName>
    <definedName name="total_yield_RTM_1996" localSheetId="5">[15]Global!#REF!</definedName>
    <definedName name="total_yield_RTM_1996" localSheetId="9">[15]Global!#REF!</definedName>
    <definedName name="total_yield_RTM_1996" localSheetId="2">[15]Global!#REF!</definedName>
    <definedName name="total_yield_RTM_1996" localSheetId="26">[15]Global!#REF!</definedName>
    <definedName name="total_yield_RTM_1996">[15]Global!#REF!</definedName>
    <definedName name="total_yield_RTM_1997" localSheetId="4">[15]Global!#REF!</definedName>
    <definedName name="total_yield_RTM_1997" localSheetId="15">[15]Global!#REF!</definedName>
    <definedName name="total_yield_RTM_1997" localSheetId="22">[15]Global!#REF!</definedName>
    <definedName name="total_yield_RTM_1997" localSheetId="5">[15]Global!#REF!</definedName>
    <definedName name="total_yield_RTM_1997" localSheetId="9">[15]Global!#REF!</definedName>
    <definedName name="total_yield_RTM_1997" localSheetId="2">[15]Global!#REF!</definedName>
    <definedName name="total_yield_RTM_1997" localSheetId="26">[15]Global!#REF!</definedName>
    <definedName name="total_yield_RTM_1997">[15]Global!#REF!</definedName>
    <definedName name="total_yield_RTM_1998" localSheetId="4">[15]Global!#REF!</definedName>
    <definedName name="total_yield_RTM_1998" localSheetId="15">[15]Global!#REF!</definedName>
    <definedName name="total_yield_RTM_1998" localSheetId="22">[15]Global!#REF!</definedName>
    <definedName name="total_yield_RTM_1998" localSheetId="5">[15]Global!#REF!</definedName>
    <definedName name="total_yield_RTM_1998" localSheetId="9">[15]Global!#REF!</definedName>
    <definedName name="total_yield_RTM_1998" localSheetId="2">[15]Global!#REF!</definedName>
    <definedName name="total_yield_RTM_1998" localSheetId="26">[15]Global!#REF!</definedName>
    <definedName name="total_yield_RTM_1998">[15]Global!#REF!</definedName>
    <definedName name="total_yield_RTM_1999" localSheetId="4">[15]Global!#REF!</definedName>
    <definedName name="total_yield_RTM_1999" localSheetId="15">[15]Global!#REF!</definedName>
    <definedName name="total_yield_RTM_1999" localSheetId="22">[15]Global!#REF!</definedName>
    <definedName name="total_yield_RTM_1999" localSheetId="5">[15]Global!#REF!</definedName>
    <definedName name="total_yield_RTM_1999" localSheetId="9">[15]Global!#REF!</definedName>
    <definedName name="total_yield_RTM_1999" localSheetId="2">[15]Global!#REF!</definedName>
    <definedName name="total_yield_RTM_1999" localSheetId="26">[15]Global!#REF!</definedName>
    <definedName name="total_yield_RTM_1999">[15]Global!#REF!</definedName>
    <definedName name="total_yield_RTM_2000" localSheetId="4">[15]Global!#REF!</definedName>
    <definedName name="total_yield_RTM_2000" localSheetId="15">[15]Global!#REF!</definedName>
    <definedName name="total_yield_RTM_2000" localSheetId="22">[15]Global!#REF!</definedName>
    <definedName name="total_yield_RTM_2000" localSheetId="5">[15]Global!#REF!</definedName>
    <definedName name="total_yield_RTM_2000" localSheetId="9">[15]Global!#REF!</definedName>
    <definedName name="total_yield_RTM_2000" localSheetId="2">[15]Global!#REF!</definedName>
    <definedName name="total_yield_RTM_2000" localSheetId="26">[15]Global!#REF!</definedName>
    <definedName name="total_yield_RTM_2000">[15]Global!#REF!</definedName>
    <definedName name="total_yield_RTM_2001" localSheetId="4">[15]Global!#REF!</definedName>
    <definedName name="total_yield_RTM_2001" localSheetId="15">[15]Global!#REF!</definedName>
    <definedName name="total_yield_RTM_2001" localSheetId="22">[15]Global!#REF!</definedName>
    <definedName name="total_yield_RTM_2001" localSheetId="5">[15]Global!#REF!</definedName>
    <definedName name="total_yield_RTM_2001" localSheetId="9">[15]Global!#REF!</definedName>
    <definedName name="total_yield_RTM_2001" localSheetId="2">[15]Global!#REF!</definedName>
    <definedName name="total_yield_RTM_2001" localSheetId="26">[15]Global!#REF!</definedName>
    <definedName name="total_yield_RTM_2001">[15]Global!#REF!</definedName>
    <definedName name="total_yield_RTM_2002" localSheetId="4">[15]Global!#REF!</definedName>
    <definedName name="total_yield_RTM_2002" localSheetId="15">[15]Global!#REF!</definedName>
    <definedName name="total_yield_RTM_2002" localSheetId="22">[15]Global!#REF!</definedName>
    <definedName name="total_yield_RTM_2002" localSheetId="5">[15]Global!#REF!</definedName>
    <definedName name="total_yield_RTM_2002" localSheetId="9">[15]Global!#REF!</definedName>
    <definedName name="total_yield_RTM_2002" localSheetId="2">[15]Global!#REF!</definedName>
    <definedName name="total_yield_RTM_2002" localSheetId="26">[15]Global!#REF!</definedName>
    <definedName name="total_yield_RTM_2002">[15]Global!#REF!</definedName>
    <definedName name="total_yield_RTM_2003" localSheetId="4">[15]Global!#REF!</definedName>
    <definedName name="total_yield_RTM_2003" localSheetId="15">[15]Global!#REF!</definedName>
    <definedName name="total_yield_RTM_2003" localSheetId="22">[15]Global!#REF!</definedName>
    <definedName name="total_yield_RTM_2003" localSheetId="5">[15]Global!#REF!</definedName>
    <definedName name="total_yield_RTM_2003" localSheetId="9">[15]Global!#REF!</definedName>
    <definedName name="total_yield_RTM_2003" localSheetId="2">[15]Global!#REF!</definedName>
    <definedName name="total_yield_RTM_2003" localSheetId="26">[15]Global!#REF!</definedName>
    <definedName name="total_yield_RTM_2003">[15]Global!#REF!</definedName>
    <definedName name="total_yield_RTM_2004" localSheetId="4">[15]Global!#REF!</definedName>
    <definedName name="total_yield_RTM_2004" localSheetId="15">[15]Global!#REF!</definedName>
    <definedName name="total_yield_RTM_2004" localSheetId="22">[15]Global!#REF!</definedName>
    <definedName name="total_yield_RTM_2004" localSheetId="5">[15]Global!#REF!</definedName>
    <definedName name="total_yield_RTM_2004" localSheetId="9">[15]Global!#REF!</definedName>
    <definedName name="total_yield_RTM_2004" localSheetId="2">[15]Global!#REF!</definedName>
    <definedName name="total_yield_RTM_2004" localSheetId="26">[15]Global!#REF!</definedName>
    <definedName name="total_yield_RTM_2004">[15]Global!#REF!</definedName>
    <definedName name="total_yield_RTM_2005" localSheetId="4">[15]Global!#REF!</definedName>
    <definedName name="total_yield_RTM_2005" localSheetId="15">[15]Global!#REF!</definedName>
    <definedName name="total_yield_RTM_2005" localSheetId="22">[15]Global!#REF!</definedName>
    <definedName name="total_yield_RTM_2005" localSheetId="5">[15]Global!#REF!</definedName>
    <definedName name="total_yield_RTM_2005" localSheetId="9">[15]Global!#REF!</definedName>
    <definedName name="total_yield_RTM_2005" localSheetId="2">[15]Global!#REF!</definedName>
    <definedName name="total_yield_RTM_2005" localSheetId="26">[15]Global!#REF!</definedName>
    <definedName name="total_yield_RTM_2005">[15]Global!#REF!</definedName>
    <definedName name="total_yield_RTM_2006" localSheetId="4">[15]Global!#REF!</definedName>
    <definedName name="total_yield_RTM_2006" localSheetId="15">[15]Global!#REF!</definedName>
    <definedName name="total_yield_RTM_2006" localSheetId="22">[15]Global!#REF!</definedName>
    <definedName name="total_yield_RTM_2006" localSheetId="5">[15]Global!#REF!</definedName>
    <definedName name="total_yield_RTM_2006" localSheetId="9">[15]Global!#REF!</definedName>
    <definedName name="total_yield_RTM_2006" localSheetId="2">[15]Global!#REF!</definedName>
    <definedName name="total_yield_RTM_2006" localSheetId="26">[15]Global!#REF!</definedName>
    <definedName name="total_yield_RTM_2006">[15]Global!#REF!</definedName>
    <definedName name="total_yield_RTM_2007" localSheetId="4">[15]Global!#REF!</definedName>
    <definedName name="total_yield_RTM_2007" localSheetId="15">[15]Global!#REF!</definedName>
    <definedName name="total_yield_RTM_2007" localSheetId="22">[15]Global!#REF!</definedName>
    <definedName name="total_yield_RTM_2007" localSheetId="5">[15]Global!#REF!</definedName>
    <definedName name="total_yield_RTM_2007" localSheetId="9">[15]Global!#REF!</definedName>
    <definedName name="total_yield_RTM_2007" localSheetId="2">[15]Global!#REF!</definedName>
    <definedName name="total_yield_RTM_2007" localSheetId="26">[15]Global!#REF!</definedName>
    <definedName name="total_yield_RTM_2007">[15]Global!#REF!</definedName>
    <definedName name="total_yield_RTM_2008" localSheetId="4">[15]Global!#REF!</definedName>
    <definedName name="total_yield_RTM_2008" localSheetId="15">[15]Global!#REF!</definedName>
    <definedName name="total_yield_RTM_2008" localSheetId="22">[15]Global!#REF!</definedName>
    <definedName name="total_yield_RTM_2008" localSheetId="5">[15]Global!#REF!</definedName>
    <definedName name="total_yield_RTM_2008" localSheetId="9">[15]Global!#REF!</definedName>
    <definedName name="total_yield_RTM_2008" localSheetId="2">[15]Global!#REF!</definedName>
    <definedName name="total_yield_RTM_2008" localSheetId="26">[15]Global!#REF!</definedName>
    <definedName name="total_yield_RTM_2008">[15]Global!#REF!</definedName>
    <definedName name="total_yield_RTM_2009" localSheetId="4">[15]Global!#REF!</definedName>
    <definedName name="total_yield_RTM_2009" localSheetId="15">[15]Global!#REF!</definedName>
    <definedName name="total_yield_RTM_2009" localSheetId="22">[15]Global!#REF!</definedName>
    <definedName name="total_yield_RTM_2009" localSheetId="5">[15]Global!#REF!</definedName>
    <definedName name="total_yield_RTM_2009" localSheetId="9">[15]Global!#REF!</definedName>
    <definedName name="total_yield_RTM_2009" localSheetId="2">[15]Global!#REF!</definedName>
    <definedName name="total_yield_RTM_2009" localSheetId="26">[15]Global!#REF!</definedName>
    <definedName name="total_yield_RTM_2009">[15]Global!#REF!</definedName>
    <definedName name="total_yield_RTM_2010" localSheetId="4">[15]Global!#REF!</definedName>
    <definedName name="total_yield_RTM_2010" localSheetId="15">[15]Global!#REF!</definedName>
    <definedName name="total_yield_RTM_2010" localSheetId="22">[15]Global!#REF!</definedName>
    <definedName name="total_yield_RTM_2010" localSheetId="5">[15]Global!#REF!</definedName>
    <definedName name="total_yield_RTM_2010" localSheetId="9">[15]Global!#REF!</definedName>
    <definedName name="total_yield_RTM_2010" localSheetId="2">[15]Global!#REF!</definedName>
    <definedName name="total_yield_RTM_2010" localSheetId="26">[15]Global!#REF!</definedName>
    <definedName name="total_yield_RTM_2010">[15]Global!#REF!</definedName>
    <definedName name="total_yield_RTM_comm" localSheetId="4">[15]Global!#REF!</definedName>
    <definedName name="total_yield_RTM_comm" localSheetId="15">[15]Global!#REF!</definedName>
    <definedName name="total_yield_RTM_comm" localSheetId="22">[15]Global!#REF!</definedName>
    <definedName name="total_yield_RTM_comm" localSheetId="5">[15]Global!#REF!</definedName>
    <definedName name="total_yield_RTM_comm" localSheetId="9">[15]Global!#REF!</definedName>
    <definedName name="total_yield_RTM_comm" localSheetId="2">[15]Global!#REF!</definedName>
    <definedName name="total_yield_RTM_comm" localSheetId="26">[15]Global!#REF!</definedName>
    <definedName name="total_yield_RTM_comm">[15]Global!#REF!</definedName>
    <definedName name="TotalDBArea" localSheetId="4">'[11]A table'!$AM$2:$DP$9,'[11]A table'!$AM$16,'[11]A table'!$AM$20:$AU$21,'[11]A table'!#REF!,'[11]A table'!#REF!,'[11]A table'!#REF!,'[11]A table'!#REF!</definedName>
    <definedName name="TotalDBArea" localSheetId="15">'[11]A table'!$AM$2:$DP$9,'[11]A table'!$AM$16,'[11]A table'!$AM$20:$AU$21,'[11]A table'!#REF!,'[11]A table'!#REF!,'[11]A table'!#REF!,'[11]A table'!#REF!</definedName>
    <definedName name="TotalDBArea" localSheetId="22">'[11]A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6">'[11]A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5">#REF!</definedName>
    <definedName name="TPROF" localSheetId="22">#REF!</definedName>
    <definedName name="TPROF" localSheetId="5">#REF!</definedName>
    <definedName name="TPROF" localSheetId="9">#REF!</definedName>
    <definedName name="TPROF" localSheetId="2">#REF!</definedName>
    <definedName name="TPROF" localSheetId="26">#REF!</definedName>
    <definedName name="TPROF">#REF!</definedName>
    <definedName name="Travel_Retail___USWHS5" localSheetId="4">#REF!</definedName>
    <definedName name="Travel_Retail___USWHS5" localSheetId="15">#REF!</definedName>
    <definedName name="Travel_Retail___USWHS5" localSheetId="22">#REF!</definedName>
    <definedName name="Travel_Retail___USWHS5" localSheetId="5">#REF!</definedName>
    <definedName name="Travel_Retail___USWHS5" localSheetId="9">#REF!</definedName>
    <definedName name="Travel_Retail___USWHS5" localSheetId="2">#REF!</definedName>
    <definedName name="Travel_Retail___USWHS5" localSheetId="26">#REF!</definedName>
    <definedName name="Travel_Retail___USWHS5">#REF!</definedName>
    <definedName name="turnover" localSheetId="4">'[3]DCF old'!#REF!</definedName>
    <definedName name="turnover" localSheetId="15">'[3]DCF old'!#REF!</definedName>
    <definedName name="turnover" localSheetId="22">'[3]DCF old'!#REF!</definedName>
    <definedName name="turnover" localSheetId="5">'[3]DCF old'!#REF!</definedName>
    <definedName name="turnover" localSheetId="9">'[3]DCF old'!#REF!</definedName>
    <definedName name="turnover" localSheetId="2">'[3]DCF old'!#REF!</definedName>
    <definedName name="turnover" localSheetId="26">'[3]DCF old'!#REF!</definedName>
    <definedName name="turnover">'[3]DCF old'!#REF!</definedName>
    <definedName name="TypeOfTable">"Industry"</definedName>
    <definedName name="u" localSheetId="4">#REF!</definedName>
    <definedName name="u" localSheetId="15">#REF!</definedName>
    <definedName name="u" localSheetId="22">#REF!</definedName>
    <definedName name="u" localSheetId="5">#REF!</definedName>
    <definedName name="u" localSheetId="9">#REF!</definedName>
    <definedName name="u" localSheetId="2">#REF!</definedName>
    <definedName name="u" localSheetId="26">#REF!</definedName>
    <definedName name="u">#REF!</definedName>
    <definedName name="UK" localSheetId="4">#REF!</definedName>
    <definedName name="UK" localSheetId="15">#REF!</definedName>
    <definedName name="UK" localSheetId="22">#REF!</definedName>
    <definedName name="UK" localSheetId="5">#REF!</definedName>
    <definedName name="UK" localSheetId="9">#REF!</definedName>
    <definedName name="UK" localSheetId="2">#REF!</definedName>
    <definedName name="UK" localSheetId="26">#REF!</definedName>
    <definedName name="UK">#REF!</definedName>
    <definedName name="UK_w" localSheetId="4">#REF!</definedName>
    <definedName name="UK_w" localSheetId="15">#REF!</definedName>
    <definedName name="UK_w" localSheetId="22">#REF!</definedName>
    <definedName name="UK_w" localSheetId="5">#REF!</definedName>
    <definedName name="UK_w" localSheetId="9">#REF!</definedName>
    <definedName name="UK_w" localSheetId="2">#REF!</definedName>
    <definedName name="UK_w" localSheetId="26">#REF!</definedName>
    <definedName name="UK_w">#REF!</definedName>
    <definedName name="unisum" localSheetId="4">#REF!</definedName>
    <definedName name="unisum" localSheetId="15">#REF!</definedName>
    <definedName name="unisum" localSheetId="22">#REF!</definedName>
    <definedName name="unisum" localSheetId="5">#REF!</definedName>
    <definedName name="unisum" localSheetId="9">#REF!</definedName>
    <definedName name="unisum" localSheetId="2">#REF!</definedName>
    <definedName name="unisum" localSheetId="26">#REF!</definedName>
    <definedName name="unisum">#REF!</definedName>
    <definedName name="unit" localSheetId="4">#REF!</definedName>
    <definedName name="unit" localSheetId="15">#REF!</definedName>
    <definedName name="unit" localSheetId="22">#REF!</definedName>
    <definedName name="unit" localSheetId="5">#REF!</definedName>
    <definedName name="unit" localSheetId="9">#REF!</definedName>
    <definedName name="unit" localSheetId="2">#REF!</definedName>
    <definedName name="unit" localSheetId="26">#REF!</definedName>
    <definedName name="unit">#REF!</definedName>
    <definedName name="UNITS" localSheetId="4">#REF!</definedName>
    <definedName name="UNITS" localSheetId="15">#REF!</definedName>
    <definedName name="UNITS" localSheetId="22">#REF!</definedName>
    <definedName name="UNITS" localSheetId="5">#REF!</definedName>
    <definedName name="UNITS" localSheetId="9">#REF!</definedName>
    <definedName name="UNITS" localSheetId="2">#REF!</definedName>
    <definedName name="UNITS" localSheetId="26">#REF!</definedName>
    <definedName name="UNITS">#REF!</definedName>
    <definedName name="Unrestricted_equity" localSheetId="4">#REF!</definedName>
    <definedName name="Unrestricted_equity" localSheetId="15">#REF!</definedName>
    <definedName name="Unrestricted_equity" localSheetId="22">#REF!</definedName>
    <definedName name="Unrestricted_equity" localSheetId="5">#REF!</definedName>
    <definedName name="Unrestricted_equity" localSheetId="9">#REF!</definedName>
    <definedName name="Unrestricted_equity" localSheetId="2">#REF!</definedName>
    <definedName name="Unrestricted_equity" localSheetId="26">#REF!</definedName>
    <definedName name="Unrestricted_equity">#REF!</definedName>
    <definedName name="Untaxed_reserves" localSheetId="4">#REF!</definedName>
    <definedName name="Untaxed_reserves" localSheetId="15">#REF!</definedName>
    <definedName name="Untaxed_reserves" localSheetId="22">#REF!</definedName>
    <definedName name="Untaxed_reserves" localSheetId="5">#REF!</definedName>
    <definedName name="Untaxed_reserves" localSheetId="9">#REF!</definedName>
    <definedName name="Untaxed_reserves" localSheetId="2">#REF!</definedName>
    <definedName name="Untaxed_reserves" localSheetId="26">#REF!</definedName>
    <definedName name="Untaxed_reserves">#REF!</definedName>
    <definedName name="UpdateTable" localSheetId="4">#REF!</definedName>
    <definedName name="UpdateTable" localSheetId="15">#REF!</definedName>
    <definedName name="UpdateTable" localSheetId="22">#REF!</definedName>
    <definedName name="UpdateTable" localSheetId="5">#REF!</definedName>
    <definedName name="UpdateTable" localSheetId="9">#REF!</definedName>
    <definedName name="UpdateTable" localSheetId="2">#REF!</definedName>
    <definedName name="UpdateTable" localSheetId="26">#REF!</definedName>
    <definedName name="UpdateTable">#REF!</definedName>
    <definedName name="UppfTabell" localSheetId="4">#REF!</definedName>
    <definedName name="UppfTabell" localSheetId="15">#REF!</definedName>
    <definedName name="UppfTabell" localSheetId="22">#REF!</definedName>
    <definedName name="UppfTabell" localSheetId="5">#REF!</definedName>
    <definedName name="UppfTabell" localSheetId="9">#REF!</definedName>
    <definedName name="UppfTabell" localSheetId="2">#REF!</definedName>
    <definedName name="UppfTabell" localSheetId="26">#REF!</definedName>
    <definedName name="UppfTabell">#REF!</definedName>
    <definedName name="USD">[2]CCY!$E$762</definedName>
    <definedName name="v" localSheetId="4">#REF!</definedName>
    <definedName name="v" localSheetId="15">#REF!</definedName>
    <definedName name="v" localSheetId="22">#REF!</definedName>
    <definedName name="v" localSheetId="5">#REF!</definedName>
    <definedName name="v" localSheetId="9">#REF!</definedName>
    <definedName name="v" localSheetId="2">#REF!</definedName>
    <definedName name="v" localSheetId="26">#REF!</definedName>
    <definedName name="v">#REF!</definedName>
    <definedName name="va" localSheetId="4">#REF!</definedName>
    <definedName name="va" localSheetId="15">#REF!</definedName>
    <definedName name="va" localSheetId="22">#REF!</definedName>
    <definedName name="va" localSheetId="5">#REF!</definedName>
    <definedName name="va" localSheetId="9">#REF!</definedName>
    <definedName name="va" localSheetId="2">#REF!</definedName>
    <definedName name="va" localSheetId="26">#REF!</definedName>
    <definedName name="va">#REF!</definedName>
    <definedName name="val_sum" localSheetId="4">#REF!</definedName>
    <definedName name="val_sum" localSheetId="15">#REF!</definedName>
    <definedName name="val_sum" localSheetId="22">#REF!</definedName>
    <definedName name="val_sum" localSheetId="5">#REF!</definedName>
    <definedName name="val_sum" localSheetId="9">#REF!</definedName>
    <definedName name="val_sum" localSheetId="2">#REF!</definedName>
    <definedName name="val_sum" localSheetId="26">#REF!</definedName>
    <definedName name="val_sum">#REF!</definedName>
    <definedName name="VALID_FORMATS" localSheetId="4">#REF!</definedName>
    <definedName name="VALID_FORMATS" localSheetId="15">#REF!</definedName>
    <definedName name="VALID_FORMATS" localSheetId="22">#REF!</definedName>
    <definedName name="VALID_FORMATS" localSheetId="5">#REF!</definedName>
    <definedName name="VALID_FORMATS" localSheetId="9">#REF!</definedName>
    <definedName name="VALID_FORMATS" localSheetId="2">#REF!</definedName>
    <definedName name="VALID_FORMATS" localSheetId="26">#REF!</definedName>
    <definedName name="VALID_FORMATS">#REF!</definedName>
    <definedName name="Valuation" localSheetId="4">#REF!</definedName>
    <definedName name="Valuation" localSheetId="15">#REF!</definedName>
    <definedName name="Valuation" localSheetId="22">#REF!</definedName>
    <definedName name="Valuation" localSheetId="5">#REF!</definedName>
    <definedName name="Valuation" localSheetId="9">#REF!</definedName>
    <definedName name="Valuation" localSheetId="2">#REF!</definedName>
    <definedName name="Valuation" localSheetId="26">#REF!</definedName>
    <definedName name="Valuation">#REF!</definedName>
    <definedName name="Value_of_Firm">[8]DCF_VDF!$C$58:$BZ$58</definedName>
    <definedName name="Value_of_Unconsol._Subs">[8]DCF_VDF!$C$34:$BL$34</definedName>
    <definedName name="Value_per_share">[8]DCF_VDF!$C$39:$AZ$39</definedName>
    <definedName name="Variation_in_other_provisions" localSheetId="4">#REF!</definedName>
    <definedName name="Variation_in_other_provisions" localSheetId="15">#REF!</definedName>
    <definedName name="Variation_in_other_provisions" localSheetId="22">#REF!</definedName>
    <definedName name="Variation_in_other_provisions" localSheetId="5">#REF!</definedName>
    <definedName name="Variation_in_other_provisions" localSheetId="9">#REF!</definedName>
    <definedName name="Variation_in_other_provisions" localSheetId="2">#REF!</definedName>
    <definedName name="Variation_in_other_provisions" localSheetId="26">#REF!</definedName>
    <definedName name="Variation_in_other_provisions">#REF!</definedName>
    <definedName name="Variation_in_Pension_Provisions" localSheetId="4">#REF!</definedName>
    <definedName name="Variation_in_Pension_Provisions" localSheetId="15">#REF!</definedName>
    <definedName name="Variation_in_Pension_Provisions" localSheetId="22">#REF!</definedName>
    <definedName name="Variation_in_Pension_Provisions" localSheetId="5">#REF!</definedName>
    <definedName name="Variation_in_Pension_Provisions" localSheetId="9">#REF!</definedName>
    <definedName name="Variation_in_Pension_Provisions" localSheetId="2">#REF!</definedName>
    <definedName name="Variation_in_Pension_Provisions" localSheetId="26">#REF!</definedName>
    <definedName name="Variation_in_Pension_Provisions">#REF!</definedName>
    <definedName name="Variation_Special_reserve" localSheetId="4">#REF!</definedName>
    <definedName name="Variation_Special_reserve" localSheetId="15">#REF!</definedName>
    <definedName name="Variation_Special_reserve" localSheetId="22">#REF!</definedName>
    <definedName name="Variation_Special_reserve" localSheetId="5">#REF!</definedName>
    <definedName name="Variation_Special_reserve" localSheetId="9">#REF!</definedName>
    <definedName name="Variation_Special_reserve" localSheetId="2">#REF!</definedName>
    <definedName name="Variation_Special_reserve" localSheetId="26">#REF!</definedName>
    <definedName name="Variation_Special_reserve">#REF!</definedName>
    <definedName name="vdf_lookup_table">'[9]VDF data'!$A$1:$FW$937</definedName>
    <definedName name="version" localSheetId="4">#REF!</definedName>
    <definedName name="version" localSheetId="15">#REF!</definedName>
    <definedName name="version" localSheetId="22">#REF!</definedName>
    <definedName name="version" localSheetId="5">#REF!</definedName>
    <definedName name="version" localSheetId="9">#REF!</definedName>
    <definedName name="version" localSheetId="2">#REF!</definedName>
    <definedName name="version" localSheetId="26">#REF!</definedName>
    <definedName name="version">#REF!</definedName>
    <definedName name="vite" localSheetId="4">[4]Börskurser!#REF!</definedName>
    <definedName name="vite" localSheetId="15">[4]Börskurser!#REF!</definedName>
    <definedName name="vite" localSheetId="22">[4]Börskurser!#REF!</definedName>
    <definedName name="vite" localSheetId="5">[4]Börskurser!#REF!</definedName>
    <definedName name="vite" localSheetId="9">[4]Börskurser!#REF!</definedName>
    <definedName name="vite" localSheetId="2">[4]Börskurser!#REF!</definedName>
    <definedName name="vite" localSheetId="26">[4]Börskurser!#REF!</definedName>
    <definedName name="vite">[4]Börskurser!#REF!</definedName>
    <definedName name="vol00">'[5]BUSINESS AREAS'!$V$69</definedName>
    <definedName name="VÄRDE">[4]Börskurser!$B$119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5">'[3]DCF old'!#REF!</definedName>
    <definedName name="wacc_old" localSheetId="22">'[3]DCF old'!#REF!</definedName>
    <definedName name="wacc_old" localSheetId="5">'[3]DCF old'!#REF!</definedName>
    <definedName name="wacc_old" localSheetId="9">'[3]DCF old'!#REF!</definedName>
    <definedName name="wacc_old" localSheetId="2">'[3]DCF old'!#REF!</definedName>
    <definedName name="wacc_old" localSheetId="26">'[3]DCF old'!#REF!</definedName>
    <definedName name="wacc_old">'[3]DCF old'!#REF!</definedName>
    <definedName name="WACC_option" localSheetId="4">#REF!</definedName>
    <definedName name="WACC_option" localSheetId="15">#REF!</definedName>
    <definedName name="WACC_option" localSheetId="22">#REF!</definedName>
    <definedName name="WACC_option" localSheetId="5">#REF!</definedName>
    <definedName name="WACC_option" localSheetId="9">#REF!</definedName>
    <definedName name="WACC_option" localSheetId="2">#REF!</definedName>
    <definedName name="WACC_option" localSheetId="26">#REF!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5">[8]WACC_VDF!#REF!</definedName>
    <definedName name="WACC_P_8" localSheetId="22">[8]WACC_VDF!#REF!</definedName>
    <definedName name="WACC_P_8" localSheetId="5">[8]WACC_VDF!#REF!</definedName>
    <definedName name="WACC_P_8" localSheetId="9">[8]WACC_VDF!#REF!</definedName>
    <definedName name="WACC_P_8" localSheetId="2">[8]WACC_VDF!#REF!</definedName>
    <definedName name="WACC_P_8" localSheetId="26">[8]WACC_VDF!#REF!</definedName>
    <definedName name="WACC_P_8">[8]WACC_VDF!#REF!</definedName>
    <definedName name="WACC_P_9">[8]WACC_VDF!$U$12</definedName>
    <definedName name="wacc2">'[3]DCF old'!$E$44</definedName>
    <definedName name="Wages_incl_soc.costs" localSheetId="4">#REF!</definedName>
    <definedName name="Wages_incl_soc.costs" localSheetId="15">#REF!</definedName>
    <definedName name="Wages_incl_soc.costs" localSheetId="22">#REF!</definedName>
    <definedName name="Wages_incl_soc.costs" localSheetId="5">#REF!</definedName>
    <definedName name="Wages_incl_soc.costs" localSheetId="9">#REF!</definedName>
    <definedName name="Wages_incl_soc.costs" localSheetId="2">#REF!</definedName>
    <definedName name="Wages_incl_soc.costs" localSheetId="26">#REF!</definedName>
    <definedName name="Wages_incl_soc.costs">#REF!</definedName>
    <definedName name="WARRANTSYE" localSheetId="4">'[11]A table'!#REF!</definedName>
    <definedName name="WARRANTSYE" localSheetId="15">'[11]A table'!#REF!</definedName>
    <definedName name="WARRANTSYE" localSheetId="22">'[11]A table'!#REF!</definedName>
    <definedName name="WARRANTSYE" localSheetId="5">'[11]A table'!#REF!</definedName>
    <definedName name="WARRANTSYE" localSheetId="9">'[11]A table'!#REF!</definedName>
    <definedName name="WARRANTSYE" localSheetId="2">'[11]A table'!#REF!</definedName>
    <definedName name="WARRANTSYE" localSheetId="26">'[11]A table'!#REF!</definedName>
    <definedName name="WARRANTSYE">'[11]A table'!#REF!</definedName>
    <definedName name="wc_00" localSheetId="4">#REF!</definedName>
    <definedName name="wc_00" localSheetId="15">#REF!</definedName>
    <definedName name="wc_00" localSheetId="22">#REF!</definedName>
    <definedName name="wc_00" localSheetId="5">#REF!</definedName>
    <definedName name="wc_00" localSheetId="9">#REF!</definedName>
    <definedName name="wc_00" localSheetId="2">#REF!</definedName>
    <definedName name="wc_00" localSheetId="26">#REF!</definedName>
    <definedName name="wc_00">#REF!</definedName>
    <definedName name="wc_01">[1]CASINO2!$U$570</definedName>
    <definedName name="wc_02">[1]CASINO2!$V$570</definedName>
    <definedName name="wc_03">[1]CASINO2!$W$570</definedName>
    <definedName name="wc_99" localSheetId="4">#REF!</definedName>
    <definedName name="wc_99" localSheetId="15">#REF!</definedName>
    <definedName name="wc_99" localSheetId="22">#REF!</definedName>
    <definedName name="wc_99" localSheetId="5">#REF!</definedName>
    <definedName name="wc_99" localSheetId="9">#REF!</definedName>
    <definedName name="wc_99" localSheetId="2">#REF!</definedName>
    <definedName name="wc_99" localSheetId="26">#REF!</definedName>
    <definedName name="wc_99">#REF!</definedName>
    <definedName name="wc_chg" localSheetId="4">'[3]DCF old'!#REF!</definedName>
    <definedName name="wc_chg" localSheetId="15">'[3]DCF old'!#REF!</definedName>
    <definedName name="wc_chg" localSheetId="22">'[3]DCF old'!#REF!</definedName>
    <definedName name="wc_chg" localSheetId="5">'[3]DCF old'!#REF!</definedName>
    <definedName name="wc_chg" localSheetId="9">'[3]DCF old'!#REF!</definedName>
    <definedName name="wc_chg" localSheetId="2">'[3]DCF old'!#REF!</definedName>
    <definedName name="wc_chg" localSheetId="26">'[3]DCF old'!#REF!</definedName>
    <definedName name="wc_chg">'[3]DCF old'!#REF!</definedName>
    <definedName name="wc_inv_chg">'[3]DCF old'!$I$18:$U$18</definedName>
    <definedName name="wc_s00" localSheetId="4">#REF!</definedName>
    <definedName name="wc_s00" localSheetId="15">#REF!</definedName>
    <definedName name="wc_s00" localSheetId="22">#REF!</definedName>
    <definedName name="wc_s00" localSheetId="5">#REF!</definedName>
    <definedName name="wc_s00" localSheetId="9">#REF!</definedName>
    <definedName name="wc_s00" localSheetId="2">#REF!</definedName>
    <definedName name="wc_s00" localSheetId="26">#REF!</definedName>
    <definedName name="wc_s00">#REF!</definedName>
    <definedName name="wc_s01" localSheetId="4">#REF!</definedName>
    <definedName name="wc_s01" localSheetId="15">#REF!</definedName>
    <definedName name="wc_s01" localSheetId="22">#REF!</definedName>
    <definedName name="wc_s01" localSheetId="5">#REF!</definedName>
    <definedName name="wc_s01" localSheetId="9">#REF!</definedName>
    <definedName name="wc_s01" localSheetId="2">#REF!</definedName>
    <definedName name="wc_s01" localSheetId="26">#REF!</definedName>
    <definedName name="wc_s01">#REF!</definedName>
    <definedName name="wc_s02" localSheetId="4">#REF!</definedName>
    <definedName name="wc_s02" localSheetId="15">#REF!</definedName>
    <definedName name="wc_s02" localSheetId="22">#REF!</definedName>
    <definedName name="wc_s02" localSheetId="5">#REF!</definedName>
    <definedName name="wc_s02" localSheetId="9">#REF!</definedName>
    <definedName name="wc_s02" localSheetId="2">#REF!</definedName>
    <definedName name="wc_s02" localSheetId="26">#REF!</definedName>
    <definedName name="wc_s02">#REF!</definedName>
    <definedName name="wc_s03">[1]CASINO2!$W$571</definedName>
    <definedName name="wc_s99" localSheetId="4">#REF!</definedName>
    <definedName name="wc_s99" localSheetId="15">#REF!</definedName>
    <definedName name="wc_s99" localSheetId="22">#REF!</definedName>
    <definedName name="wc_s99" localSheetId="5">#REF!</definedName>
    <definedName name="wc_s99" localSheetId="9">#REF!</definedName>
    <definedName name="wc_s99" localSheetId="2">#REF!</definedName>
    <definedName name="wc_s99" localSheetId="26">#REF!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5">#REF!</definedName>
    <definedName name="xp_choose_report" localSheetId="22">#REF!</definedName>
    <definedName name="xp_choose_report" localSheetId="5">#REF!</definedName>
    <definedName name="xp_choose_report" localSheetId="9">#REF!</definedName>
    <definedName name="xp_choose_report" localSheetId="2">#REF!</definedName>
    <definedName name="xp_choose_report" localSheetId="26">#REF!</definedName>
    <definedName name="xp_choose_report">#REF!</definedName>
    <definedName name="xp_choose_report_adr" localSheetId="4">#REF!</definedName>
    <definedName name="xp_choose_report_adr" localSheetId="15">#REF!</definedName>
    <definedName name="xp_choose_report_adr" localSheetId="22">#REF!</definedName>
    <definedName name="xp_choose_report_adr" localSheetId="5">#REF!</definedName>
    <definedName name="xp_choose_report_adr" localSheetId="9">#REF!</definedName>
    <definedName name="xp_choose_report_adr" localSheetId="2">#REF!</definedName>
    <definedName name="xp_choose_report_adr" localSheetId="26">#REF!</definedName>
    <definedName name="xp_choose_report_adr">#REF!</definedName>
    <definedName name="xp_ExportFinKeys" localSheetId="4">[3]Export!#REF!</definedName>
    <definedName name="xp_ExportFinKeys" localSheetId="15">[3]Export!#REF!</definedName>
    <definedName name="xp_ExportFinKeys" localSheetId="22">[3]Export!#REF!</definedName>
    <definedName name="xp_ExportFinKeys" localSheetId="5">[3]Export!#REF!</definedName>
    <definedName name="xp_ExportFinKeys" localSheetId="9">[3]Export!#REF!</definedName>
    <definedName name="xp_ExportFinKeys" localSheetId="2">[3]Export!#REF!</definedName>
    <definedName name="xp_ExportFinKeys" localSheetId="26">[3]Export!#REF!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5">'[3]DCF old'!$H$1:$U$1,'[3]DCF old'!$H$9:$U$10,'[3]DCF old'!$H$12:$U$14,'[3]DCF old'!$H$16:$U$20,'[3]DCF old'!$H$25:$U$40,'[3]DCF old'!#REF!,'[3]DCF old'!#REF!,'[3]DCF old'!#REF!,'[3]DCF old'!#REF!,'[3]DCF old'!#REF!</definedName>
    <definedName name="xp_FinancialData" localSheetId="22">'[3]DCF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6">'[3]DCF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5">'[3]DCF old'!$H$1:$U$1,'[3]DCF old'!#REF!,'[3]DCF old'!#REF!,'[3]DCF old'!#REF!,'[3]DCF old'!#REF!,'[3]DCF old'!#REF!,'[3]DCF old'!#REF!,'[3]DCF old'!#REF!,'[3]DCF old'!#REF!,'[3]DCF old'!#REF!,'[3]DCF old'!#REF!,'[3]DCF old'!#REF!,'[3]DCF old'!#REF!,'[3]DCF old'!#REF!</definedName>
    <definedName name="xp_FinancialKeys" localSheetId="22">'[3]DCF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6">'[3]DCF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6">'[3]DCF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5">#REF!</definedName>
    <definedName name="xp_menu_report" localSheetId="22">#REF!</definedName>
    <definedName name="xp_menu_report" localSheetId="5">#REF!</definedName>
    <definedName name="xp_menu_report" localSheetId="9">#REF!</definedName>
    <definedName name="xp_menu_report" localSheetId="2">#REF!</definedName>
    <definedName name="xp_menu_report" localSheetId="26">#REF!</definedName>
    <definedName name="xp_menu_report">#REF!</definedName>
    <definedName name="xp_quarter" localSheetId="4">'[3]DCF old'!#REF!,'[3]DCF old'!#REF!</definedName>
    <definedName name="xp_quarter" localSheetId="15">'[3]DCF old'!#REF!,'[3]DCF old'!#REF!</definedName>
    <definedName name="xp_quarter" localSheetId="22">'[3]DCF old'!#REF!,'[3]DCF old'!#REF!</definedName>
    <definedName name="xp_quarter" localSheetId="5">'[3]DCF old'!#REF!,'[3]DCF old'!#REF!</definedName>
    <definedName name="xp_quarter" localSheetId="9">'[3]DCF old'!#REF!,'[3]DCF old'!#REF!</definedName>
    <definedName name="xp_quarter" localSheetId="2">'[3]DCF old'!#REF!,'[3]DCF old'!#REF!</definedName>
    <definedName name="xp_quarter" localSheetId="26">'[3]DCF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5">'[3]DCF old'!$H$1:$U$1,'[3]DCF old'!$H$9:$U$10,'[3]DCF old'!$H$12:$U$14,'[3]DCF old'!$H$16:$U$19,'[3]DCF old'!$H$20:$U$20,'[3]DCF old'!$H$25:$U$26,'[3]DCF old'!$H$28:$U$28,'[3]DCF old'!$H$36:$U$36,'[3]DCF old'!#REF!</definedName>
    <definedName name="xp_Yearvalues" localSheetId="22">'[3]DCF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6">'[3]DCF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5">#REF!</definedName>
    <definedName name="y" localSheetId="22">#REF!</definedName>
    <definedName name="y" localSheetId="5">#REF!</definedName>
    <definedName name="y" localSheetId="9">#REF!</definedName>
    <definedName name="y" localSheetId="2">#REF!</definedName>
    <definedName name="y" localSheetId="26">#REF!</definedName>
    <definedName name="y">#REF!</definedName>
    <definedName name="year">'[3]DCF old'!$H$1:$W$1</definedName>
    <definedName name="Year_End_Net_Cash____Debt" localSheetId="4">#REF!</definedName>
    <definedName name="Year_End_Net_Cash____Debt" localSheetId="15">#REF!</definedName>
    <definedName name="Year_End_Net_Cash____Debt" localSheetId="22">#REF!</definedName>
    <definedName name="Year_End_Net_Cash____Debt" localSheetId="5">#REF!</definedName>
    <definedName name="Year_End_Net_Cash____Debt" localSheetId="9">#REF!</definedName>
    <definedName name="Year_End_Net_Cash____Debt" localSheetId="2">#REF!</definedName>
    <definedName name="Year_End_Net_Cash____Debt" localSheetId="26">#REF!</definedName>
    <definedName name="Year_End_Net_Cash____Debt">#REF!</definedName>
    <definedName name="Year_End_Number_of_Employees" localSheetId="4">#REF!</definedName>
    <definedName name="Year_End_Number_of_Employees" localSheetId="15">#REF!</definedName>
    <definedName name="Year_End_Number_of_Employees" localSheetId="22">#REF!</definedName>
    <definedName name="Year_End_Number_of_Employees" localSheetId="5">#REF!</definedName>
    <definedName name="Year_End_Number_of_Employees" localSheetId="9">#REF!</definedName>
    <definedName name="Year_End_Number_of_Employees" localSheetId="2">#REF!</definedName>
    <definedName name="Year_End_Number_of_Employees" localSheetId="26">#REF!</definedName>
    <definedName name="Year_End_Number_of_Employees">#REF!</definedName>
    <definedName name="year1" localSheetId="4">#REF!</definedName>
    <definedName name="year1" localSheetId="15">#REF!</definedName>
    <definedName name="year1" localSheetId="22">#REF!</definedName>
    <definedName name="year1" localSheetId="5">#REF!</definedName>
    <definedName name="year1" localSheetId="9">#REF!</definedName>
    <definedName name="year1" localSheetId="2">#REF!</definedName>
    <definedName name="year1" localSheetId="26">#REF!</definedName>
    <definedName name="year1">#REF!</definedName>
    <definedName name="year2" localSheetId="4">#REF!</definedName>
    <definedName name="year2" localSheetId="15">#REF!</definedName>
    <definedName name="year2" localSheetId="22">#REF!</definedName>
    <definedName name="year2" localSheetId="5">#REF!</definedName>
    <definedName name="year2" localSheetId="9">#REF!</definedName>
    <definedName name="year2" localSheetId="2">#REF!</definedName>
    <definedName name="year2" localSheetId="26">#REF!</definedName>
    <definedName name="year2">#REF!</definedName>
    <definedName name="year3" localSheetId="4">#REF!</definedName>
    <definedName name="year3" localSheetId="15">#REF!</definedName>
    <definedName name="year3" localSheetId="22">#REF!</definedName>
    <definedName name="year3" localSheetId="5">#REF!</definedName>
    <definedName name="year3" localSheetId="9">#REF!</definedName>
    <definedName name="year3" localSheetId="2">#REF!</definedName>
    <definedName name="year3" localSheetId="26">#REF!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5">#REF!</definedName>
    <definedName name="z" localSheetId="22">#REF!</definedName>
    <definedName name="z" localSheetId="5">#REF!</definedName>
    <definedName name="z" localSheetId="9">#REF!</definedName>
    <definedName name="z" localSheetId="2">#REF!</definedName>
    <definedName name="z" localSheetId="26">#REF!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23" i="51" l="1"/>
  <c r="J22" i="51"/>
  <c r="Z24" i="68" l="1"/>
  <c r="Z23" i="68"/>
  <c r="P59" i="91"/>
  <c r="H59" i="91"/>
  <c r="Z10" i="68" l="1"/>
  <c r="J46" i="51"/>
  <c r="J45" i="51"/>
  <c r="J44" i="51"/>
  <c r="AD6" i="59"/>
  <c r="Z48" i="68" l="1"/>
  <c r="Z47" i="68"/>
  <c r="Z46" i="68"/>
  <c r="T3" i="91" l="1"/>
  <c r="X3" i="90"/>
  <c r="AF61" i="54"/>
  <c r="AD3" i="59" l="1"/>
  <c r="AD3" i="58"/>
  <c r="AD3" i="64"/>
  <c r="AF43" i="54"/>
  <c r="AF3" i="54"/>
  <c r="Y3" i="50"/>
  <c r="Y54" i="50" s="1"/>
  <c r="Y25" i="69"/>
  <c r="AC69" i="54"/>
  <c r="AC67" i="54" l="1"/>
  <c r="AC48" i="54"/>
  <c r="AC27" i="54"/>
  <c r="Y10" i="68" l="1"/>
  <c r="W3" i="90"/>
  <c r="AC3" i="59"/>
  <c r="AC3" i="58"/>
  <c r="S3" i="91"/>
  <c r="AC3" i="64"/>
  <c r="AE3" i="54"/>
  <c r="AE43" i="54"/>
  <c r="X3" i="50"/>
  <c r="X54" i="50" s="1"/>
  <c r="X25" i="69"/>
  <c r="V16" i="50" l="1"/>
  <c r="W67" i="50"/>
  <c r="X35" i="68"/>
  <c r="X10" i="68"/>
  <c r="AB8" i="64" l="1"/>
  <c r="R45" i="91" l="1"/>
  <c r="R10" i="91"/>
  <c r="R12" i="91" s="1"/>
  <c r="AB4" i="64"/>
  <c r="AB18" i="64"/>
  <c r="AC43" i="54"/>
  <c r="AC3" i="54"/>
  <c r="W3" i="50"/>
  <c r="W54" i="50" s="1"/>
  <c r="W25" i="69"/>
  <c r="Q21" i="54"/>
  <c r="N45" i="54"/>
  <c r="C62" i="50"/>
  <c r="B62" i="50" l="1"/>
  <c r="G45" i="91"/>
  <c r="Q11" i="91" l="1"/>
  <c r="W35" i="68"/>
  <c r="W10" i="68"/>
  <c r="K11" i="91"/>
  <c r="J11" i="91"/>
  <c r="I11" i="91"/>
  <c r="G11" i="91"/>
  <c r="L11" i="91"/>
  <c r="M11" i="91"/>
  <c r="N11" i="91"/>
  <c r="O11" i="91"/>
  <c r="P11" i="91"/>
  <c r="M45" i="91"/>
  <c r="Q45" i="91"/>
  <c r="O45" i="91"/>
  <c r="N45" i="91"/>
  <c r="L45" i="91"/>
  <c r="J45" i="91"/>
  <c r="I45" i="91"/>
  <c r="H45" i="91"/>
  <c r="Q10" i="91" l="1"/>
  <c r="P10" i="91"/>
  <c r="O10" i="91"/>
  <c r="N10" i="91"/>
  <c r="M10" i="91"/>
  <c r="L10" i="91"/>
  <c r="K10" i="91"/>
  <c r="J10" i="91"/>
  <c r="I10" i="91"/>
  <c r="H10" i="91"/>
  <c r="G10" i="91"/>
  <c r="G12" i="91" s="1"/>
  <c r="F10" i="91"/>
  <c r="F12" i="91" s="1"/>
  <c r="E10" i="91"/>
  <c r="E12" i="91" s="1"/>
  <c r="D10" i="91"/>
  <c r="D12" i="91" s="1"/>
  <c r="C10" i="91"/>
  <c r="C12" i="91" s="1"/>
  <c r="B10" i="91"/>
  <c r="B12" i="91" s="1"/>
  <c r="AA43" i="54"/>
  <c r="AA3" i="54"/>
  <c r="V3" i="50"/>
  <c r="V54" i="50" s="1"/>
  <c r="V25" i="69"/>
  <c r="AA4" i="64"/>
  <c r="O3" i="91"/>
  <c r="N3" i="91"/>
  <c r="I8" i="53"/>
  <c r="B35" i="53"/>
  <c r="C35" i="53"/>
  <c r="D35" i="53"/>
  <c r="E35" i="53"/>
  <c r="F35" i="53"/>
  <c r="G35" i="53"/>
  <c r="H35" i="53"/>
  <c r="H38" i="54"/>
  <c r="I38" i="54"/>
  <c r="J38" i="54"/>
  <c r="K38" i="54"/>
  <c r="L38" i="54"/>
  <c r="M38" i="54"/>
  <c r="N38" i="54"/>
  <c r="O38" i="54"/>
  <c r="P38" i="54"/>
  <c r="Q38" i="54"/>
  <c r="R38" i="54"/>
  <c r="S38" i="54"/>
  <c r="T38" i="54"/>
  <c r="U38" i="54"/>
  <c r="V38" i="54"/>
  <c r="W38" i="54"/>
  <c r="X38" i="54"/>
  <c r="Y38" i="54"/>
  <c r="G38" i="54"/>
  <c r="G78" i="54"/>
  <c r="H78" i="54"/>
  <c r="I78" i="54"/>
  <c r="J78" i="54"/>
  <c r="K78" i="54"/>
  <c r="L78" i="54"/>
  <c r="M78" i="54"/>
  <c r="N78" i="54"/>
  <c r="O78" i="54"/>
  <c r="P78" i="54"/>
  <c r="Q78" i="54"/>
  <c r="R78" i="54"/>
  <c r="S78" i="54"/>
  <c r="T78" i="54"/>
  <c r="U78" i="54"/>
  <c r="V78" i="54"/>
  <c r="W78" i="54"/>
  <c r="X78" i="54"/>
  <c r="Y78" i="54"/>
  <c r="U67" i="50"/>
  <c r="K12" i="91" l="1"/>
  <c r="K59" i="91"/>
  <c r="L12" i="91"/>
  <c r="L59" i="91"/>
  <c r="M12" i="91"/>
  <c r="M59" i="91"/>
  <c r="O12" i="91"/>
  <c r="O59" i="91"/>
  <c r="I12" i="91"/>
  <c r="I59" i="91"/>
  <c r="Q12" i="91"/>
  <c r="Q59" i="91"/>
  <c r="J12" i="91"/>
  <c r="J59" i="91"/>
  <c r="N12" i="91"/>
  <c r="N59" i="91"/>
  <c r="H12" i="91"/>
  <c r="P12" i="91"/>
  <c r="I34" i="51"/>
  <c r="I10" i="51"/>
  <c r="Z61" i="54" l="1"/>
  <c r="V10" i="68"/>
  <c r="S3" i="90"/>
  <c r="Y3" i="65"/>
  <c r="Z43" i="54"/>
  <c r="Z3" i="54"/>
  <c r="U3" i="50"/>
  <c r="U54" i="50" s="1"/>
  <c r="U25" i="69"/>
  <c r="Y61" i="54"/>
  <c r="Y21" i="54"/>
  <c r="Y7" i="58"/>
  <c r="X41" i="65"/>
  <c r="R3" i="90"/>
  <c r="X3" i="65" l="1"/>
  <c r="Y43" i="54"/>
  <c r="Y3" i="54"/>
  <c r="T3" i="50"/>
  <c r="T54" i="50" s="1"/>
  <c r="T25" i="69"/>
  <c r="X61" i="54"/>
  <c r="X21" i="54"/>
  <c r="S19" i="50"/>
  <c r="S3" i="50"/>
  <c r="S54" i="50" s="1"/>
  <c r="R7" i="50"/>
  <c r="R10" i="50"/>
  <c r="R6" i="50"/>
  <c r="W3" i="54" l="1"/>
  <c r="W43" i="54" s="1"/>
  <c r="R13" i="50"/>
  <c r="R19" i="50" s="1"/>
  <c r="R9" i="50"/>
  <c r="R3" i="50"/>
  <c r="R54" i="50" s="1"/>
  <c r="M67" i="50" l="1"/>
  <c r="M69" i="50"/>
  <c r="P69" i="50" l="1"/>
  <c r="P67" i="50"/>
  <c r="O69" i="50"/>
  <c r="O67" i="50"/>
  <c r="N69" i="50"/>
  <c r="N67" i="50"/>
  <c r="L69" i="50"/>
  <c r="L67" i="50"/>
  <c r="K69" i="50"/>
  <c r="K67" i="50"/>
  <c r="J69" i="50"/>
  <c r="J67" i="50"/>
  <c r="M18" i="50"/>
  <c r="M16" i="50"/>
  <c r="L18" i="50"/>
  <c r="L16" i="50"/>
  <c r="K18" i="50"/>
  <c r="K16" i="50"/>
  <c r="J16" i="50"/>
  <c r="J18" i="50"/>
  <c r="P18" i="50"/>
  <c r="P16" i="50"/>
  <c r="N18" i="50"/>
  <c r="O18" i="50"/>
  <c r="O16" i="50"/>
  <c r="N16" i="50" l="1"/>
  <c r="V61" i="54"/>
  <c r="Q67" i="50"/>
  <c r="N3" i="90" l="1"/>
  <c r="V3" i="54"/>
  <c r="V43" i="54" s="1"/>
  <c r="Q3" i="50"/>
  <c r="Q54" i="50" s="1"/>
  <c r="Q25" i="69"/>
  <c r="U70" i="54"/>
  <c r="U57" i="54"/>
  <c r="U51" i="54"/>
  <c r="U18" i="59"/>
  <c r="U19" i="59" s="1"/>
  <c r="U9" i="59"/>
  <c r="U20" i="58"/>
  <c r="U7" i="58"/>
  <c r="U9" i="58" s="1"/>
  <c r="U22" i="58" s="1"/>
  <c r="U8" i="64"/>
  <c r="U18" i="64" s="1"/>
  <c r="Q48" i="68"/>
  <c r="Q47" i="68"/>
  <c r="Q46" i="68"/>
  <c r="Q36" i="68"/>
  <c r="Q23" i="68"/>
  <c r="Q24" i="68" s="1"/>
  <c r="Q11" i="68"/>
  <c r="P70" i="50"/>
  <c r="U72" i="54" l="1"/>
  <c r="M3" i="90"/>
  <c r="U3" i="54"/>
  <c r="U43" i="54" s="1"/>
  <c r="P3" i="50"/>
  <c r="P54" i="50" s="1"/>
  <c r="P25" i="69"/>
  <c r="C16" i="50"/>
  <c r="D16" i="50"/>
  <c r="E16" i="50"/>
  <c r="F16" i="50"/>
  <c r="G16" i="50"/>
  <c r="H16" i="50"/>
  <c r="I16" i="50"/>
  <c r="B16" i="50"/>
  <c r="C67" i="50"/>
  <c r="D67" i="50"/>
  <c r="E67" i="50"/>
  <c r="F67" i="50"/>
  <c r="G67" i="50"/>
  <c r="H67" i="50"/>
  <c r="B67" i="50"/>
  <c r="L11" i="90"/>
  <c r="L3" i="90" l="1"/>
  <c r="T3" i="59"/>
  <c r="O25" i="69"/>
  <c r="T3" i="54"/>
  <c r="T43" i="54" s="1"/>
  <c r="O3" i="50"/>
  <c r="O54" i="50" s="1"/>
  <c r="H64" i="54" l="1"/>
  <c r="I64" i="54"/>
  <c r="J64" i="54"/>
  <c r="K64" i="54"/>
  <c r="L64" i="54"/>
  <c r="M64" i="54"/>
  <c r="O64" i="54"/>
  <c r="P64" i="54"/>
  <c r="Q64" i="54"/>
  <c r="R64" i="54"/>
  <c r="G64" i="54"/>
  <c r="H61" i="54"/>
  <c r="I61" i="54"/>
  <c r="J61" i="54"/>
  <c r="K61" i="54"/>
  <c r="L61" i="54"/>
  <c r="M61" i="54"/>
  <c r="O61" i="54"/>
  <c r="P61" i="54"/>
  <c r="Q61" i="54"/>
  <c r="R61" i="54"/>
  <c r="G61" i="54"/>
  <c r="H24" i="54"/>
  <c r="I24" i="54"/>
  <c r="J24" i="54"/>
  <c r="K24" i="54"/>
  <c r="L24" i="54"/>
  <c r="M24" i="54"/>
  <c r="N24" i="54"/>
  <c r="O24" i="54"/>
  <c r="P24" i="54"/>
  <c r="Q24" i="54"/>
  <c r="R24" i="54"/>
  <c r="G24" i="54"/>
  <c r="H21" i="54"/>
  <c r="I21" i="54"/>
  <c r="J21" i="54"/>
  <c r="K21" i="54"/>
  <c r="L21" i="54"/>
  <c r="M21" i="54"/>
  <c r="N21" i="54"/>
  <c r="O21" i="54"/>
  <c r="P21" i="54"/>
  <c r="R21" i="54"/>
  <c r="G21" i="54"/>
  <c r="Q34" i="54"/>
  <c r="Q4" i="54"/>
  <c r="Q45" i="54"/>
  <c r="Q46" i="54"/>
  <c r="Q49" i="54"/>
  <c r="L27" i="69"/>
  <c r="C11" i="90"/>
  <c r="C7" i="90"/>
  <c r="C6" i="90"/>
  <c r="C4" i="90"/>
  <c r="G10" i="90"/>
  <c r="G13" i="90" s="1"/>
  <c r="F8" i="90"/>
  <c r="F14" i="90" s="1"/>
  <c r="D14" i="90"/>
  <c r="B8" i="90"/>
  <c r="B10" i="90" s="1"/>
  <c r="B13" i="90" s="1"/>
  <c r="B14" i="90" s="1"/>
  <c r="E10" i="90"/>
  <c r="E13" i="90" s="1"/>
  <c r="E14" i="90" s="1"/>
  <c r="F32" i="53"/>
  <c r="C8" i="90" l="1"/>
  <c r="C10" i="90"/>
  <c r="C13" i="90" s="1"/>
  <c r="C14" i="90" s="1"/>
  <c r="C42" i="69"/>
  <c r="F4" i="61" l="1"/>
  <c r="I35" i="69" l="1"/>
  <c r="J13" i="83"/>
  <c r="I92" i="50" l="1"/>
  <c r="I94" i="50"/>
  <c r="I88" i="50"/>
  <c r="I87" i="50"/>
  <c r="I79" i="50"/>
  <c r="I77" i="50"/>
  <c r="I64" i="50"/>
  <c r="I65" i="50"/>
  <c r="I66" i="50"/>
  <c r="I68" i="50"/>
  <c r="I69" i="50"/>
  <c r="I71" i="50"/>
  <c r="I72" i="50"/>
  <c r="I73" i="50"/>
  <c r="I74" i="50"/>
  <c r="F63" i="50"/>
  <c r="G63" i="50" s="1"/>
  <c r="H63" i="50" s="1"/>
  <c r="B63" i="50"/>
  <c r="C63" i="50" s="1"/>
  <c r="D63" i="50" s="1"/>
  <c r="E63" i="50" s="1"/>
  <c r="F62" i="50"/>
  <c r="G62" i="50" s="1"/>
  <c r="H62" i="50" s="1"/>
  <c r="D62" i="50"/>
  <c r="F61" i="50"/>
  <c r="G61" i="50" s="1"/>
  <c r="H61" i="50" s="1"/>
  <c r="I61" i="50" s="1"/>
  <c r="B61" i="50"/>
  <c r="C61" i="50" s="1"/>
  <c r="D61" i="50" s="1"/>
  <c r="E61" i="50" s="1"/>
  <c r="F60" i="50"/>
  <c r="G60" i="50" s="1"/>
  <c r="H60" i="50" s="1"/>
  <c r="B60" i="50"/>
  <c r="C60" i="50" s="1"/>
  <c r="D60" i="50" s="1"/>
  <c r="E60" i="50" s="1"/>
  <c r="F59" i="50"/>
  <c r="G59" i="50" s="1"/>
  <c r="H59" i="50" s="1"/>
  <c r="B59" i="50"/>
  <c r="C59" i="50" s="1"/>
  <c r="D59" i="50" s="1"/>
  <c r="E59" i="50" s="1"/>
  <c r="F57" i="50"/>
  <c r="G57" i="50" s="1"/>
  <c r="H57" i="50" s="1"/>
  <c r="I57" i="50" s="1"/>
  <c r="F56" i="50"/>
  <c r="B57" i="50"/>
  <c r="C57" i="50" s="1"/>
  <c r="D57" i="50" s="1"/>
  <c r="B56" i="50"/>
  <c r="C56" i="50" s="1"/>
  <c r="H7" i="50"/>
  <c r="G7" i="50"/>
  <c r="F7" i="50"/>
  <c r="E7" i="50"/>
  <c r="D7" i="50"/>
  <c r="C7" i="50"/>
  <c r="B7" i="50"/>
  <c r="F58" i="50" l="1"/>
  <c r="I67" i="50"/>
  <c r="B58" i="50"/>
  <c r="C58" i="50"/>
  <c r="D56" i="50"/>
  <c r="E56" i="50" s="1"/>
  <c r="E62" i="50"/>
  <c r="E57" i="50"/>
  <c r="G56" i="50"/>
  <c r="H56" i="50" s="1"/>
  <c r="H58" i="50" s="1"/>
  <c r="G58" i="50" l="1"/>
  <c r="D58" i="50"/>
  <c r="E58" i="50"/>
  <c r="I7" i="50" l="1"/>
  <c r="N74" i="54" l="1"/>
  <c r="N46" i="54"/>
  <c r="N48" i="54"/>
  <c r="N49" i="54"/>
  <c r="N50" i="54"/>
  <c r="N51" i="54"/>
  <c r="N54" i="54"/>
  <c r="N55" i="54"/>
  <c r="N56" i="54"/>
  <c r="N57" i="54"/>
  <c r="N59" i="54"/>
  <c r="N60" i="54"/>
  <c r="N62" i="54"/>
  <c r="N63" i="54"/>
  <c r="N69" i="54"/>
  <c r="N72" i="54"/>
  <c r="N44" i="54"/>
  <c r="N34" i="54"/>
  <c r="N70" i="54"/>
  <c r="N61" i="54" l="1"/>
  <c r="N64" i="54"/>
  <c r="F5" i="73" l="1"/>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<sst xmlns="http://schemas.openxmlformats.org/spreadsheetml/2006/main" count="2937" uniqueCount="604">
  <si>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</si>
  <si>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</si>
  <si>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</si>
  <si>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</si>
  <si>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</si>
  <si>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</si>
  <si>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</si>
  <si>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</si>
  <si>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</si>
  <si>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</si>
  <si>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</si>
  <si>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</si>
  <si>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</si>
  <si>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</si>
  <si>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</si>
  <si>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</si>
  <si>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</si>
  <si>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</si>
  <si>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</si>
  <si>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</si>
  <si>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</si>
  <si>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</si>
  <si>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</si>
  <si>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</si>
  <si>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</si>
  <si>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</si>
  <si>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</si>
  <si>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</si>
  <si>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</si>
  <si>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</si>
  <si>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</si>
  <si>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</si>
  <si>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</si>
  <si>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</si>
  <si>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</si>
  <si>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</si>
  <si>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</si>
  <si>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</si>
  <si>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</si>
  <si>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</si>
  <si>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</si>
  <si>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</si>
  <si>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</si>
  <si>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</si>
  <si>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</si>
  <si>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</si>
  <si>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</si>
  <si>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</si>
  <si>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</si>
  <si>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</si>
  <si>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</si>
  <si>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</si>
  <si>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</si>
  <si>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</si>
  <si>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</si>
  <si>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</si>
  <si>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</si>
  <si>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</si>
  <si>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</si>
  <si>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</si>
  <si>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</si>
  <si>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</si>
  <si>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</si>
  <si>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</si>
  <si>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</si>
  <si>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</si>
  <si>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</si>
  <si>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</si>
  <si>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</si>
  <si>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</si>
  <si>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</si>
  <si>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</si>
  <si>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</si>
  <si>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</si>
  <si>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</si>
  <si>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</si>
  <si>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</si>
  <si>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</si>
  <si>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</si>
  <si>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</si>
  <si>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</si>
  <si>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</si>
  <si>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</si>
  <si>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</si>
  <si>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</si>
  <si>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</si>
  <si>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</si>
  <si>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</si>
  <si>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</si>
  <si>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</si>
  <si>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</si>
  <si>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</si>
  <si>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</si>
  <si>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</si>
  <si>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</si>
  <si>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</si>
  <si>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</si>
  <si>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</si>
  <si>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</si>
  <si>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</si>
  <si>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</si>
  <si>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</si>
  <si>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</si>
  <si>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</si>
  <si>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</si>
  <si>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</si>
  <si>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</si>
  <si>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</si>
  <si>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</si>
  <si>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</si>
  <si>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</si>
  <si>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</si>
  <si>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</si>
  <si>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</si>
  <si>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</si>
  <si>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</si>
  <si>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</si>
  <si>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</si>
  <si>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</si>
  <si>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</si>
  <si>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</si>
  <si>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</si>
  <si>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</si>
  <si>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</si>
  <si>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</si>
  <si>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</si>
  <si>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</si>
  <si>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</si>
  <si>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</si>
  <si>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</si>
  <si>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</si>
  <si>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</si>
  <si>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</si>
  <si>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</si>
  <si>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</si>
  <si>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</si>
  <si>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</si>
  <si>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</si>
  <si>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</si>
  <si>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</si>
  <si>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</si>
  <si>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</si>
  <si>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</si>
  <si>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</si>
  <si>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</si>
  <si>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</si>
  <si>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</si>
  <si>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</si>
  <si>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</si>
  <si>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</si>
  <si>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</si>
  <si>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</si>
  <si>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</si>
  <si>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</si>
  <si>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</si>
  <si>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</si>
  <si>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</si>
  <si>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</si>
  <si>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</si>
  <si>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</si>
  <si>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</si>
  <si>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</si>
  <si>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</si>
  <si>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</si>
  <si>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</si>
  <si>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</si>
  <si>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</si>
  <si>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</si>
  <si>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</si>
  <si>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</si>
  <si>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</si>
  <si>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</si>
  <si>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</si>
  <si>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</si>
  <si>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</si>
  <si>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</si>
  <si>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</si>
  <si>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</si>
  <si>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</si>
  <si>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</si>
  <si>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</si>
  <si>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</si>
  <si>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</si>
  <si>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</si>
  <si>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</si>
  <si>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</si>
  <si>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</si>
  <si>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</si>
  <si>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</si>
  <si>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</si>
  <si>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</si>
  <si>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</si>
  <si>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</si>
  <si>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</si>
  <si>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</si>
  <si>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</si>
  <si>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</si>
  <si>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</si>
  <si>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</si>
  <si>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</si>
  <si>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</si>
  <si>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</si>
  <si>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</si>
  <si>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</si>
  <si>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</si>
  <si>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</si>
  <si>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</si>
  <si>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</si>
  <si>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</si>
  <si>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</si>
  <si>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</si>
  <si>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</si>
  <si>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</si>
  <si>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</si>
  <si>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</si>
  <si>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</si>
  <si>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</si>
  <si>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</si>
  <si>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</si>
  <si>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</si>
  <si>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</si>
  <si>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</si>
  <si>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</si>
  <si>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</si>
  <si>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</si>
  <si>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</si>
  <si>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</si>
  <si>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</si>
  <si>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</si>
  <si>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</si>
  <si>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</si>
  <si>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</si>
  <si>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</si>
  <si>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</si>
  <si>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</si>
  <si>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</si>
  <si>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</si>
  <si>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</si>
  <si>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</si>
  <si>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</si>
  <si>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</si>
  <si>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</si>
  <si>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</si>
  <si>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</si>
  <si>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</si>
  <si>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</si>
  <si>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</si>
  <si>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</si>
  <si>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</si>
  <si>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</si>
  <si>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</si>
  <si>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</si>
  <si>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</si>
  <si>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</si>
  <si>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</si>
  <si>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</si>
  <si>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</si>
  <si>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</si>
  <si>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</si>
  <si>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</si>
  <si>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</si>
  <si>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</si>
  <si>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</si>
  <si>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</si>
  <si>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</si>
  <si>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</si>
  <si>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</si>
  <si>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</si>
  <si>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</si>
  <si>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</si>
  <si>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</si>
  <si>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</si>
  <si>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</si>
  <si>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</si>
  <si>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</si>
  <si>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</si>
  <si>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</si>
  <si>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Acquisitions of operations</t>
  </si>
  <si>
    <t>Divestments of operations</t>
  </si>
  <si>
    <t>Capital expenditures in tangible and intangible assets</t>
  </si>
  <si>
    <t>Change in financing to/from MTG</t>
  </si>
  <si>
    <t>Cash and cash equivalents at the beginning of the year</t>
  </si>
  <si>
    <t>Cash and cash equivalents at end of the year</t>
  </si>
  <si>
    <t>Q4 2017</t>
  </si>
  <si>
    <t>Other comprehensive income for the period</t>
  </si>
  <si>
    <t>Total comprehensive income for the period</t>
  </si>
  <si>
    <t>Current part of long-term loans</t>
  </si>
  <si>
    <t>Total working capital</t>
  </si>
  <si>
    <t>Other non current liabilities</t>
  </si>
  <si>
    <t>Other items included in the capital employed</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</si>
  <si>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</si>
  <si>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</si>
  <si>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</si>
  <si>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</si>
  <si>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</si>
  <si>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</si>
  <si>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</si>
  <si>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</si>
  <si>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</si>
  <si>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</si>
  <si>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</si>
  <si>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</si>
  <si>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</si>
  <si>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Total financial borrowings</t>
  </si>
  <si>
    <t>Q1 2019</t>
  </si>
  <si>
    <t>3 BS COND Q</t>
  </si>
  <si>
    <t>Financial net debt</t>
  </si>
  <si>
    <t>31 Dec 2017</t>
  </si>
  <si>
    <t>31 Dec 2018</t>
  </si>
  <si>
    <t>Right-of-use assets</t>
  </si>
  <si>
    <t>Amortisation of lease liabilities</t>
  </si>
  <si>
    <t>Total lease liabilities</t>
  </si>
  <si>
    <t>Total sublease receivables</t>
  </si>
  <si>
    <t>Lease liabilities net of sublease receivables</t>
  </si>
  <si>
    <t>31 Dec 2016</t>
  </si>
  <si>
    <t>Long-term provisions</t>
  </si>
  <si>
    <t>Leasing net interest</t>
  </si>
  <si>
    <t>Short-term provisions</t>
  </si>
  <si>
    <t>2,48</t>
  </si>
  <si>
    <t>Amortisation of lease recievables</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</si>
  <si>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</si>
  <si>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</si>
  <si>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</si>
  <si>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</si>
  <si>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</si>
  <si>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</si>
  <si>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</si>
  <si>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</si>
  <si>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</si>
  <si>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</si>
  <si>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</si>
  <si>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</si>
  <si>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</si>
  <si>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</si>
  <si>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</si>
  <si>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</si>
  <si>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</si>
  <si>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</si>
  <si>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</si>
  <si>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</si>
  <si>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</si>
  <si>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</si>
  <si>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</si>
  <si>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</si>
  <si>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</si>
  <si>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</si>
  <si>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</si>
  <si>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</si>
  <si>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</si>
  <si>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</si>
  <si>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</si>
  <si>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</si>
  <si>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</si>
  <si>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</si>
  <si>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</si>
  <si>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</si>
  <si>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</si>
  <si>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</si>
  <si>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</si>
  <si>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</si>
  <si>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</si>
  <si>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</si>
  <si>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8 CE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</si>
  <si>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</si>
  <si>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</si>
  <si>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</si>
  <si>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</si>
  <si>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</si>
  <si>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</si>
  <si>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</si>
  <si>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</si>
  <si>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</si>
  <si>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</si>
  <si>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</si>
  <si>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</si>
  <si>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</si>
  <si>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</si>
  <si>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</si>
  <si>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</si>
  <si>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</si>
  <si>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</si>
  <si>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</si>
  <si>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</si>
  <si>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</si>
  <si>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</si>
  <si>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</si>
  <si>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</si>
  <si>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</si>
  <si>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</si>
  <si>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</si>
  <si>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</si>
  <si>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</si>
  <si>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Adjusted earnings per share from continuing operations (SEK)</t>
  </si>
  <si>
    <t>CSOV Sweden (25-59) %</t>
  </si>
  <si>
    <t>CSOV Norway (25-59) %</t>
  </si>
  <si>
    <t>CSOV Denmark (25-59) %</t>
  </si>
  <si>
    <t>CSOL Sweden (12-79) %</t>
  </si>
  <si>
    <t>Allente</t>
  </si>
  <si>
    <t>1) External sales - including revenue for tv-packages and streaming services sold direct to consumers. Q2 2020 only includes April.</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</si>
  <si>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</si>
  <si>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</si>
  <si>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</si>
  <si>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</si>
  <si>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</si>
  <si>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</si>
  <si>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</si>
  <si>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</si>
  <si>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</si>
  <si>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</si>
  <si>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</si>
  <si>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</si>
  <si>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</si>
  <si>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</si>
  <si>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</si>
  <si>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</si>
  <si>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</si>
  <si>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</si>
  <si>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</si>
  <si>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</si>
  <si>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</si>
  <si>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</si>
  <si>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</si>
  <si>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</si>
  <si>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</si>
  <si>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</si>
  <si>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</si>
  <si>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</si>
  <si>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</si>
  <si>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</si>
  <si>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</si>
  <si>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</si>
  <si>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</si>
  <si>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</si>
  <si>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Change in long-term borrowings</t>
  </si>
  <si>
    <t xml:space="preserve">Interest bearing receivables </t>
  </si>
  <si>
    <t>Depreciation and amortisation</t>
  </si>
  <si>
    <t>Financial net</t>
  </si>
  <si>
    <t>Financials - Allente</t>
  </si>
  <si>
    <t>Q3 2021</t>
  </si>
  <si>
    <t>30 Sep 2021</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</si>
  <si>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</si>
  <si>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</si>
  <si>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</si>
  <si>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</si>
  <si>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</si>
  <si>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</si>
  <si>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Net change in borrowings</t>
  </si>
  <si>
    <t>Net change in leases</t>
  </si>
  <si>
    <t>Total net sales</t>
  </si>
  <si>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</si>
  <si>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</si>
  <si>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</si>
  <si>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</si>
  <si>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</si>
  <si>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</si>
  <si>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</si>
  <si>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</si>
  <si>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</si>
  <si>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</si>
  <si>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</si>
  <si>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</si>
  <si>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</si>
  <si>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</si>
  <si>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</si>
  <si>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</si>
  <si>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</si>
  <si>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</si>
  <si>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</si>
  <si>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</si>
  <si>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</si>
  <si>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Short-term investments</t>
  </si>
  <si>
    <t>CSOL Norway (10+) %</t>
  </si>
  <si>
    <t>Q4 2022</t>
  </si>
  <si>
    <t>Cash flow from in investing activities</t>
  </si>
  <si>
    <t>FY 2022</t>
  </si>
  <si>
    <t>Net financial items</t>
  </si>
  <si>
    <t>n.a</t>
  </si>
  <si>
    <t xml:space="preserve">  Viaplay</t>
  </si>
  <si>
    <t xml:space="preserve">  Advertising</t>
  </si>
  <si>
    <t>Net income (including discontinued operations)</t>
  </si>
  <si>
    <t xml:space="preserve">  Linear subscription &amp; other</t>
  </si>
  <si>
    <t>2) Excludes both currency translation and transaction effects</t>
  </si>
  <si>
    <t>3) A negative figure indicates a net cash position</t>
  </si>
  <si>
    <r>
      <t xml:space="preserve">Net debt </t>
    </r>
    <r>
      <rPr>
        <vertAlign val="superscript"/>
        <sz val="10"/>
        <color rgb="FF383C4B"/>
        <rFont val="Viaplay Sans"/>
      </rPr>
      <t>3)</t>
    </r>
  </si>
  <si>
    <t>1) 2019 has not been adjusted for discontinued operations</t>
  </si>
  <si>
    <t>International Viaplay subscribers (000s)</t>
  </si>
  <si>
    <t>Total Viaplay subscribers (000s)</t>
  </si>
  <si>
    <t>Q1 2023</t>
  </si>
  <si>
    <t>31 Mar 2023</t>
  </si>
  <si>
    <t>Nordics Viaplay subscribers (000s)</t>
  </si>
  <si>
    <t>Dividend from associated companies and joint ventures</t>
  </si>
  <si>
    <t>Cash flow from investing activities</t>
  </si>
  <si>
    <t>Cash flow from financing activities</t>
  </si>
  <si>
    <t>Dividend from associated companies and join ventures</t>
  </si>
  <si>
    <t>Cash flow from operating activities</t>
  </si>
  <si>
    <t>Other long-term recievables</t>
  </si>
  <si>
    <t>Equity holders of the Parent company</t>
  </si>
  <si>
    <r>
      <t xml:space="preserve">Adjusted net income from continuing operations </t>
    </r>
    <r>
      <rPr>
        <vertAlign val="superscript"/>
        <sz val="10"/>
        <color theme="1" tint="0.249977111117893"/>
        <rFont val="Viaplay Sans Bold"/>
      </rPr>
      <t>1</t>
    </r>
  </si>
  <si>
    <r>
      <t>As from 2023 the Group does not disclose KPI:s</t>
    </r>
    <r>
      <rPr>
        <i/>
        <sz val="8"/>
        <color theme="1"/>
        <rFont val="Viaplay Sans Light"/>
      </rPr>
      <t xml:space="preserve"> operating income before IAC</t>
    </r>
    <r>
      <rPr>
        <sz val="8"/>
        <color theme="1"/>
        <rFont val="Viaplay Sans Light"/>
      </rPr>
      <t xml:space="preserve"> and </t>
    </r>
    <r>
      <rPr>
        <i/>
        <sz val="8"/>
        <color theme="1"/>
        <rFont val="Viaplay Sans Light"/>
      </rPr>
      <t>Adjusted net income</t>
    </r>
  </si>
  <si>
    <t>Nordics organic sales growth</t>
  </si>
  <si>
    <t>International organic sales growth</t>
  </si>
  <si>
    <r>
      <rPr>
        <i/>
        <vertAlign val="superscript"/>
        <sz val="10"/>
        <color theme="1"/>
        <rFont val="Viaplay Sans"/>
      </rPr>
      <t xml:space="preserve">1 </t>
    </r>
    <r>
      <rPr>
        <i/>
        <sz val="10"/>
        <color theme="1"/>
        <rFont val="Viaplay Sans"/>
      </rPr>
      <t>As from 2023 the Group does not report on this alternative performance measure</t>
    </r>
  </si>
  <si>
    <t>30 Jun 2023</t>
  </si>
  <si>
    <t>Q2 2023</t>
  </si>
  <si>
    <t>Q3 2023</t>
  </si>
  <si>
    <t>30 Sep 2023</t>
  </si>
  <si>
    <t xml:space="preserve">Adjustment for IAC </t>
  </si>
  <si>
    <t>Nordics net sales</t>
  </si>
  <si>
    <t xml:space="preserve">International (Viaplay) net sales </t>
  </si>
  <si>
    <r>
      <t xml:space="preserve">Reported sales growth </t>
    </r>
    <r>
      <rPr>
        <vertAlign val="superscript"/>
        <sz val="9"/>
        <color rgb="FF383C4B"/>
        <rFont val="Viaplay Sans"/>
      </rPr>
      <t>1</t>
    </r>
    <r>
      <rPr>
        <vertAlign val="superscript"/>
        <sz val="9"/>
        <rFont val="Viaplay Sans"/>
      </rPr>
      <t>)</t>
    </r>
  </si>
  <si>
    <r>
      <t xml:space="preserve">Organic sales growth </t>
    </r>
    <r>
      <rPr>
        <vertAlign val="superscript"/>
        <sz val="10"/>
        <color rgb="FF383C4B"/>
        <rFont val="Viaplay Sans"/>
      </rPr>
      <t>2)</t>
    </r>
  </si>
  <si>
    <t>Nordics operating income before ACI and IAC</t>
  </si>
  <si>
    <t>International operating income before ACI and IAC</t>
  </si>
  <si>
    <t>Nordics operating margin before ACI and IAC</t>
  </si>
  <si>
    <t>Operating income before ACI &amp; IAC</t>
  </si>
  <si>
    <t>Associated company income (ACI)</t>
  </si>
  <si>
    <t>International operating margin before ACI and IAC</t>
  </si>
  <si>
    <t>Operating margin before ACI &amp; IAC</t>
  </si>
  <si>
    <t>Operating margin</t>
  </si>
  <si>
    <t>ROCE adjusted %</t>
  </si>
  <si>
    <t>Prepaid expenses and current receivables</t>
  </si>
  <si>
    <t>Viaplay Group 50% share of net income for the period</t>
  </si>
  <si>
    <t>Reported sales growth</t>
  </si>
  <si>
    <r>
      <t xml:space="preserve">Organic sales growth </t>
    </r>
    <r>
      <rPr>
        <vertAlign val="superscript"/>
        <sz val="10"/>
        <color rgb="FF383C4B"/>
        <rFont val="Viaplay Sans"/>
      </rPr>
      <t>1)</t>
    </r>
  </si>
  <si>
    <t>Net debt/EBITDA before IAC</t>
  </si>
  <si>
    <t>Operating income before ACI and IAC</t>
  </si>
  <si>
    <t>Q4 2023</t>
  </si>
  <si>
    <t>31 Dec 2023</t>
  </si>
  <si>
    <t>Cash and cash equivalents at end of the period included in assets held for sale</t>
  </si>
  <si>
    <t>Cash and cash equivalents at end of the period, continuing</t>
  </si>
  <si>
    <t>FY 2023</t>
  </si>
  <si>
    <r>
      <t>Capital employed held for sale</t>
    </r>
    <r>
      <rPr>
        <vertAlign val="superscript"/>
        <sz val="10"/>
        <color rgb="FF383C4B"/>
        <rFont val="Viaplay Sans"/>
      </rPr>
      <t>1)</t>
    </r>
  </si>
  <si>
    <t>31 Mar 2024</t>
  </si>
  <si>
    <t>Q1 2024</t>
  </si>
  <si>
    <t>9 Allente</t>
  </si>
  <si>
    <t>10 IS FY</t>
  </si>
  <si>
    <t>11 BS FY</t>
  </si>
  <si>
    <t>124 EQ FY</t>
  </si>
  <si>
    <t>13 CF FY</t>
  </si>
  <si>
    <t>14 IS Restatement</t>
  </si>
  <si>
    <t>15 IS FY old</t>
  </si>
  <si>
    <t>16 NI Adjusted old</t>
  </si>
  <si>
    <t>17 KPI Q</t>
  </si>
  <si>
    <t>18 VCB</t>
  </si>
  <si>
    <t>Share issue</t>
  </si>
  <si>
    <t>Transaction cost, total recapitalisation</t>
  </si>
  <si>
    <t>Debt to equity issue</t>
  </si>
  <si>
    <t>Prepaid borrowing expense</t>
  </si>
  <si>
    <r>
      <t xml:space="preserve">ROCE adjusted % </t>
    </r>
    <r>
      <rPr>
        <vertAlign val="superscript"/>
        <sz val="10"/>
        <color rgb="FF383C4B"/>
        <rFont val="Viaplay Sans"/>
      </rPr>
      <t>4)</t>
    </r>
  </si>
  <si>
    <t>Group performance data - old</t>
  </si>
  <si>
    <t>Share issue transaction cost</t>
  </si>
  <si>
    <t xml:space="preserve">3) A negative figure indicates a net cash position. </t>
  </si>
  <si>
    <r>
      <t xml:space="preserve">Continuing operations </t>
    </r>
    <r>
      <rPr>
        <vertAlign val="superscript"/>
        <sz val="10"/>
        <color rgb="FF383C4B"/>
        <rFont val="Viaplay Sans Bold"/>
      </rPr>
      <t>1)</t>
    </r>
  </si>
  <si>
    <t>1) 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For previous historic data see sheet "17 KPI Q".</t>
  </si>
  <si>
    <r>
      <t xml:space="preserve">Total Viaplay subscribers (000s) </t>
    </r>
    <r>
      <rPr>
        <vertAlign val="superscript"/>
        <sz val="10"/>
        <color rgb="FF383C4B"/>
        <rFont val="Viaplay Sans Bold"/>
      </rPr>
      <t>1)</t>
    </r>
  </si>
  <si>
    <r>
      <t xml:space="preserve">CSOV Sweden (30-64) % </t>
    </r>
    <r>
      <rPr>
        <vertAlign val="superscript"/>
        <sz val="10"/>
        <color rgb="FF383C4B"/>
        <rFont val="Viaplay Sans"/>
      </rPr>
      <t>5)</t>
    </r>
  </si>
  <si>
    <r>
      <t xml:space="preserve">CSOV Norway (30-69) % </t>
    </r>
    <r>
      <rPr>
        <vertAlign val="superscript"/>
        <sz val="10"/>
        <color rgb="FF383C4B"/>
        <rFont val="Viaplay Sans"/>
      </rPr>
      <t>5)</t>
    </r>
  </si>
  <si>
    <r>
      <t xml:space="preserve">CSOV Denmark (30-60) % </t>
    </r>
    <r>
      <rPr>
        <vertAlign val="superscript"/>
        <sz val="10"/>
        <color rgb="FF383C4B"/>
        <rFont val="Viaplay Sans"/>
      </rPr>
      <t>5)</t>
    </r>
  </si>
  <si>
    <t>5) The CSOV definition and age groups for Sweden, Norway and Denmark have changed and prior periods have been restated accordingly.</t>
  </si>
  <si>
    <r>
      <t xml:space="preserve">Average Capital Employed (5 quarters) </t>
    </r>
    <r>
      <rPr>
        <vertAlign val="superscript"/>
        <sz val="10"/>
        <color rgb="FF383C4B"/>
        <rFont val="Viaplay Sans"/>
      </rPr>
      <t>2)</t>
    </r>
  </si>
  <si>
    <r>
      <t xml:space="preserve">ROCE adjusted % </t>
    </r>
    <r>
      <rPr>
        <vertAlign val="superscript"/>
        <sz val="10"/>
        <color rgb="FF383C4B"/>
        <rFont val="Viaplay Sans Bold"/>
      </rPr>
      <t>2)</t>
    </r>
  </si>
  <si>
    <r>
      <t xml:space="preserve">Operating income before IAC 12 months trailing, total </t>
    </r>
    <r>
      <rPr>
        <vertAlign val="superscript"/>
        <sz val="10"/>
        <color rgb="FF383C4B"/>
        <rFont val="Viaplay Sans Bold"/>
      </rPr>
      <t>2)</t>
    </r>
  </si>
  <si>
    <r>
      <t xml:space="preserve">Operating income before IAC 12 months trailing, discontinued operations </t>
    </r>
    <r>
      <rPr>
        <vertAlign val="superscript"/>
        <sz val="10"/>
        <color rgb="FF383C4B"/>
        <rFont val="Viaplay Sans"/>
      </rPr>
      <t>2)</t>
    </r>
  </si>
  <si>
    <r>
      <t xml:space="preserve">Operating income before IAC 12 months trailing, continuing operations </t>
    </r>
    <r>
      <rPr>
        <vertAlign val="superscript"/>
        <sz val="10"/>
        <color rgb="FF383C4B"/>
        <rFont val="Viaplay Sans"/>
      </rPr>
      <t>2)</t>
    </r>
  </si>
  <si>
    <t>1) March 31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31 Dec 2023 refers to the changed classification to Assets held for sale of the Paprika Group and UK operations (previously Premier Sports). March 31 2024 refers to UK operations (previously Premier Sports).</t>
  </si>
  <si>
    <t xml:space="preserve">2) As from 2024 the Group does not disclose KPI ROCE adjusted. </t>
  </si>
  <si>
    <t>25,4%</t>
  </si>
  <si>
    <t>1) Organic sales growth 2019 have not been adjusted for discontinued operations. Organic sales growth excludes both currency translation and transaction effects, and prior periods have been restated accordingly. The Group’s operating segments have been changed with effect from 1 January 2024 in order to reflect the Group’s new business strategy and operating structure. Organic sales growth is not measured for total Group as from 1 January 2024.</t>
  </si>
  <si>
    <t>2) From 1 January 2024 Group measures organic sales growth for Core operations only. 2023 organic sales growth have been restated for core operations accordingly. Group does not follow organic sales growth for non-core operations or for total Group.</t>
  </si>
  <si>
    <t>4) From 2024 the Group does not disclose KPI ROCE adjusted.</t>
  </si>
  <si>
    <t>Viaplay streaming subscription</t>
  </si>
  <si>
    <t>Linear channel subscription</t>
  </si>
  <si>
    <t>Advertising</t>
  </si>
  <si>
    <t>Sublicensing &amp; Other</t>
  </si>
  <si>
    <t>Core operations net sales</t>
  </si>
  <si>
    <t>Non-core operations net sales</t>
  </si>
  <si>
    <t>Core operations operating margin before ACI and IAC</t>
  </si>
  <si>
    <t>Non-core operations operating margin before ACI and IAC</t>
  </si>
  <si>
    <r>
      <t xml:space="preserve">Core operations subscribers (000s) </t>
    </r>
    <r>
      <rPr>
        <vertAlign val="superscript"/>
        <sz val="10"/>
        <color rgb="FF383C4B"/>
        <rFont val="Viaplay Sans"/>
      </rPr>
      <t>1)</t>
    </r>
  </si>
  <si>
    <r>
      <t xml:space="preserve">Non-core operations subscribers (000s) </t>
    </r>
    <r>
      <rPr>
        <vertAlign val="superscript"/>
        <sz val="10"/>
        <color rgb="FF383C4B"/>
        <rFont val="Viaplay Sans"/>
      </rPr>
      <t>1)</t>
    </r>
  </si>
  <si>
    <r>
      <t xml:space="preserve">Total subscribers (thousands) </t>
    </r>
    <r>
      <rPr>
        <vertAlign val="superscript"/>
        <sz val="10"/>
        <rFont val="Viaplay Sans"/>
      </rPr>
      <t>1)</t>
    </r>
  </si>
  <si>
    <t>1) Allente has changed definition for this KPI, and  from January 1 2024 the KPI is based on subscriptions and not subscribers. 2023 has been restated accordingly.</t>
  </si>
  <si>
    <t>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where relevant. For previous historic data see sheet "17 KPI Q".</t>
  </si>
  <si>
    <t>Q2 2024</t>
  </si>
  <si>
    <t>30 Jun 2024</t>
  </si>
  <si>
    <t>??*?</t>
  </si>
  <si>
    <r>
      <t xml:space="preserve">Core organic sales growth </t>
    </r>
    <r>
      <rPr>
        <vertAlign val="superscript"/>
        <sz val="10"/>
        <rFont val="Viaplay Sans"/>
      </rPr>
      <t>2)</t>
    </r>
  </si>
  <si>
    <r>
      <t xml:space="preserve">Core operations organic sales growth </t>
    </r>
    <r>
      <rPr>
        <vertAlign val="superscript"/>
        <sz val="10"/>
        <color rgb="FFFF0000"/>
        <rFont val="Viaplay Sans"/>
      </rPr>
      <t>2)</t>
    </r>
  </si>
  <si>
    <t>Core operating income before ACI and IAC</t>
  </si>
  <si>
    <t>Non-core operating income before ACI and IAC</t>
  </si>
  <si>
    <r>
      <t xml:space="preserve">Non-core operations organic sales growth </t>
    </r>
    <r>
      <rPr>
        <vertAlign val="superscript"/>
        <sz val="10"/>
        <color rgb="FFFF0000"/>
        <rFont val="Viaplay Sans"/>
      </rPr>
      <t>2)</t>
    </r>
  </si>
  <si>
    <t>Q3 2024</t>
  </si>
  <si>
    <t>30 Sep 2024</t>
  </si>
  <si>
    <t>5,9%</t>
  </si>
  <si>
    <t>1) A restatement is made between 'Other adjustments for non-cash items' and 'Changes in working capital' in Q1 2024. No impact on total cashflow from operating activities.</t>
  </si>
  <si>
    <t>1+2</t>
  </si>
  <si>
    <t>1</t>
  </si>
  <si>
    <t>1) Group has reclassified certain costs between COGS, Selling and General admin expenses. See sheet "16 IS Restatement". Items affecting comparability disclosed separately in these statements.</t>
  </si>
  <si>
    <t>1) March 31 2020 refers to the changed classification of the Viasat Consumer Business as a consequence of the merger between Viasat Consumer and Canal Digital. June 30 2020 refers to the non-scripted, branded entertainment and events businesses. December 31 2020 NENT Studios UKs assets are included in assets held for sale. Splay One and NENT Studios UK divested Q2 21 and June 2021 includes the remaining studio assets to be divested. As from September 30 2021 there were no assets held for sale. 31 December 2023 refers to the changed classification to Assets held for sale of the Paprika Group and UK operations (previously Premier Sports). March 31 2024 refers to UK operations (previously Premier Sports).</t>
  </si>
  <si>
    <t>2) The Group’s cashflow has been restated between ‘Other Cash flow from financing activities’, ‘Transaction cost, total recapitalisation’ and ‘Other adjustments incl deferred tax’ as an effect of 'Other Cash flow from financing activities’ in Q2 2024 incorrectly included non-cash items. The adjustment has no impact on total cash flow and is a reclassification item between 'Cash flow from operating activities' and 'Cash flow from financing activities'.</t>
  </si>
  <si>
    <t>Q4 2024</t>
  </si>
  <si>
    <t>31 Dec 2024</t>
  </si>
  <si>
    <t>FY 2024</t>
  </si>
  <si>
    <t>Cash and cash equivalents at end of the period, continuing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</si>
</sst>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quot;£&quot;* #,##0_-;\-&quot;£&quot;* #,##0_-;_-&quot;£&quot;* &quot;-&quot;_-;_-@_-"/>
    <numFmt numFmtId="173" formatCode="_-&quot;£&quot;* #,##0.00_-;\-&quot;£&quot;* #,##0.00_-;_-&quot;£&quot;*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22">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
      <b/>
      <sz val="10"/>
      <color rgb="FF383C4B"/>
      <name val="Viaplay Sans Bold"/>
    </font>
    <font>
      <b/>
      <sz val="10"/>
      <color theme="1"/>
      <name val="Viaplay Sans Bold"/>
    </font>
    <font>
      <i/>
      <vertAlign val="superscript"/>
      <sz val="10"/>
      <color theme="1"/>
      <name val="Viaplay Sans"/>
    </font>
    <font>
      <i/>
      <sz val="8"/>
      <color theme="1"/>
      <name val="Viaplay Sans Light"/>
    </font>
    <font>
      <b/>
      <sz val="10"/>
      <color theme="1"/>
      <name val="Viaplay Sans"/>
    </font>
    <font>
      <b/>
      <i/>
      <sz val="10"/>
      <color rgb="FFFF0000"/>
      <name val="Viaplay Sans Bold"/>
    </font>
    <font>
      <vertAlign val="superscript"/>
      <sz val="10"/>
      <color rgb="FF383C4B"/>
      <name val="Viaplay Sans Bold"/>
    </font>
    <font>
      <sz val="8"/>
      <name val="Viaplay Sans Light"/>
    </font>
    <font>
      <sz val="8"/>
      <color theme="1"/>
      <name val="Viaplay Sans"/>
    </font>
    <font>
      <vertAlign val="superscript"/>
      <sz val="10"/>
      <color rgb="FFFF0000"/>
      <name val="Viaplay Sans"/>
    </font>
    <font>
      <sz val="8"/>
      <color theme="1"/>
      <name val="Viaplay Sans Bold"/>
    </font>
    <font>
      <sz val="8"/>
      <color rgb="FF383C4B"/>
      <name val="Viaplay Sans Bold"/>
    </font>
    <font>
      <sz val="8"/>
      <name val="Viaplay Sans"/>
    </font>
    <font>
      <vertAlign val="superscript"/>
      <sz val="8"/>
      <name val="Viaplay Sans"/>
    </font>
    <font>
      <b/>
      <sz val="8"/>
      <name val="Viaplay Sans"/>
    </font>
    <font>
      <b/>
      <sz val="8"/>
      <color rgb="FF383C4B"/>
      <name val="Viaplay Sans"/>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6"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7"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72"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4"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6"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4"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7"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0" fontId="28" fillId="0" borderId="0" applyFont="0" applyFill="0" applyBorder="0" applyAlignment="0" applyProtection="0"/>
    <xf numFmtId="170" fontId="150" fillId="0" borderId="0" applyFont="0" applyFill="0" applyBorder="0" applyAlignment="0" applyProtection="0"/>
    <xf numFmtId="173" fontId="47"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4"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4"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68"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69" fontId="28" fillId="0" borderId="0" applyFont="0" applyFill="0" applyBorder="0" applyAlignment="0" applyProtection="0"/>
    <xf numFmtId="171"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5" fillId="0" borderId="64">
      <alignment horizontal="right"/>
    </xf>
  </cellStyleXfs>
  <cellXfs count="342">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3"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294" fillId="0" borderId="0" xfId="0" applyFont="1" applyAlignment="1">
      <alignment vertical="center" wrapText="1"/>
    </xf>
    <xf numFmtId="0" fontId="301"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2"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1" fontId="294" fillId="2" borderId="0" xfId="0" applyNumberFormat="1"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4" fillId="96" borderId="0" xfId="0" applyFont="1" applyFill="1"/>
    <xf numFmtId="3" fontId="282" fillId="0" borderId="0" xfId="0" applyNumberFormat="1" applyFont="1" applyAlignment="1">
      <alignment horizontal="right" vertical="center"/>
    </xf>
    <xf numFmtId="0" fontId="300" fillId="0" borderId="0" xfId="0" applyFont="1" applyAlignment="1">
      <alignment horizontal="left" vertical="center" wrapText="1"/>
    </xf>
    <xf numFmtId="3" fontId="300" fillId="0" borderId="0" xfId="0" applyNumberFormat="1" applyFont="1" applyAlignment="1">
      <alignment vertical="center" wrapText="1"/>
    </xf>
    <xf numFmtId="0" fontId="304"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175" fontId="279" fillId="2" borderId="0" xfId="1" applyNumberFormat="1" applyFont="1" applyFill="1" applyAlignment="1">
      <alignment horizontal="right" vertical="center" wrapText="1"/>
    </xf>
    <xf numFmtId="175" fontId="279" fillId="0" borderId="0" xfId="1" applyNumberFormat="1" applyFont="1" applyFill="1" applyAlignment="1">
      <alignment horizontal="right" vertical="center" wrapText="1"/>
    </xf>
    <xf numFmtId="0" fontId="306" fillId="2" borderId="0" xfId="0" applyFont="1" applyFill="1" applyAlignment="1">
      <alignment horizontal="left" vertical="center" wrapText="1"/>
    </xf>
    <xf numFmtId="3" fontId="306" fillId="2" borderId="0" xfId="1" applyNumberFormat="1" applyFont="1" applyFill="1" applyAlignment="1">
      <alignment horizontal="right" vertical="center" wrapText="1"/>
    </xf>
    <xf numFmtId="0" fontId="307" fillId="0" borderId="0" xfId="0" applyFont="1"/>
    <xf numFmtId="0" fontId="282" fillId="2" borderId="0" xfId="0" quotePrefix="1" applyFont="1" applyFill="1" applyAlignment="1">
      <alignment horizontal="left" vertical="center" wrapText="1"/>
    </xf>
    <xf numFmtId="4" fontId="282" fillId="0" borderId="0" xfId="0" applyNumberFormat="1" applyFont="1" applyAlignment="1">
      <alignment horizontal="right" vertical="center" wrapText="1"/>
    </xf>
    <xf numFmtId="1" fontId="284" fillId="0" borderId="0" xfId="0" applyNumberFormat="1" applyFont="1"/>
    <xf numFmtId="2" fontId="284" fillId="0" borderId="0" xfId="0" applyNumberFormat="1" applyFont="1"/>
    <xf numFmtId="3" fontId="285" fillId="0" borderId="0" xfId="1" applyNumberFormat="1" applyFont="1" applyFill="1" applyAlignment="1">
      <alignment horizontal="right" vertical="center" wrapText="1"/>
    </xf>
    <xf numFmtId="3" fontId="306" fillId="0" borderId="0" xfId="1" applyNumberFormat="1" applyFont="1" applyFill="1" applyAlignment="1">
      <alignment horizontal="right" vertical="center" wrapText="1"/>
    </xf>
    <xf numFmtId="4" fontId="282" fillId="0" borderId="0" xfId="1" applyNumberFormat="1" applyFont="1" applyFill="1" applyAlignment="1">
      <alignment horizontal="right" vertical="center" wrapText="1"/>
    </xf>
    <xf numFmtId="175" fontId="280" fillId="2" borderId="0" xfId="1" applyNumberFormat="1" applyFont="1" applyFill="1" applyAlignment="1">
      <alignment horizontal="right" vertical="center" wrapText="1"/>
    </xf>
    <xf numFmtId="0" fontId="0" fillId="0" borderId="0" xfId="0" applyAlignment="1">
      <alignment horizontal="left" indent="1"/>
    </xf>
    <xf numFmtId="175" fontId="284" fillId="0" borderId="0" xfId="1" applyNumberFormat="1" applyFont="1"/>
    <xf numFmtId="3" fontId="310" fillId="0" borderId="0" xfId="0" applyNumberFormat="1" applyFont="1"/>
    <xf numFmtId="0" fontId="285" fillId="2" borderId="68" xfId="0" applyFont="1" applyFill="1" applyBorder="1" applyAlignment="1">
      <alignment horizontal="right" vertical="center" wrapText="1"/>
    </xf>
    <xf numFmtId="0" fontId="285" fillId="2" borderId="66" xfId="0" applyFont="1" applyFill="1" applyBorder="1" applyAlignment="1">
      <alignment horizontal="right" vertical="center" wrapText="1"/>
    </xf>
    <xf numFmtId="0" fontId="286" fillId="0" borderId="68" xfId="0" applyFont="1" applyBorder="1" applyAlignment="1">
      <alignment horizontal="right"/>
    </xf>
    <xf numFmtId="15" fontId="285" fillId="2" borderId="68" xfId="0" quotePrefix="1" applyNumberFormat="1" applyFont="1" applyFill="1" applyBorder="1" applyAlignment="1">
      <alignment horizontal="right" vertical="center" wrapText="1"/>
    </xf>
    <xf numFmtId="0" fontId="279" fillId="2" borderId="68" xfId="0" applyFont="1" applyFill="1" applyBorder="1" applyAlignment="1">
      <alignment horizontal="right" vertical="center" wrapText="1"/>
    </xf>
    <xf numFmtId="3" fontId="306" fillId="2" borderId="65" xfId="0" applyNumberFormat="1" applyFont="1" applyFill="1" applyBorder="1" applyAlignment="1">
      <alignment horizontal="right" vertical="center" wrapText="1"/>
    </xf>
    <xf numFmtId="3" fontId="306" fillId="2" borderId="0" xfId="0" applyNumberFormat="1" applyFont="1" applyFill="1" applyAlignment="1">
      <alignment horizontal="right" vertical="center" wrapText="1"/>
    </xf>
    <xf numFmtId="3" fontId="306" fillId="0" borderId="0" xfId="0" applyNumberFormat="1" applyFont="1" applyAlignment="1">
      <alignment horizontal="right" vertical="center" wrapText="1"/>
    </xf>
    <xf numFmtId="3" fontId="282" fillId="96" borderId="0" xfId="0" applyNumberFormat="1" applyFont="1" applyFill="1" applyAlignment="1">
      <alignment horizontal="right" vertical="center"/>
    </xf>
    <xf numFmtId="3" fontId="284" fillId="96" borderId="0" xfId="0" applyNumberFormat="1" applyFont="1" applyFill="1" applyAlignment="1">
      <alignment horizontal="right"/>
    </xf>
    <xf numFmtId="0" fontId="282" fillId="0" borderId="0" xfId="0" applyFont="1" applyAlignment="1">
      <alignment horizontal="left" vertical="center" wrapText="1" indent="1"/>
    </xf>
    <xf numFmtId="0" fontId="282" fillId="0" borderId="0" xfId="0" quotePrefix="1" applyFont="1" applyAlignment="1">
      <alignment horizontal="left" vertical="center" wrapText="1"/>
    </xf>
    <xf numFmtId="0" fontId="306" fillId="0" borderId="0" xfId="0" applyFont="1" applyAlignment="1">
      <alignment horizontal="left" vertical="center" wrapText="1"/>
    </xf>
    <xf numFmtId="3" fontId="311" fillId="2" borderId="0" xfId="1" applyNumberFormat="1" applyFont="1" applyFill="1" applyAlignment="1">
      <alignment horizontal="right" vertical="center" wrapText="1"/>
    </xf>
    <xf numFmtId="3" fontId="272" fillId="0" borderId="0" xfId="0" applyNumberFormat="1" applyFont="1"/>
    <xf numFmtId="175" fontId="310" fillId="2" borderId="65" xfId="1" applyNumberFormat="1" applyFont="1" applyFill="1" applyBorder="1" applyAlignment="1">
      <alignment horizontal="right"/>
    </xf>
    <xf numFmtId="175" fontId="280" fillId="0" borderId="0" xfId="1" applyNumberFormat="1" applyFont="1" applyAlignment="1">
      <alignment horizontal="right"/>
    </xf>
    <xf numFmtId="0" fontId="310" fillId="0" borderId="0" xfId="0" applyFont="1" applyAlignment="1">
      <alignment horizontal="right"/>
    </xf>
    <xf numFmtId="0" fontId="314" fillId="0" borderId="0" xfId="0" applyFont="1"/>
    <xf numFmtId="0" fontId="285" fillId="2" borderId="0" xfId="0" applyFont="1" applyFill="1" applyAlignment="1">
      <alignment horizontal="right" vertical="center" wrapText="1"/>
    </xf>
    <xf numFmtId="175" fontId="290" fillId="0" borderId="0" xfId="1" applyNumberFormat="1" applyFont="1" applyFill="1" applyAlignment="1">
      <alignment horizontal="right" vertical="center" wrapText="1"/>
    </xf>
    <xf numFmtId="0" fontId="290" fillId="0" borderId="0" xfId="0" applyFont="1" applyAlignment="1">
      <alignment horizontal="right"/>
    </xf>
    <xf numFmtId="0" fontId="290" fillId="0" borderId="0" xfId="0" applyFont="1" applyAlignment="1">
      <alignment horizontal="left" vertical="center" wrapText="1"/>
    </xf>
    <xf numFmtId="175" fontId="280" fillId="0" borderId="0" xfId="1" applyNumberFormat="1" applyFont="1" applyFill="1" applyAlignment="1">
      <alignment horizontal="right" vertical="center" wrapText="1"/>
    </xf>
    <xf numFmtId="0" fontId="316" fillId="0" borderId="0" xfId="0" applyFont="1" applyAlignment="1">
      <alignment horizontal="left"/>
    </xf>
    <xf numFmtId="0" fontId="317" fillId="2" borderId="68" xfId="0" applyFont="1" applyFill="1" applyBorder="1" applyAlignment="1">
      <alignment horizontal="left" vertical="center" wrapText="1"/>
    </xf>
    <xf numFmtId="3" fontId="318" fillId="0" borderId="0" xfId="0" applyNumberFormat="1" applyFont="1" applyAlignment="1">
      <alignment horizontal="left" vertical="center" wrapText="1"/>
    </xf>
    <xf numFmtId="3" fontId="320" fillId="0" borderId="0" xfId="0" applyNumberFormat="1" applyFont="1" applyAlignment="1">
      <alignment horizontal="left" vertical="center" wrapText="1"/>
    </xf>
    <xf numFmtId="0" fontId="314" fillId="0" borderId="0" xfId="0" applyFont="1" applyAlignment="1">
      <alignment horizontal="left"/>
    </xf>
    <xf numFmtId="0" fontId="4" fillId="0" borderId="0" xfId="0" applyFont="1" applyAlignment="1">
      <alignment horizontal="left"/>
    </xf>
    <xf numFmtId="3" fontId="318" fillId="96" borderId="0" xfId="0" applyNumberFormat="1" applyFont="1" applyFill="1" applyAlignment="1">
      <alignment horizontal="left" vertical="center" wrapText="1"/>
    </xf>
    <xf numFmtId="3" fontId="319" fillId="0" borderId="0" xfId="0" applyNumberFormat="1" applyFont="1" applyAlignment="1">
      <alignment horizontal="left" vertical="center" wrapText="1"/>
    </xf>
    <xf numFmtId="3" fontId="319" fillId="0" borderId="0" xfId="0" quotePrefix="1" applyNumberFormat="1" applyFont="1" applyAlignment="1">
      <alignment horizontal="left" vertical="center" wrapText="1"/>
    </xf>
    <xf numFmtId="0" fontId="321" fillId="0" borderId="68" xfId="0" applyFont="1" applyBorder="1" applyAlignment="1">
      <alignment horizontal="left" vertical="center" wrapText="1"/>
    </xf>
    <xf numFmtId="0" fontId="279" fillId="0" borderId="68" xfId="0" applyFont="1" applyBorder="1" applyAlignment="1">
      <alignment horizontal="right" vertical="center" wrapText="1"/>
    </xf>
    <xf numFmtId="0" fontId="275" fillId="2" borderId="0" xfId="0" applyFont="1" applyFill="1" applyAlignment="1">
      <alignment horizontal="left" vertical="center" wrapText="1"/>
    </xf>
    <xf numFmtId="0" fontId="307" fillId="0" borderId="0" xfId="0" applyFont="1" applyAlignment="1">
      <alignment vertical="center"/>
    </xf>
    <xf numFmtId="0" fontId="274" fillId="0" borderId="0" xfId="0" applyFont="1" applyAlignment="1">
      <alignment vertical="center"/>
    </xf>
    <xf numFmtId="0" fontId="284" fillId="0" borderId="0" xfId="0" applyFont="1" applyAlignment="1">
      <alignment vertical="center"/>
    </xf>
    <xf numFmtId="0" fontId="314" fillId="0" borderId="0" xfId="0" applyFont="1" applyAlignment="1">
      <alignment vertical="center"/>
    </xf>
    <xf numFmtId="3" fontId="284" fillId="0" borderId="0" xfId="0" applyNumberFormat="1" applyFont="1" applyAlignment="1">
      <alignment vertical="center"/>
    </xf>
    <xf numFmtId="0" fontId="314" fillId="0" borderId="0" xfId="0" applyFont="1" applyAlignment="1">
      <alignment horizontal="left" vertical="center"/>
    </xf>
    <xf numFmtId="0" fontId="272" fillId="0" borderId="0" xfId="0" applyFont="1" applyAlignment="1">
      <alignment vertical="center"/>
    </xf>
    <xf numFmtId="3" fontId="274" fillId="0" borderId="0" xfId="0" applyNumberFormat="1" applyFont="1" applyAlignment="1">
      <alignment vertical="center"/>
    </xf>
    <xf numFmtId="175" fontId="282" fillId="96" borderId="0" xfId="1" applyNumberFormat="1" applyFont="1" applyFill="1" applyAlignment="1">
      <alignment horizontal="right" vertical="center" wrapText="1"/>
    </xf>
    <xf numFmtId="0" fontId="294" fillId="0" borderId="0" xfId="0" applyFont="1" applyAlignment="1">
      <alignment horizontal="right"/>
    </xf>
    <xf numFmtId="0" fontId="272" fillId="0" borderId="0" xfId="0" applyFont="1" applyAlignment="1">
      <alignment horizontal="right"/>
    </xf>
    <xf numFmtId="175" fontId="279" fillId="0" borderId="0" xfId="1" applyNumberFormat="1" applyFont="1" applyAlignment="1">
      <alignment horizontal="right" vertical="center" wrapText="1"/>
    </xf>
    <xf numFmtId="3" fontId="282" fillId="96" borderId="0" xfId="1" applyNumberFormat="1" applyFont="1" applyFill="1" applyAlignment="1">
      <alignment horizontal="right" vertical="center" wrapText="1"/>
    </xf>
    <xf numFmtId="4" fontId="282" fillId="96" borderId="0" xfId="1" applyNumberFormat="1" applyFont="1" applyFill="1" applyAlignment="1">
      <alignment horizontal="right" vertical="center" wrapText="1"/>
    </xf>
    <xf numFmtId="0" fontId="284" fillId="96" borderId="0" xfId="0" applyFont="1" applyFill="1" applyAlignment="1">
      <alignment horizontal="right"/>
    </xf>
    <xf numFmtId="175" fontId="272" fillId="0" borderId="0" xfId="1" applyNumberFormat="1" applyFont="1"/>
    <xf numFmtId="10" fontId="272" fillId="0" borderId="0" xfId="1" applyNumberFormat="1" applyFont="1"/>
    <xf numFmtId="0" fontId="268" fillId="0" borderId="0" xfId="0" applyFont="1" applyAlignment="1">
      <alignment horizontal="left"/>
    </xf>
    <xf numFmtId="3" fontId="266" fillId="0" borderId="0" xfId="0" applyNumberFormat="1" applyFont="1" applyAlignment="1">
      <alignment horizontal="left" wrapText="1"/>
    </xf>
    <xf numFmtId="0" fontId="0" fillId="0" borderId="0" xfId="0" applyAlignment="1">
      <alignment horizontal="left" vertical="top" wrapText="1"/>
    </xf>
    <xf numFmtId="0" fontId="313" fillId="2" borderId="0" xfId="0" applyFont="1" applyFill="1" applyAlignment="1">
      <alignment horizontal="left" vertical="center" wrapText="1"/>
    </xf>
    <xf numFmtId="0" fontId="275" fillId="0" borderId="0" xfId="0" applyFont="1" applyAlignment="1">
      <alignment horizontal="left" vertical="center" wrapText="1"/>
    </xf>
    <xf numFmtId="0" fontId="314" fillId="0" borderId="0" xfId="0" applyFont="1" applyAlignment="1">
      <alignment horizontal="left" vertical="center" wrapText="1"/>
    </xf>
    <xf numFmtId="0" fontId="0" fillId="0" borderId="0" xfId="0" applyAlignment="1">
      <alignment vertical="center" wrapText="1"/>
    </xf>
    <xf numFmtId="0" fontId="275" fillId="2" borderId="0" xfId="0" applyFont="1" applyFill="1" applyAlignment="1">
      <alignment horizontal="left" vertical="center" wrapText="1"/>
    </xf>
    <xf numFmtId="0" fontId="0" fillId="0" borderId="0" xfId="0" applyAlignment="1">
      <alignment vertical="center"/>
    </xf>
    <xf numFmtId="0" fontId="291" fillId="2" borderId="0" xfId="0" applyFont="1" applyFill="1" applyAlignment="1">
      <alignment horizontal="left" vertical="center" wrapText="1"/>
    </xf>
    <xf numFmtId="0" fontId="284" fillId="0" borderId="0" xfId="0" applyFont="1" applyAlignment="1">
      <alignment horizontal="left" vertical="top" wrapText="1"/>
    </xf>
    <xf numFmtId="0" fontId="282" fillId="0" borderId="0" xfId="0" applyFont="1" applyAlignment="1">
      <alignment horizontal="left" vertical="center" wrapText="1"/>
    </xf>
    <xf numFmtId="0" fontId="275" fillId="2" borderId="0" xfId="0" applyFont="1" applyFill="1" applyAlignment="1">
      <alignment horizontal="left" vertical="top"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egning" xfId="2834" xr:uid="{00000000-0005-0000-0000-00000B0B0000}"/>
    <cellStyle name="Beräkning" xfId="2833" xr:uid="{00000000-0005-0000-0000-00000C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arkBlue" xfId="3761" xr:uid="{00000000-0005-0000-0000-0000AB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Dålig" xfId="3760" xr:uid="{00000000-0005-0000-0000-0000D00E0000}"/>
    <cellStyle name="Dårlig" xfId="3762" xr:uid="{00000000-0005-0000-0000-0000D1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Hyperlänk" xfId="4097" xr:uid="{00000000-0005-0000-0000-000002100000}"/>
    <cellStyle name="Hyperlänk 2" xfId="4098" xr:uid="{00000000-0005-0000-0000-000003100000}"/>
    <cellStyle name="Hyperlänk 2 2" xfId="4099" xr:uid="{00000000-0005-0000-0000-000004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Länkad cell" xfId="4150" xr:uid="{00000000-0005-0000-0000-000044100000}"/>
    <cellStyle name="Länkinm" xfId="4151" xr:uid="{00000000-0005-0000-0000-000045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Nøytral" xfId="5404" xr:uid="{00000000-0005-0000-0000-000020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Summa" xfId="5544" xr:uid="{B43FE21E-58B7-4243-98F9-3EA5058F995F}"/>
    <cellStyle name="SiffraSummaÅret" xfId="5545" xr:uid="{5D405706-2960-4D0E-A3F0-18CA09652F6C}"/>
    <cellStyle name="SiffraÅret" xfId="5540" xr:uid="{9628A615-F6EC-415A-9BB4-B916BB43E722}"/>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Währung [0]_Ergebnis" xfId="5522" xr:uid="{00000000-0005-0000-0000-00009B150000}"/>
    <cellStyle name="Währung_ACEA" xfId="5523" xr:uid="{00000000-0005-0000-0000-00009C150000}"/>
    <cellStyle name="Year" xfId="5535" xr:uid="{00000000-0005-0000-0000-00009D150000}"/>
    <cellStyle name="ynergos" xfId="5536" xr:uid="{00000000-0005-0000-0000-00009E150000}"/>
    <cellStyle name="Årstal" xfId="2819" xr:uid="{00000000-0005-0000-0000-00009F150000}"/>
    <cellStyle name="Årtal" xfId="2820" xr:uid="{00000000-0005-0000-0000-0000A0150000}"/>
    <cellStyle name="Årtal 2" xfId="2821" xr:uid="{00000000-0005-0000-0000-0000A1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206</v>
      </c>
      <c r="N1" s="51"/>
    </row>
    <row r="2" spans="1:29" ht="15" thickBot="1">
      <c r="A2" s="44" t="s">
        <v>180</v>
      </c>
      <c r="B2" s="36"/>
      <c r="C2" s="36"/>
      <c r="D2" s="36"/>
      <c r="E2" s="36"/>
      <c r="F2" s="36"/>
      <c r="AA2" t="s">
        <v>162</v>
      </c>
    </row>
    <row r="3" spans="1:29" ht="35"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329" t="s">
        <v>240</v>
      </c>
      <c r="B17" s="329"/>
      <c r="C17" s="329"/>
      <c r="D17" s="329"/>
      <c r="E17" s="329"/>
      <c r="F17" s="81"/>
      <c r="G17" s="329" t="s">
        <v>240</v>
      </c>
      <c r="H17" s="329"/>
      <c r="I17" s="329"/>
      <c r="J17" s="329"/>
      <c r="K17" s="329"/>
    </row>
    <row r="18" spans="1:22" s="120" customFormat="1" ht="24.75" customHeight="1">
      <c r="A18" s="330" t="s">
        <v>242</v>
      </c>
      <c r="B18" s="330"/>
      <c r="C18" s="330"/>
      <c r="D18" s="330"/>
      <c r="E18" s="330"/>
      <c r="F18" s="119"/>
      <c r="G18" s="330" t="s">
        <v>242</v>
      </c>
      <c r="H18" s="330"/>
      <c r="I18" s="330"/>
      <c r="J18" s="330"/>
      <c r="K18" s="330"/>
    </row>
    <row r="19" spans="1:22" s="120" customFormat="1" ht="24.75" customHeight="1">
      <c r="A19" s="330" t="s">
        <v>259</v>
      </c>
      <c r="B19" s="330"/>
      <c r="C19" s="330"/>
      <c r="D19" s="330"/>
      <c r="E19" s="330"/>
      <c r="F19" s="119"/>
      <c r="G19" s="330" t="s">
        <v>260</v>
      </c>
      <c r="H19" s="330"/>
      <c r="I19" s="330"/>
      <c r="J19" s="330"/>
      <c r="K19" s="330"/>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5.5"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329" t="s">
        <v>243</v>
      </c>
      <c r="B54" s="329"/>
      <c r="C54" s="329"/>
      <c r="D54" s="329"/>
      <c r="E54" s="329"/>
      <c r="F54" s="10"/>
      <c r="G54" s="329" t="s">
        <v>243</v>
      </c>
      <c r="H54" s="329"/>
      <c r="I54" s="329"/>
      <c r="J54" s="329"/>
      <c r="K54" s="329"/>
    </row>
    <row r="55" spans="1:13" ht="15">
      <c r="A55" s="329" t="s">
        <v>262</v>
      </c>
      <c r="B55" s="329"/>
      <c r="C55" s="329"/>
      <c r="D55" s="329"/>
      <c r="E55" s="329"/>
      <c r="F55" s="10"/>
      <c r="G55" s="329" t="s">
        <v>263</v>
      </c>
      <c r="H55" s="329"/>
      <c r="I55" s="329"/>
      <c r="J55" s="329"/>
      <c r="K55" s="329"/>
    </row>
    <row r="56" spans="1:13" ht="15">
      <c r="A56" s="329"/>
      <c r="B56" s="329"/>
      <c r="C56" s="329"/>
      <c r="D56" s="329"/>
      <c r="E56" s="329"/>
      <c r="F56" s="10"/>
      <c r="G56" s="329"/>
      <c r="H56" s="329"/>
      <c r="I56" s="329"/>
      <c r="J56" s="329"/>
      <c r="K56" s="329"/>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3.5"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329" t="s">
        <v>243</v>
      </c>
      <c r="B82" s="329"/>
      <c r="C82" s="329"/>
      <c r="D82" s="329"/>
      <c r="E82" s="329"/>
      <c r="F82" s="10"/>
      <c r="G82" s="329" t="s">
        <v>243</v>
      </c>
      <c r="H82" s="329"/>
      <c r="I82" s="329"/>
      <c r="J82" s="329"/>
      <c r="K82" s="329"/>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117</v>
      </c>
      <c r="B92" s="108">
        <v>0</v>
      </c>
      <c r="C92" s="108">
        <v>1110.431</v>
      </c>
      <c r="D92" s="108"/>
      <c r="E92" s="108">
        <v>0</v>
      </c>
      <c r="G92" s="79" t="s">
        <v>117</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118</v>
      </c>
      <c r="B96" s="108">
        <v>0</v>
      </c>
      <c r="C96" s="108">
        <v>0</v>
      </c>
      <c r="D96" s="108"/>
      <c r="E96" s="108">
        <v>0</v>
      </c>
      <c r="G96" s="79" t="s">
        <v>118</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82:E82"/>
    <mergeCell ref="G82:K82"/>
    <mergeCell ref="A55:E55"/>
    <mergeCell ref="G55:K55"/>
    <mergeCell ref="A56:E56"/>
    <mergeCell ref="G56:K56"/>
    <mergeCell ref="A17:E17"/>
    <mergeCell ref="A18:E18"/>
    <mergeCell ref="G17:K17"/>
    <mergeCell ref="G18:K18"/>
    <mergeCell ref="A54:E54"/>
    <mergeCell ref="G54:K54"/>
    <mergeCell ref="A19:E19"/>
    <mergeCell ref="G19:K19"/>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5B34-EF69-4A9E-A9F2-F7112A3BEF86}">
  <sheetPr>
    <tabColor theme="0" tint="-4.9989318521683403E-2"/>
    <pageSetUpPr fitToPage="1"/>
  </sheetPr>
  <dimension ref="A1:AA442"/>
  <sheetViews>
    <sheetView showGridLines="0" view="pageBreakPreview" zoomScale="80" zoomScaleNormal="80" zoomScaleSheetLayoutView="80" workbookViewId="0">
      <pane xSplit="1" ySplit="3" topLeftCell="I4" activePane="bottomRight" state="frozen"/>
      <selection activeCell="C49" sqref="C49"/>
      <selection pane="topRight" activeCell="C49" sqref="C49"/>
      <selection pane="bottomLeft" activeCell="C49" sqref="C49"/>
      <selection pane="bottomRight" activeCell="A2" sqref="A2"/>
    </sheetView>
  </sheetViews>
  <sheetFormatPr defaultColWidth="8.81640625" defaultRowHeight="13"/>
  <cols>
    <col min="1" max="1" width="57.54296875" style="122" customWidth="1"/>
    <col min="2" max="7" width="10.453125" style="122" customWidth="1"/>
    <col min="8" max="10" width="9.54296875" style="122" customWidth="1"/>
    <col min="11" max="11" width="8.81640625" style="122"/>
    <col min="12" max="12" width="8.81640625" style="122" customWidth="1"/>
    <col min="13" max="13" width="11.453125" style="122" customWidth="1"/>
    <col min="14" max="14" width="11.1796875" style="122" customWidth="1"/>
    <col min="15" max="15" width="8.81640625" style="122"/>
    <col min="16" max="16" width="9.54296875" style="122" customWidth="1"/>
    <col min="17" max="17" width="8.81640625" style="122" customWidth="1"/>
    <col min="18" max="16384" width="8.81640625" style="122"/>
  </cols>
  <sheetData>
    <row r="1" spans="1:21" s="207" customFormat="1">
      <c r="A1" s="197" t="s">
        <v>353</v>
      </c>
    </row>
    <row r="2" spans="1:21" s="207" customFormat="1" ht="13.5" thickBot="1">
      <c r="A2" s="199" t="s">
        <v>322</v>
      </c>
      <c r="B2" s="199"/>
      <c r="C2" s="199"/>
      <c r="D2" s="199"/>
      <c r="E2" s="199"/>
      <c r="F2" s="199"/>
      <c r="G2" s="199"/>
      <c r="H2" s="208"/>
      <c r="I2" s="208"/>
    </row>
    <row r="3" spans="1:21" s="207" customFormat="1" ht="14" thickTop="1" thickBot="1">
      <c r="A3" s="209" t="s">
        <v>229</v>
      </c>
      <c r="B3" s="210" t="s">
        <v>428</v>
      </c>
      <c r="C3" s="210" t="s">
        <v>431</v>
      </c>
      <c r="D3" s="210" t="s">
        <v>438</v>
      </c>
      <c r="E3" s="210" t="s">
        <v>440</v>
      </c>
      <c r="F3" s="210" t="s">
        <v>442</v>
      </c>
      <c r="G3" s="210" t="s">
        <v>443</v>
      </c>
      <c r="H3" s="210" t="s">
        <v>457</v>
      </c>
      <c r="I3" s="210" t="s">
        <v>468</v>
      </c>
      <c r="J3" s="210" t="s">
        <v>472</v>
      </c>
      <c r="K3" s="210" t="s">
        <v>474</v>
      </c>
      <c r="L3" s="210" t="s">
        <v>487</v>
      </c>
      <c r="M3" s="210" t="s">
        <v>503</v>
      </c>
      <c r="N3" s="210" t="str">
        <f>'1 FO Q'!T3</f>
        <v>Q3 2023</v>
      </c>
      <c r="O3" s="210" t="str">
        <f>'1 FO Q'!U3</f>
        <v>Q4 2023</v>
      </c>
      <c r="P3" s="210" t="s">
        <v>530</v>
      </c>
      <c r="Q3" s="210" t="s">
        <v>533</v>
      </c>
      <c r="R3" s="210" t="s">
        <v>583</v>
      </c>
      <c r="S3" s="210" t="str">
        <f>'1 FO Q'!X3</f>
        <v>Q3 2024</v>
      </c>
      <c r="T3" s="210" t="str">
        <f>'1 FO Q'!Y3</f>
        <v>Q4 2024</v>
      </c>
      <c r="U3" s="210" t="s">
        <v>602</v>
      </c>
    </row>
    <row r="4" spans="1:21" s="150" customFormat="1" ht="15" thickTop="1">
      <c r="A4" s="172" t="s">
        <v>552</v>
      </c>
      <c r="B4" s="173"/>
      <c r="C4" s="173"/>
      <c r="D4" s="173"/>
      <c r="E4" s="173"/>
      <c r="F4" s="173"/>
      <c r="G4" s="173"/>
      <c r="H4" s="173"/>
      <c r="I4" s="173"/>
    </row>
    <row r="5" spans="1:21" s="145" customFormat="1" ht="6.65" customHeight="1">
      <c r="A5" s="165"/>
      <c r="B5" s="136"/>
      <c r="C5" s="136"/>
      <c r="D5" s="136"/>
      <c r="E5" s="136"/>
      <c r="F5" s="136"/>
      <c r="G5" s="136"/>
      <c r="H5" s="257"/>
      <c r="I5" s="257"/>
      <c r="J5" s="136"/>
      <c r="K5" s="136"/>
      <c r="L5" s="136"/>
      <c r="M5" s="136"/>
      <c r="N5" s="136"/>
      <c r="O5" s="136"/>
      <c r="P5" s="136"/>
      <c r="Q5" s="136"/>
      <c r="R5" s="136"/>
      <c r="S5" s="136"/>
      <c r="T5" s="136"/>
      <c r="U5" s="136"/>
    </row>
    <row r="6" spans="1:21" s="145" customFormat="1">
      <c r="A6" s="286" t="s">
        <v>570</v>
      </c>
      <c r="B6" s="136">
        <v>1012</v>
      </c>
      <c r="C6" s="136">
        <v>1074</v>
      </c>
      <c r="D6" s="136">
        <v>1095</v>
      </c>
      <c r="E6" s="136">
        <v>1150</v>
      </c>
      <c r="F6" s="136">
        <v>4331</v>
      </c>
      <c r="G6" s="136">
        <v>1250.185884766775</v>
      </c>
      <c r="H6" s="257">
        <v>1506.2</v>
      </c>
      <c r="I6" s="257">
        <v>1732.3327564582639</v>
      </c>
      <c r="J6" s="136">
        <v>1976.212388049797</v>
      </c>
      <c r="K6" s="136">
        <v>6465.5495496899994</v>
      </c>
      <c r="L6" s="136">
        <v>2040.0715772996962</v>
      </c>
      <c r="M6" s="136">
        <v>2014.3190415636541</v>
      </c>
      <c r="N6" s="136">
        <v>1986.7710465483719</v>
      </c>
      <c r="O6" s="136">
        <v>1956.4291553665391</v>
      </c>
      <c r="P6" s="136">
        <v>7998</v>
      </c>
      <c r="Q6" s="136">
        <v>1964</v>
      </c>
      <c r="R6" s="136">
        <v>1996</v>
      </c>
      <c r="S6" s="136">
        <v>1913</v>
      </c>
      <c r="T6" s="136">
        <v>2056</v>
      </c>
      <c r="U6" s="136">
        <v>7930</v>
      </c>
    </row>
    <row r="7" spans="1:21" s="145" customFormat="1">
      <c r="A7" s="286" t="s">
        <v>571</v>
      </c>
      <c r="B7" s="136">
        <v>938</v>
      </c>
      <c r="C7" s="136">
        <v>922</v>
      </c>
      <c r="D7" s="136">
        <v>957</v>
      </c>
      <c r="E7" s="136">
        <v>1049</v>
      </c>
      <c r="F7" s="136">
        <v>3866</v>
      </c>
      <c r="G7" s="136">
        <v>1048</v>
      </c>
      <c r="H7" s="257">
        <v>1061.2</v>
      </c>
      <c r="I7" s="257">
        <v>1111</v>
      </c>
      <c r="J7" s="136">
        <v>1112</v>
      </c>
      <c r="K7" s="136">
        <v>4331</v>
      </c>
      <c r="L7" s="136">
        <v>1148</v>
      </c>
      <c r="M7" s="136">
        <v>1125</v>
      </c>
      <c r="N7" s="136">
        <v>1175</v>
      </c>
      <c r="O7" s="136">
        <v>1082</v>
      </c>
      <c r="P7" s="136">
        <v>4531</v>
      </c>
      <c r="Q7" s="136">
        <v>1182</v>
      </c>
      <c r="R7" s="136">
        <v>1202</v>
      </c>
      <c r="S7" s="136">
        <v>1183</v>
      </c>
      <c r="T7" s="136">
        <v>1181</v>
      </c>
      <c r="U7" s="136">
        <v>4747</v>
      </c>
    </row>
    <row r="8" spans="1:21" s="145" customFormat="1">
      <c r="A8" s="286" t="s">
        <v>572</v>
      </c>
      <c r="B8" s="136">
        <v>859</v>
      </c>
      <c r="C8" s="136">
        <v>941</v>
      </c>
      <c r="D8" s="136">
        <v>837</v>
      </c>
      <c r="E8" s="136">
        <v>1140</v>
      </c>
      <c r="F8" s="136">
        <v>3777</v>
      </c>
      <c r="G8" s="136">
        <v>876.22362538244738</v>
      </c>
      <c r="H8" s="257">
        <v>1005.8</v>
      </c>
      <c r="I8" s="257">
        <v>845.06610428975489</v>
      </c>
      <c r="J8" s="136">
        <v>1081.0432703277979</v>
      </c>
      <c r="K8" s="136">
        <v>3808.3950000000004</v>
      </c>
      <c r="L8" s="136">
        <v>872.06001865034432</v>
      </c>
      <c r="M8" s="136">
        <v>857.23208705705201</v>
      </c>
      <c r="N8" s="136">
        <v>780.07587590000003</v>
      </c>
      <c r="O8" s="136">
        <v>1042.5380756761392</v>
      </c>
      <c r="P8" s="136">
        <v>3552</v>
      </c>
      <c r="Q8" s="136">
        <v>834</v>
      </c>
      <c r="R8" s="136">
        <v>901</v>
      </c>
      <c r="S8" s="136">
        <v>748</v>
      </c>
      <c r="T8" s="136">
        <v>1009</v>
      </c>
      <c r="U8" s="136">
        <v>3491</v>
      </c>
    </row>
    <row r="9" spans="1:21" s="145" customFormat="1">
      <c r="A9" s="286" t="s">
        <v>573</v>
      </c>
      <c r="B9" s="136">
        <v>173</v>
      </c>
      <c r="C9" s="136">
        <v>134</v>
      </c>
      <c r="D9" s="136">
        <v>161</v>
      </c>
      <c r="E9" s="136">
        <v>165</v>
      </c>
      <c r="F9" s="136">
        <v>632</v>
      </c>
      <c r="G9" s="136">
        <v>100.15615494917033</v>
      </c>
      <c r="H9" s="257">
        <v>101</v>
      </c>
      <c r="I9" s="257">
        <v>159.58132071938027</v>
      </c>
      <c r="J9" s="136">
        <v>298.08932163170471</v>
      </c>
      <c r="K9" s="136">
        <v>659.57608968643297</v>
      </c>
      <c r="L9" s="136">
        <v>219.31346048340362</v>
      </c>
      <c r="M9" s="136">
        <v>285.03092163638416</v>
      </c>
      <c r="N9" s="136">
        <v>263.80643337100429</v>
      </c>
      <c r="O9" s="136">
        <v>485.34608361103</v>
      </c>
      <c r="P9" s="136">
        <v>1251</v>
      </c>
      <c r="Q9" s="136">
        <v>479</v>
      </c>
      <c r="R9" s="136">
        <v>193</v>
      </c>
      <c r="S9" s="136">
        <v>365</v>
      </c>
      <c r="T9" s="136">
        <v>393</v>
      </c>
      <c r="U9" s="136">
        <v>1430</v>
      </c>
    </row>
    <row r="10" spans="1:21" s="150" customFormat="1">
      <c r="A10" s="172" t="s">
        <v>574</v>
      </c>
      <c r="B10" s="211">
        <f>SUM(B6:B9)</f>
        <v>2982</v>
      </c>
      <c r="C10" s="211">
        <f t="shared" ref="C10:Q10" si="0">SUM(C6:C9)</f>
        <v>3071</v>
      </c>
      <c r="D10" s="211">
        <f t="shared" si="0"/>
        <v>3050</v>
      </c>
      <c r="E10" s="211">
        <f t="shared" si="0"/>
        <v>3504</v>
      </c>
      <c r="F10" s="211">
        <f t="shared" si="0"/>
        <v>12606</v>
      </c>
      <c r="G10" s="211">
        <f t="shared" si="0"/>
        <v>3274.5656650983924</v>
      </c>
      <c r="H10" s="211">
        <f t="shared" si="0"/>
        <v>3674.2</v>
      </c>
      <c r="I10" s="211">
        <f t="shared" si="0"/>
        <v>3847.9801814673992</v>
      </c>
      <c r="J10" s="211">
        <f t="shared" si="0"/>
        <v>4467.3449800092994</v>
      </c>
      <c r="K10" s="211">
        <f t="shared" si="0"/>
        <v>15264.520639376433</v>
      </c>
      <c r="L10" s="211">
        <f t="shared" si="0"/>
        <v>4279.4450564334447</v>
      </c>
      <c r="M10" s="211">
        <f t="shared" si="0"/>
        <v>4281.5820502570905</v>
      </c>
      <c r="N10" s="211">
        <f t="shared" si="0"/>
        <v>4205.653355819376</v>
      </c>
      <c r="O10" s="211">
        <f t="shared" si="0"/>
        <v>4566.3133146537084</v>
      </c>
      <c r="P10" s="211">
        <f t="shared" si="0"/>
        <v>17332</v>
      </c>
      <c r="Q10" s="211">
        <f t="shared" si="0"/>
        <v>4459</v>
      </c>
      <c r="R10" s="211">
        <f t="shared" ref="R10" si="1">SUM(R6:R9)</f>
        <v>4292</v>
      </c>
      <c r="S10" s="211">
        <v>4209</v>
      </c>
      <c r="T10" s="211">
        <v>4638</v>
      </c>
      <c r="U10" s="211">
        <v>17598</v>
      </c>
    </row>
    <row r="11" spans="1:21" s="150" customFormat="1">
      <c r="A11" s="286" t="s">
        <v>575</v>
      </c>
      <c r="B11" s="257" t="s">
        <v>290</v>
      </c>
      <c r="C11" s="257">
        <v>1</v>
      </c>
      <c r="D11" s="257">
        <v>4</v>
      </c>
      <c r="E11" s="257">
        <v>49</v>
      </c>
      <c r="F11" s="257">
        <v>55</v>
      </c>
      <c r="G11" s="257">
        <f>3324-3275</f>
        <v>49</v>
      </c>
      <c r="H11" s="257">
        <v>51</v>
      </c>
      <c r="I11" s="257">
        <f>3972-3848</f>
        <v>124</v>
      </c>
      <c r="J11" s="257">
        <f>4670-4467</f>
        <v>203</v>
      </c>
      <c r="K11" s="257">
        <f>15691-15265</f>
        <v>426</v>
      </c>
      <c r="L11" s="257">
        <f>4537-4279</f>
        <v>258</v>
      </c>
      <c r="M11" s="257">
        <f>4591-4282</f>
        <v>309</v>
      </c>
      <c r="N11" s="257">
        <f>4536-4206</f>
        <v>330</v>
      </c>
      <c r="O11" s="257">
        <f>4903-4566</f>
        <v>337</v>
      </c>
      <c r="P11" s="257">
        <f>18567-17332</f>
        <v>1235</v>
      </c>
      <c r="Q11" s="136">
        <f>4757-4459</f>
        <v>298</v>
      </c>
      <c r="R11" s="136">
        <v>193</v>
      </c>
      <c r="S11" s="136">
        <v>203</v>
      </c>
      <c r="T11" s="136">
        <v>198</v>
      </c>
      <c r="U11" s="136">
        <v>892</v>
      </c>
    </row>
    <row r="12" spans="1:21" s="150" customFormat="1">
      <c r="A12" s="172" t="s">
        <v>448</v>
      </c>
      <c r="B12" s="211">
        <f>SUM(B10:B11)</f>
        <v>2982</v>
      </c>
      <c r="C12" s="211">
        <f t="shared" ref="C12:Q12" si="2">SUM(C10:C11)</f>
        <v>3072</v>
      </c>
      <c r="D12" s="211">
        <f t="shared" si="2"/>
        <v>3054</v>
      </c>
      <c r="E12" s="211">
        <f t="shared" si="2"/>
        <v>3553</v>
      </c>
      <c r="F12" s="211">
        <f t="shared" si="2"/>
        <v>12661</v>
      </c>
      <c r="G12" s="211">
        <f t="shared" si="2"/>
        <v>3323.5656650983924</v>
      </c>
      <c r="H12" s="211">
        <f t="shared" si="2"/>
        <v>3725.2</v>
      </c>
      <c r="I12" s="211">
        <f t="shared" si="2"/>
        <v>3971.9801814673992</v>
      </c>
      <c r="J12" s="211">
        <f t="shared" si="2"/>
        <v>4670.3449800092994</v>
      </c>
      <c r="K12" s="211">
        <f t="shared" si="2"/>
        <v>15690.520639376433</v>
      </c>
      <c r="L12" s="211">
        <f t="shared" si="2"/>
        <v>4537.4450564334447</v>
      </c>
      <c r="M12" s="211">
        <f t="shared" si="2"/>
        <v>4590.5820502570905</v>
      </c>
      <c r="N12" s="211">
        <f t="shared" si="2"/>
        <v>4535.653355819376</v>
      </c>
      <c r="O12" s="211">
        <f t="shared" si="2"/>
        <v>4903.3133146537084</v>
      </c>
      <c r="P12" s="211">
        <f t="shared" si="2"/>
        <v>18567</v>
      </c>
      <c r="Q12" s="211">
        <f t="shared" si="2"/>
        <v>4757</v>
      </c>
      <c r="R12" s="211">
        <f t="shared" ref="R12" si="3">SUM(R10:R11)</f>
        <v>4485</v>
      </c>
      <c r="S12" s="211">
        <v>4412</v>
      </c>
      <c r="T12" s="211">
        <v>4837</v>
      </c>
      <c r="U12" s="211">
        <v>18490</v>
      </c>
    </row>
    <row r="13" spans="1:21" s="145" customFormat="1" ht="6.65" customHeight="1">
      <c r="A13" s="165"/>
      <c r="B13" s="136"/>
      <c r="C13" s="136"/>
      <c r="D13" s="136"/>
      <c r="E13" s="136"/>
      <c r="F13" s="136"/>
      <c r="G13" s="136"/>
      <c r="H13" s="257"/>
      <c r="I13" s="257"/>
      <c r="J13" s="136"/>
      <c r="K13" s="136"/>
      <c r="L13" s="136"/>
      <c r="M13" s="136"/>
      <c r="N13" s="136"/>
      <c r="O13" s="136"/>
      <c r="P13" s="136"/>
      <c r="Q13" s="136"/>
      <c r="R13" s="136"/>
      <c r="S13" s="136"/>
      <c r="T13" s="136"/>
      <c r="U13" s="136"/>
    </row>
    <row r="14" spans="1:21" s="145" customFormat="1" ht="14.5">
      <c r="A14" s="165" t="s">
        <v>586</v>
      </c>
      <c r="B14" s="142" t="s">
        <v>476</v>
      </c>
      <c r="C14" s="142" t="s">
        <v>476</v>
      </c>
      <c r="D14" s="142" t="s">
        <v>476</v>
      </c>
      <c r="E14" s="142" t="s">
        <v>476</v>
      </c>
      <c r="F14" s="142" t="s">
        <v>476</v>
      </c>
      <c r="G14" s="142" t="s">
        <v>476</v>
      </c>
      <c r="H14" s="142" t="s">
        <v>476</v>
      </c>
      <c r="I14" s="142" t="s">
        <v>476</v>
      </c>
      <c r="J14" s="142" t="s">
        <v>476</v>
      </c>
      <c r="K14" s="142" t="s">
        <v>476</v>
      </c>
      <c r="L14" s="258">
        <v>0.27300000000000002</v>
      </c>
      <c r="M14" s="258">
        <v>0.126</v>
      </c>
      <c r="N14" s="258">
        <v>5.1999999999999998E-2</v>
      </c>
      <c r="O14" s="258">
        <v>1.6E-2</v>
      </c>
      <c r="P14" s="258">
        <v>0.106</v>
      </c>
      <c r="Q14" s="258">
        <v>5.6000000000000001E-2</v>
      </c>
      <c r="R14" s="258">
        <v>2.5999999999999999E-2</v>
      </c>
      <c r="S14" s="258" t="s">
        <v>593</v>
      </c>
      <c r="T14" s="258">
        <v>4.7476022006178953E-2</v>
      </c>
      <c r="U14" s="258">
        <v>4.7182008301980272E-2</v>
      </c>
    </row>
    <row r="15" spans="1:21" s="145" customFormat="1" ht="6.65" customHeight="1">
      <c r="A15" s="165"/>
      <c r="B15" s="136"/>
      <c r="C15" s="136"/>
      <c r="D15" s="136"/>
      <c r="E15" s="136"/>
      <c r="F15" s="136"/>
      <c r="G15" s="136"/>
      <c r="H15" s="257"/>
      <c r="I15" s="257"/>
      <c r="J15" s="136"/>
      <c r="K15" s="136"/>
      <c r="L15" s="136"/>
      <c r="M15" s="136"/>
      <c r="N15" s="136"/>
      <c r="O15" s="136"/>
      <c r="P15" s="136"/>
      <c r="Q15" s="136"/>
      <c r="R15" s="136"/>
      <c r="S15" s="136"/>
      <c r="T15" s="136"/>
      <c r="U15" s="136"/>
    </row>
    <row r="16" spans="1:21" s="145" customFormat="1">
      <c r="A16" s="160" t="s">
        <v>588</v>
      </c>
      <c r="B16" s="225" t="s">
        <v>476</v>
      </c>
      <c r="C16" s="225" t="s">
        <v>476</v>
      </c>
      <c r="D16" s="225" t="s">
        <v>476</v>
      </c>
      <c r="E16" s="225" t="s">
        <v>476</v>
      </c>
      <c r="F16" s="225" t="s">
        <v>476</v>
      </c>
      <c r="G16" s="257">
        <v>118</v>
      </c>
      <c r="H16" s="257">
        <v>303</v>
      </c>
      <c r="I16" s="257">
        <v>138</v>
      </c>
      <c r="J16" s="257">
        <v>41</v>
      </c>
      <c r="K16" s="257">
        <v>599</v>
      </c>
      <c r="L16" s="257">
        <v>103</v>
      </c>
      <c r="M16" s="257">
        <v>82</v>
      </c>
      <c r="N16" s="257">
        <v>-112</v>
      </c>
      <c r="O16" s="257">
        <v>16</v>
      </c>
      <c r="P16" s="257">
        <v>89</v>
      </c>
      <c r="Q16" s="136">
        <v>-270</v>
      </c>
      <c r="R16" s="136">
        <v>-72</v>
      </c>
      <c r="S16" s="136">
        <v>-49</v>
      </c>
      <c r="T16" s="136">
        <v>210</v>
      </c>
      <c r="U16" s="136">
        <v>-181</v>
      </c>
    </row>
    <row r="17" spans="1:27" s="145" customFormat="1">
      <c r="A17" s="160" t="s">
        <v>589</v>
      </c>
      <c r="B17" s="225" t="s">
        <v>476</v>
      </c>
      <c r="C17" s="225" t="s">
        <v>476</v>
      </c>
      <c r="D17" s="225" t="s">
        <v>476</v>
      </c>
      <c r="E17" s="225" t="s">
        <v>476</v>
      </c>
      <c r="F17" s="225" t="s">
        <v>476</v>
      </c>
      <c r="G17" s="257">
        <v>-167</v>
      </c>
      <c r="H17" s="257">
        <v>-171</v>
      </c>
      <c r="I17" s="257">
        <v>-309</v>
      </c>
      <c r="J17" s="257">
        <v>-325</v>
      </c>
      <c r="K17" s="257">
        <v>-971</v>
      </c>
      <c r="L17" s="257">
        <v>-394</v>
      </c>
      <c r="M17" s="257">
        <v>-355</v>
      </c>
      <c r="N17" s="257">
        <v>-209</v>
      </c>
      <c r="O17" s="257">
        <v>-246</v>
      </c>
      <c r="P17" s="257">
        <v>-1204</v>
      </c>
      <c r="Q17" s="136">
        <v>-47</v>
      </c>
      <c r="R17" s="136">
        <v>2</v>
      </c>
      <c r="S17" s="136">
        <v>-7</v>
      </c>
      <c r="T17" s="136">
        <v>-36</v>
      </c>
      <c r="U17" s="136">
        <v>-88</v>
      </c>
    </row>
    <row r="18" spans="1:27" s="145" customFormat="1" ht="6.65" customHeight="1">
      <c r="A18" s="165"/>
      <c r="B18" s="136"/>
      <c r="C18" s="136"/>
      <c r="D18" s="136"/>
      <c r="E18" s="136"/>
      <c r="F18" s="136"/>
      <c r="G18" s="136"/>
      <c r="H18" s="257"/>
      <c r="I18" s="257"/>
      <c r="J18" s="136"/>
      <c r="K18" s="136"/>
      <c r="L18" s="136"/>
      <c r="M18" s="136"/>
      <c r="N18" s="136"/>
      <c r="O18" s="136"/>
      <c r="P18" s="136"/>
      <c r="Q18" s="136"/>
      <c r="R18" s="136"/>
      <c r="S18" s="136"/>
      <c r="T18" s="136"/>
      <c r="U18" s="136"/>
    </row>
    <row r="19" spans="1:27" s="264" customFormat="1">
      <c r="A19" s="288" t="s">
        <v>514</v>
      </c>
      <c r="B19" s="263">
        <v>163</v>
      </c>
      <c r="C19" s="263">
        <v>244</v>
      </c>
      <c r="D19" s="263">
        <v>80</v>
      </c>
      <c r="E19" s="263">
        <v>121</v>
      </c>
      <c r="F19" s="263">
        <v>607</v>
      </c>
      <c r="G19" s="263">
        <v>-49</v>
      </c>
      <c r="H19" s="270">
        <v>132</v>
      </c>
      <c r="I19" s="270">
        <v>-171</v>
      </c>
      <c r="J19" s="263">
        <v>-284</v>
      </c>
      <c r="K19" s="263">
        <v>-372</v>
      </c>
      <c r="L19" s="263">
        <v>-291</v>
      </c>
      <c r="M19" s="263">
        <v>-273</v>
      </c>
      <c r="N19" s="263">
        <v>-321</v>
      </c>
      <c r="O19" s="263">
        <v>-230</v>
      </c>
      <c r="P19" s="263">
        <v>-1115</v>
      </c>
      <c r="Q19" s="263">
        <v>-317</v>
      </c>
      <c r="R19" s="263">
        <v>-70</v>
      </c>
      <c r="S19" s="263">
        <v>-56</v>
      </c>
      <c r="T19" s="263">
        <v>174</v>
      </c>
      <c r="U19" s="263">
        <v>-269</v>
      </c>
    </row>
    <row r="20" spans="1:27" s="145" customFormat="1">
      <c r="A20" s="160" t="s">
        <v>515</v>
      </c>
      <c r="B20" s="136">
        <v>47</v>
      </c>
      <c r="C20" s="136">
        <v>9</v>
      </c>
      <c r="D20" s="136">
        <v>34</v>
      </c>
      <c r="E20" s="136">
        <v>-51</v>
      </c>
      <c r="F20" s="136">
        <v>40</v>
      </c>
      <c r="G20" s="136">
        <v>55</v>
      </c>
      <c r="H20" s="257">
        <v>73</v>
      </c>
      <c r="I20" s="257">
        <v>71</v>
      </c>
      <c r="J20" s="136">
        <v>76</v>
      </c>
      <c r="K20" s="136">
        <v>275</v>
      </c>
      <c r="L20" s="136">
        <v>10</v>
      </c>
      <c r="M20" s="136">
        <v>2</v>
      </c>
      <c r="N20" s="136">
        <v>36</v>
      </c>
      <c r="O20" s="136">
        <v>15</v>
      </c>
      <c r="P20" s="136">
        <v>63</v>
      </c>
      <c r="Q20" s="136">
        <v>32</v>
      </c>
      <c r="R20" s="136">
        <v>28</v>
      </c>
      <c r="S20" s="136">
        <v>52</v>
      </c>
      <c r="T20" s="136">
        <v>38</v>
      </c>
      <c r="U20" s="136">
        <v>151</v>
      </c>
    </row>
    <row r="21" spans="1:27" s="145" customFormat="1" hidden="1">
      <c r="A21" s="160" t="s">
        <v>176</v>
      </c>
      <c r="B21" s="136">
        <v>210</v>
      </c>
      <c r="C21" s="136">
        <v>253</v>
      </c>
      <c r="D21" s="136">
        <v>114</v>
      </c>
      <c r="E21" s="136">
        <v>69</v>
      </c>
      <c r="F21" s="136">
        <v>647</v>
      </c>
      <c r="G21" s="136">
        <v>6</v>
      </c>
      <c r="H21" s="257">
        <v>205</v>
      </c>
      <c r="I21" s="257">
        <v>-100</v>
      </c>
      <c r="J21" s="136">
        <v>-208</v>
      </c>
      <c r="K21" s="136">
        <v>-97</v>
      </c>
      <c r="L21" s="136"/>
      <c r="M21" s="136">
        <v>-6279</v>
      </c>
      <c r="N21" s="136">
        <v>-253</v>
      </c>
      <c r="O21" s="136">
        <v>-2648</v>
      </c>
      <c r="P21" s="136">
        <v>-9224</v>
      </c>
      <c r="Q21" s="136"/>
      <c r="R21" s="136"/>
      <c r="S21" s="136"/>
      <c r="T21" s="136"/>
      <c r="U21" s="136"/>
    </row>
    <row r="22" spans="1:27" s="145" customFormat="1">
      <c r="A22" s="160" t="s">
        <v>90</v>
      </c>
      <c r="B22" s="257" t="s">
        <v>290</v>
      </c>
      <c r="C22" s="136">
        <v>-74</v>
      </c>
      <c r="D22" s="257" t="s">
        <v>290</v>
      </c>
      <c r="E22" s="257" t="s">
        <v>290</v>
      </c>
      <c r="F22" s="136">
        <v>-74</v>
      </c>
      <c r="G22" s="136">
        <v>595</v>
      </c>
      <c r="H22" s="257" t="s">
        <v>290</v>
      </c>
      <c r="I22" s="257" t="s">
        <v>290</v>
      </c>
      <c r="J22" s="136">
        <v>-86</v>
      </c>
      <c r="K22" s="136">
        <v>510</v>
      </c>
      <c r="L22" s="136">
        <v>-44</v>
      </c>
      <c r="M22" s="136">
        <v>-6279</v>
      </c>
      <c r="N22" s="136">
        <v>-253</v>
      </c>
      <c r="O22" s="136">
        <v>-2648</v>
      </c>
      <c r="P22" s="136">
        <v>-9224</v>
      </c>
      <c r="Q22" s="136">
        <v>-188</v>
      </c>
      <c r="R22" s="136">
        <v>48</v>
      </c>
      <c r="S22" s="136">
        <v>5</v>
      </c>
      <c r="T22" s="136">
        <v>-304</v>
      </c>
      <c r="U22" s="136">
        <v>-439</v>
      </c>
    </row>
    <row r="23" spans="1:27" s="264" customFormat="1">
      <c r="A23" s="288" t="s">
        <v>6</v>
      </c>
      <c r="B23" s="263">
        <v>210</v>
      </c>
      <c r="C23" s="263">
        <v>179</v>
      </c>
      <c r="D23" s="263">
        <v>114</v>
      </c>
      <c r="E23" s="263">
        <v>69</v>
      </c>
      <c r="F23" s="263">
        <v>573</v>
      </c>
      <c r="G23" s="263">
        <v>602</v>
      </c>
      <c r="H23" s="270">
        <v>205</v>
      </c>
      <c r="I23" s="270">
        <v>-100</v>
      </c>
      <c r="J23" s="263">
        <v>-294</v>
      </c>
      <c r="K23" s="263">
        <v>413</v>
      </c>
      <c r="L23" s="263">
        <v>-325</v>
      </c>
      <c r="M23" s="263">
        <v>-6551</v>
      </c>
      <c r="N23" s="263">
        <v>-538</v>
      </c>
      <c r="O23" s="263">
        <v>-2863</v>
      </c>
      <c r="P23" s="263">
        <v>-10276</v>
      </c>
      <c r="Q23" s="263">
        <v>-473</v>
      </c>
      <c r="R23" s="263">
        <v>7</v>
      </c>
      <c r="S23" s="263">
        <v>2</v>
      </c>
      <c r="T23" s="263">
        <v>-92</v>
      </c>
      <c r="U23" s="263">
        <v>-558</v>
      </c>
      <c r="X23" s="145"/>
    </row>
    <row r="24" spans="1:27" s="145" customFormat="1">
      <c r="A24" s="160" t="s">
        <v>479</v>
      </c>
      <c r="B24" s="136">
        <v>145</v>
      </c>
      <c r="C24" s="136">
        <v>92</v>
      </c>
      <c r="D24" s="136">
        <v>55</v>
      </c>
      <c r="E24" s="136">
        <v>32</v>
      </c>
      <c r="F24" s="136">
        <v>325</v>
      </c>
      <c r="G24" s="136">
        <v>483</v>
      </c>
      <c r="H24" s="257">
        <v>175</v>
      </c>
      <c r="I24" s="257">
        <v>-86</v>
      </c>
      <c r="J24" s="136">
        <v>-250</v>
      </c>
      <c r="K24" s="136">
        <v>323</v>
      </c>
      <c r="L24" s="136">
        <v>-288</v>
      </c>
      <c r="M24" s="136">
        <v>-5886</v>
      </c>
      <c r="N24" s="136">
        <v>-693</v>
      </c>
      <c r="O24" s="136">
        <v>-2881</v>
      </c>
      <c r="P24" s="136">
        <v>-9747</v>
      </c>
      <c r="Q24" s="136">
        <v>605</v>
      </c>
      <c r="R24" s="136">
        <v>-120</v>
      </c>
      <c r="S24" s="136">
        <v>-148</v>
      </c>
      <c r="T24" s="136">
        <v>-230</v>
      </c>
      <c r="U24" s="136">
        <v>106</v>
      </c>
    </row>
    <row r="25" spans="1:27" s="145" customFormat="1">
      <c r="A25" s="160" t="s">
        <v>365</v>
      </c>
      <c r="B25" s="190">
        <v>1.99</v>
      </c>
      <c r="C25" s="190">
        <v>1.18</v>
      </c>
      <c r="D25" s="190">
        <v>0.71</v>
      </c>
      <c r="E25" s="190">
        <v>0.41</v>
      </c>
      <c r="F25" s="190">
        <v>4.2300000000000004</v>
      </c>
      <c r="G25" s="190">
        <v>6.2</v>
      </c>
      <c r="H25" s="271">
        <v>2.25</v>
      </c>
      <c r="I25" s="271">
        <v>-1.1000000000000001</v>
      </c>
      <c r="J25" s="190">
        <v>3.19</v>
      </c>
      <c r="K25" s="190">
        <v>4.13</v>
      </c>
      <c r="L25" s="190">
        <v>-3.68</v>
      </c>
      <c r="M25" s="190">
        <v>-75.24305038268497</v>
      </c>
      <c r="N25" s="190">
        <v>-8.85</v>
      </c>
      <c r="O25" s="190">
        <v>-36.83</v>
      </c>
      <c r="P25" s="190">
        <v>-124.61</v>
      </c>
      <c r="Q25" s="190">
        <v>0.23</v>
      </c>
      <c r="R25" s="190">
        <v>-0.03</v>
      </c>
      <c r="S25" s="190">
        <v>-0.03</v>
      </c>
      <c r="T25" s="143">
        <v>-0.05</v>
      </c>
      <c r="U25" s="143">
        <v>0.03</v>
      </c>
    </row>
    <row r="26" spans="1:27" s="145" customFormat="1" hidden="1">
      <c r="A26" s="135" t="s">
        <v>378</v>
      </c>
      <c r="B26" s="136">
        <v>231</v>
      </c>
      <c r="C26" s="136">
        <v>266</v>
      </c>
      <c r="D26" s="136">
        <v>179</v>
      </c>
      <c r="E26" s="136">
        <v>189</v>
      </c>
      <c r="F26" s="136">
        <v>864</v>
      </c>
      <c r="G26" s="136">
        <v>39</v>
      </c>
      <c r="H26" s="257">
        <v>212</v>
      </c>
      <c r="I26" s="257">
        <v>-49</v>
      </c>
      <c r="J26" s="136">
        <v>-132</v>
      </c>
      <c r="K26" s="136">
        <v>70</v>
      </c>
      <c r="L26" s="136"/>
      <c r="M26" s="136"/>
      <c r="N26" s="136">
        <v>5.0317796610169488E-3</v>
      </c>
      <c r="O26" s="136"/>
      <c r="P26" s="136"/>
      <c r="Q26" s="136"/>
      <c r="R26" s="136"/>
      <c r="S26" s="136"/>
      <c r="T26" s="324"/>
      <c r="U26" s="324"/>
    </row>
    <row r="27" spans="1:27" s="145" customFormat="1" hidden="1">
      <c r="A27" s="135" t="s">
        <v>392</v>
      </c>
      <c r="B27" s="190">
        <v>3.1643463119415882</v>
      </c>
      <c r="C27" s="190">
        <v>3.41</v>
      </c>
      <c r="D27" s="190">
        <v>2.2999999999999998</v>
      </c>
      <c r="E27" s="190">
        <v>2.4300000000000002</v>
      </c>
      <c r="F27" s="190">
        <v>11.26</v>
      </c>
      <c r="G27" s="190">
        <v>0.5</v>
      </c>
      <c r="H27" s="271">
        <v>2.71</v>
      </c>
      <c r="I27" s="271">
        <v>-0.63</v>
      </c>
      <c r="J27" s="190">
        <v>-1.69</v>
      </c>
      <c r="K27" s="190">
        <v>0.9</v>
      </c>
      <c r="L27" s="190"/>
      <c r="M27" s="190"/>
      <c r="N27" s="190" t="s">
        <v>476</v>
      </c>
      <c r="O27" s="190"/>
      <c r="P27" s="190"/>
      <c r="Q27" s="190"/>
      <c r="R27" s="190"/>
      <c r="S27" s="190"/>
      <c r="T27" s="325"/>
      <c r="U27" s="325"/>
    </row>
    <row r="28" spans="1:27" s="145" customFormat="1" ht="6" customHeight="1">
      <c r="A28" s="165"/>
      <c r="B28" s="136"/>
      <c r="C28" s="136"/>
      <c r="D28" s="136"/>
      <c r="E28" s="136"/>
      <c r="F28" s="136"/>
      <c r="G28" s="136"/>
      <c r="H28" s="257"/>
      <c r="I28" s="257"/>
      <c r="J28" s="136"/>
      <c r="K28" s="136"/>
      <c r="L28" s="136"/>
      <c r="M28" s="136"/>
      <c r="N28" s="136"/>
      <c r="O28" s="136"/>
      <c r="P28" s="136"/>
      <c r="Q28" s="136"/>
      <c r="R28" s="136"/>
      <c r="S28" s="136"/>
      <c r="T28" s="136"/>
      <c r="U28" s="136"/>
    </row>
    <row r="29" spans="1:27" s="145" customFormat="1">
      <c r="A29" s="160" t="s">
        <v>522</v>
      </c>
      <c r="B29" s="258">
        <v>-0.115</v>
      </c>
      <c r="C29" s="258">
        <v>0.17073170731707318</v>
      </c>
      <c r="D29" s="258">
        <v>0.08</v>
      </c>
      <c r="E29" s="258">
        <v>0.11700000000000001</v>
      </c>
      <c r="F29" s="258">
        <v>5.5E-2</v>
      </c>
      <c r="G29" s="258">
        <v>0.115</v>
      </c>
      <c r="H29" s="258">
        <v>0.21299999999999999</v>
      </c>
      <c r="I29" s="258">
        <v>0.3</v>
      </c>
      <c r="J29" s="258">
        <v>0.314</v>
      </c>
      <c r="K29" s="258">
        <v>0.23899999999999999</v>
      </c>
      <c r="L29" s="258">
        <v>0.36499999999999999</v>
      </c>
      <c r="M29" s="258">
        <v>0.23200000000000001</v>
      </c>
      <c r="N29" s="258">
        <v>0.14199999999999999</v>
      </c>
      <c r="O29" s="258">
        <v>4.9892933618843685E-2</v>
      </c>
      <c r="P29" s="258">
        <v>0.18328978395258427</v>
      </c>
      <c r="Q29" s="258">
        <v>4.8387350333919388E-2</v>
      </c>
      <c r="R29" s="258">
        <v>-2.3E-2</v>
      </c>
      <c r="S29" s="258">
        <v>-2.7E-2</v>
      </c>
      <c r="T29" s="258">
        <v>-1.2999999999999999E-2</v>
      </c>
      <c r="U29" s="258">
        <v>-4.0000000000000001E-3</v>
      </c>
      <c r="V29" s="274"/>
      <c r="Y29" s="274"/>
      <c r="Z29" s="274"/>
      <c r="AA29" s="274"/>
    </row>
    <row r="30" spans="1:27" s="145" customFormat="1" ht="14.5" hidden="1">
      <c r="A30" s="298" t="s">
        <v>587</v>
      </c>
      <c r="B30" s="297" t="s">
        <v>476</v>
      </c>
      <c r="C30" s="297" t="s">
        <v>476</v>
      </c>
      <c r="D30" s="297" t="s">
        <v>476</v>
      </c>
      <c r="E30" s="297" t="s">
        <v>476</v>
      </c>
      <c r="F30" s="297" t="s">
        <v>476</v>
      </c>
      <c r="G30" s="296">
        <v>9.8110551676187985E-2</v>
      </c>
      <c r="H30" s="296">
        <v>0.19614283576755898</v>
      </c>
      <c r="I30" s="296">
        <v>0.26163284638275375</v>
      </c>
      <c r="J30" s="296">
        <v>0.274927220322289</v>
      </c>
      <c r="K30" s="296">
        <v>0.2108932761682083</v>
      </c>
      <c r="L30" s="296">
        <v>0.30687409998994686</v>
      </c>
      <c r="M30" s="296">
        <v>0.16557818664194146</v>
      </c>
      <c r="N30" s="296">
        <v>9.2950887864391429E-2</v>
      </c>
      <c r="O30" s="296">
        <v>2.2153725554501902E-2</v>
      </c>
      <c r="P30" s="296">
        <v>0.13544304381586181</v>
      </c>
      <c r="Q30" s="296">
        <v>5.6000000000000001E-2</v>
      </c>
      <c r="R30" s="258"/>
      <c r="S30" s="258"/>
      <c r="T30" s="320"/>
      <c r="U30" s="320"/>
    </row>
    <row r="31" spans="1:27" s="145" customFormat="1" ht="14.5" hidden="1">
      <c r="A31" s="298" t="s">
        <v>590</v>
      </c>
      <c r="B31" s="142" t="s">
        <v>476</v>
      </c>
      <c r="C31" s="142" t="s">
        <v>476</v>
      </c>
      <c r="D31" s="142" t="s">
        <v>476</v>
      </c>
      <c r="E31" s="142" t="s">
        <v>476</v>
      </c>
      <c r="F31" s="142" t="s">
        <v>476</v>
      </c>
      <c r="G31" s="142" t="s">
        <v>476</v>
      </c>
      <c r="H31" s="142" t="s">
        <v>476</v>
      </c>
      <c r="I31" s="142" t="s">
        <v>476</v>
      </c>
      <c r="J31" s="142" t="s">
        <v>476</v>
      </c>
      <c r="K31" s="142" t="s">
        <v>476</v>
      </c>
      <c r="L31" s="142" t="s">
        <v>476</v>
      </c>
      <c r="M31" s="142" t="s">
        <v>476</v>
      </c>
      <c r="N31" s="142" t="s">
        <v>476</v>
      </c>
      <c r="O31" s="142" t="s">
        <v>476</v>
      </c>
      <c r="P31" s="142" t="s">
        <v>476</v>
      </c>
      <c r="Q31" s="142" t="s">
        <v>476</v>
      </c>
      <c r="R31" s="142"/>
      <c r="S31" s="142"/>
      <c r="T31" s="326" t="s">
        <v>585</v>
      </c>
      <c r="U31" s="326" t="s">
        <v>585</v>
      </c>
    </row>
    <row r="32" spans="1:27" s="145" customFormat="1" ht="14.5">
      <c r="A32" s="130" t="s">
        <v>510</v>
      </c>
      <c r="B32" s="260">
        <v>0.159</v>
      </c>
      <c r="C32" s="260">
        <v>0.313</v>
      </c>
      <c r="D32" s="260">
        <v>9.9000000000000005E-2</v>
      </c>
      <c r="E32" s="260">
        <v>0.124</v>
      </c>
      <c r="F32" s="260">
        <v>0.16700000000000001</v>
      </c>
      <c r="G32" s="260">
        <v>9.9000000000000005E-2</v>
      </c>
      <c r="H32" s="261">
        <v>0.184</v>
      </c>
      <c r="I32" s="261">
        <v>0.254</v>
      </c>
      <c r="J32" s="260">
        <v>0.23899999999999999</v>
      </c>
      <c r="K32" s="260">
        <v>0.19700000000000001</v>
      </c>
      <c r="L32" s="260">
        <v>0.30299999999999999</v>
      </c>
      <c r="M32" s="260">
        <v>0.161</v>
      </c>
      <c r="N32" s="260">
        <v>7.3999999999999996E-2</v>
      </c>
      <c r="O32" s="260">
        <v>3.4261241970021415E-2</v>
      </c>
      <c r="P32" s="260">
        <v>0.13154037346249442</v>
      </c>
      <c r="Q32" s="293" t="s">
        <v>476</v>
      </c>
      <c r="R32" s="293" t="s">
        <v>476</v>
      </c>
      <c r="S32" s="293" t="s">
        <v>476</v>
      </c>
      <c r="T32" s="293" t="s">
        <v>476</v>
      </c>
      <c r="U32" s="293" t="s">
        <v>476</v>
      </c>
    </row>
    <row r="33" spans="1:25" s="145" customFormat="1">
      <c r="A33" s="130"/>
      <c r="B33" s="260"/>
      <c r="C33" s="260"/>
      <c r="D33" s="260"/>
      <c r="E33" s="260"/>
      <c r="F33" s="260"/>
      <c r="G33" s="260"/>
      <c r="H33" s="261"/>
      <c r="I33" s="261"/>
      <c r="J33" s="260"/>
      <c r="K33" s="260"/>
      <c r="L33" s="260"/>
      <c r="M33" s="260"/>
      <c r="N33" s="260"/>
      <c r="Q33" s="260"/>
      <c r="R33" s="260"/>
      <c r="S33" s="260"/>
      <c r="T33" s="136"/>
      <c r="U33" s="136"/>
      <c r="W33" s="274"/>
      <c r="X33" s="274"/>
      <c r="Y33" s="274"/>
    </row>
    <row r="34" spans="1:25" s="145" customFormat="1">
      <c r="A34" s="160" t="s">
        <v>576</v>
      </c>
      <c r="B34" s="258" t="s">
        <v>476</v>
      </c>
      <c r="C34" s="258" t="s">
        <v>476</v>
      </c>
      <c r="D34" s="258" t="s">
        <v>476</v>
      </c>
      <c r="E34" s="258" t="s">
        <v>476</v>
      </c>
      <c r="F34" s="258" t="s">
        <v>476</v>
      </c>
      <c r="G34" s="258">
        <v>3.6035313402840066E-2</v>
      </c>
      <c r="H34" s="258">
        <v>8.2000000000000003E-2</v>
      </c>
      <c r="I34" s="258">
        <v>3.5999999999999997E-2</v>
      </c>
      <c r="J34" s="299">
        <v>8.9999999999999993E-3</v>
      </c>
      <c r="K34" s="258">
        <v>3.9E-2</v>
      </c>
      <c r="L34" s="258">
        <v>2.4E-2</v>
      </c>
      <c r="M34" s="258">
        <v>1.9E-2</v>
      </c>
      <c r="N34" s="258">
        <v>-2.7E-2</v>
      </c>
      <c r="O34" s="258">
        <v>4.0000000000000001E-3</v>
      </c>
      <c r="P34" s="258">
        <v>5.0000000000000001E-3</v>
      </c>
      <c r="Q34" s="137">
        <v>-6.0999999999999999E-2</v>
      </c>
      <c r="R34" s="137">
        <v>-1.7000000000000001E-2</v>
      </c>
      <c r="S34" s="137">
        <v>-1.2E-2</v>
      </c>
      <c r="T34" s="137">
        <v>4.4999999999999998E-2</v>
      </c>
      <c r="U34" s="137">
        <v>-0.01</v>
      </c>
      <c r="X34" s="260"/>
    </row>
    <row r="35" spans="1:25" s="145" customFormat="1">
      <c r="A35" s="160" t="s">
        <v>577</v>
      </c>
      <c r="B35" s="258" t="s">
        <v>476</v>
      </c>
      <c r="C35" s="258" t="s">
        <v>476</v>
      </c>
      <c r="D35" s="258" t="s">
        <v>476</v>
      </c>
      <c r="E35" s="258" t="s">
        <v>476</v>
      </c>
      <c r="F35" s="258" t="s">
        <v>476</v>
      </c>
      <c r="G35" s="258" t="s">
        <v>476</v>
      </c>
      <c r="H35" s="258" t="s">
        <v>476</v>
      </c>
      <c r="I35" s="258" t="s">
        <v>476</v>
      </c>
      <c r="J35" s="258" t="s">
        <v>476</v>
      </c>
      <c r="K35" s="258" t="s">
        <v>476</v>
      </c>
      <c r="L35" s="258" t="s">
        <v>476</v>
      </c>
      <c r="M35" s="258" t="s">
        <v>476</v>
      </c>
      <c r="N35" s="258" t="s">
        <v>476</v>
      </c>
      <c r="O35" s="142" t="s">
        <v>476</v>
      </c>
      <c r="P35" s="142" t="s">
        <v>476</v>
      </c>
      <c r="Q35" s="142" t="s">
        <v>476</v>
      </c>
      <c r="R35" s="142" t="s">
        <v>476</v>
      </c>
      <c r="S35" s="142" t="s">
        <v>476</v>
      </c>
      <c r="T35" s="142" t="s">
        <v>476</v>
      </c>
      <c r="U35" s="142" t="s">
        <v>476</v>
      </c>
    </row>
    <row r="36" spans="1:25" s="145" customFormat="1">
      <c r="A36" s="130" t="s">
        <v>517</v>
      </c>
      <c r="B36" s="260">
        <v>5.5E-2</v>
      </c>
      <c r="C36" s="260">
        <v>7.9427083333333329E-2</v>
      </c>
      <c r="D36" s="260">
        <v>2.5999999999999999E-2</v>
      </c>
      <c r="E36" s="260">
        <v>3.4000000000000002E-2</v>
      </c>
      <c r="F36" s="260">
        <v>4.8000000000000001E-2</v>
      </c>
      <c r="G36" s="260">
        <v>-1.4999999999999999E-2</v>
      </c>
      <c r="H36" s="261">
        <v>3.5000000000000003E-2</v>
      </c>
      <c r="I36" s="261">
        <v>-4.2999999999999997E-2</v>
      </c>
      <c r="J36" s="260">
        <v>-6.0999999999999999E-2</v>
      </c>
      <c r="K36" s="260">
        <v>-2.4E-2</v>
      </c>
      <c r="L36" s="260">
        <v>-6.4000000000000001E-2</v>
      </c>
      <c r="M36" s="260">
        <v>-5.9464169026355915E-2</v>
      </c>
      <c r="N36" s="260">
        <v>-7.0999999999999994E-2</v>
      </c>
      <c r="O36" s="260">
        <v>-4.6910055068325518E-2</v>
      </c>
      <c r="P36" s="260">
        <v>-6.0052781817202562E-2</v>
      </c>
      <c r="Q36" s="260">
        <v>-6.7000000000000004E-2</v>
      </c>
      <c r="R36" s="260">
        <v>-1.6E-2</v>
      </c>
      <c r="S36" s="260">
        <v>-1.2999999999999999E-2</v>
      </c>
      <c r="T36" s="260">
        <v>3.5999999999999997E-2</v>
      </c>
      <c r="U36" s="260">
        <v>-1.4999999999999999E-2</v>
      </c>
    </row>
    <row r="37" spans="1:25" s="145" customFormat="1">
      <c r="A37" s="130" t="s">
        <v>518</v>
      </c>
      <c r="B37" s="260">
        <v>7.0999999999999994E-2</v>
      </c>
      <c r="C37" s="260">
        <v>5.8268229166666664E-2</v>
      </c>
      <c r="D37" s="260">
        <v>3.6999999999999998E-2</v>
      </c>
      <c r="E37" s="260">
        <v>0.02</v>
      </c>
      <c r="F37" s="260">
        <v>4.4999999999999998E-2</v>
      </c>
      <c r="G37" s="260">
        <v>0.18099999999999999</v>
      </c>
      <c r="H37" s="261">
        <v>5.5E-2</v>
      </c>
      <c r="I37" s="261">
        <v>-2.5000000000000001E-2</v>
      </c>
      <c r="J37" s="260">
        <v>-6.3E-2</v>
      </c>
      <c r="K37" s="260">
        <v>2.5999999999999999E-2</v>
      </c>
      <c r="L37" s="260">
        <v>-7.1999999999999995E-2</v>
      </c>
      <c r="M37" s="260">
        <v>-1.426922239163581</v>
      </c>
      <c r="N37" s="260">
        <v>-0.11899999999999999</v>
      </c>
      <c r="O37" s="260">
        <v>-0.58392820722006933</v>
      </c>
      <c r="P37" s="260">
        <v>-0.55345505466688205</v>
      </c>
      <c r="Q37" s="260">
        <v>-9.9000000000000005E-2</v>
      </c>
      <c r="R37" s="260">
        <v>2E-3</v>
      </c>
      <c r="S37" s="260">
        <v>0</v>
      </c>
      <c r="T37" s="260">
        <v>-1.9E-2</v>
      </c>
      <c r="U37" s="260">
        <v>-0.03</v>
      </c>
    </row>
    <row r="38" spans="1:25" s="145" customFormat="1">
      <c r="A38" s="130"/>
      <c r="B38" s="260"/>
      <c r="C38" s="260"/>
      <c r="D38" s="260"/>
      <c r="E38" s="260"/>
      <c r="F38" s="260"/>
      <c r="G38" s="260"/>
      <c r="H38" s="261"/>
      <c r="I38" s="261"/>
      <c r="J38" s="260"/>
      <c r="K38" s="260"/>
      <c r="L38" s="260"/>
      <c r="M38" s="260"/>
      <c r="N38" s="260"/>
      <c r="Q38" s="260"/>
      <c r="R38" s="260"/>
      <c r="S38" s="260"/>
      <c r="T38" s="136"/>
      <c r="U38" s="136"/>
    </row>
    <row r="39" spans="1:25" s="145" customFormat="1" ht="14.5">
      <c r="A39" s="135" t="s">
        <v>483</v>
      </c>
      <c r="B39" s="136">
        <v>-777</v>
      </c>
      <c r="C39" s="136">
        <v>-1697</v>
      </c>
      <c r="D39" s="136">
        <v>-1392</v>
      </c>
      <c r="E39" s="136">
        <v>-2059</v>
      </c>
      <c r="F39" s="136">
        <v>-2059</v>
      </c>
      <c r="G39" s="136">
        <v>-1107</v>
      </c>
      <c r="H39" s="257">
        <v>-1636</v>
      </c>
      <c r="I39" s="257">
        <v>546</v>
      </c>
      <c r="J39" s="136">
        <v>1482</v>
      </c>
      <c r="K39" s="136">
        <v>1482</v>
      </c>
      <c r="L39" s="136">
        <v>2516</v>
      </c>
      <c r="M39" s="136">
        <v>2229</v>
      </c>
      <c r="N39" s="136">
        <v>3328</v>
      </c>
      <c r="O39" s="136">
        <v>4976</v>
      </c>
      <c r="P39" s="136">
        <v>4976</v>
      </c>
      <c r="Q39" s="136">
        <v>548.82500000000005</v>
      </c>
      <c r="R39" s="136">
        <v>-96</v>
      </c>
      <c r="S39" s="136">
        <v>1465</v>
      </c>
      <c r="T39" s="136">
        <v>1113</v>
      </c>
      <c r="U39" s="136">
        <v>1113</v>
      </c>
    </row>
    <row r="40" spans="1:25" s="145" customFormat="1">
      <c r="A40" s="135" t="s">
        <v>524</v>
      </c>
      <c r="B40" s="193">
        <v>-0.6</v>
      </c>
      <c r="C40" s="193">
        <v>-1.2</v>
      </c>
      <c r="D40" s="193">
        <v>-1.1000000000000001</v>
      </c>
      <c r="E40" s="193">
        <v>-2.1</v>
      </c>
      <c r="F40" s="193">
        <v>-2.1</v>
      </c>
      <c r="G40" s="193">
        <v>-1.4</v>
      </c>
      <c r="H40" s="191">
        <v>-2.2999999999999998</v>
      </c>
      <c r="I40" s="191">
        <v>1.2</v>
      </c>
      <c r="J40" s="193">
        <v>8.6</v>
      </c>
      <c r="K40" s="193">
        <v>8.6</v>
      </c>
      <c r="L40" s="193">
        <v>-24.4</v>
      </c>
      <c r="M40" s="193">
        <v>-3.9</v>
      </c>
      <c r="N40" s="193">
        <v>-4.5</v>
      </c>
      <c r="O40" s="193">
        <v>-6.6346666666666669</v>
      </c>
      <c r="P40" s="193">
        <v>-6.6346666666666669</v>
      </c>
      <c r="Q40" s="191">
        <v>-0.7</v>
      </c>
      <c r="R40" s="191">
        <v>0.2</v>
      </c>
      <c r="S40" s="191">
        <v>-4.5999999999999996</v>
      </c>
      <c r="T40" s="191">
        <v>13.6</v>
      </c>
      <c r="U40" s="191">
        <v>13.6</v>
      </c>
    </row>
    <row r="41" spans="1:25" s="145" customFormat="1" ht="14.5">
      <c r="A41" s="135" t="s">
        <v>548</v>
      </c>
      <c r="B41" s="137">
        <v>0.1454684567965695</v>
      </c>
      <c r="C41" s="137">
        <v>0.15293790804278373</v>
      </c>
      <c r="D41" s="137">
        <v>0.14000000000000001</v>
      </c>
      <c r="E41" s="137">
        <v>9.9000000000000005E-2</v>
      </c>
      <c r="F41" s="137">
        <v>9.9000000000000005E-2</v>
      </c>
      <c r="G41" s="137">
        <v>6.6000000000000003E-2</v>
      </c>
      <c r="H41" s="258">
        <v>5.7000000000000002E-2</v>
      </c>
      <c r="I41" s="258">
        <v>2.4E-2</v>
      </c>
      <c r="J41" s="137">
        <v>-1.2E-2</v>
      </c>
      <c r="K41" s="137">
        <v>-1.2E-2</v>
      </c>
      <c r="L41" s="137">
        <v>-4.1000000000000002E-2</v>
      </c>
      <c r="M41" s="137">
        <v>-9.8128708352350519E-2</v>
      </c>
      <c r="N41" s="137">
        <v>-0.126</v>
      </c>
      <c r="O41" s="137">
        <v>-0.14753973353116853</v>
      </c>
      <c r="P41" s="137">
        <v>-0.14753973353116853</v>
      </c>
      <c r="Q41" s="142" t="s">
        <v>476</v>
      </c>
      <c r="R41" s="142" t="s">
        <v>476</v>
      </c>
      <c r="S41" s="142" t="s">
        <v>476</v>
      </c>
      <c r="T41" s="142" t="s">
        <v>476</v>
      </c>
      <c r="U41" s="142" t="s">
        <v>476</v>
      </c>
    </row>
    <row r="42" spans="1:25" s="145" customFormat="1">
      <c r="A42" s="135"/>
      <c r="B42" s="137"/>
      <c r="C42" s="137"/>
      <c r="D42" s="137"/>
      <c r="E42" s="137"/>
      <c r="F42" s="136"/>
      <c r="G42" s="136"/>
      <c r="H42" s="258"/>
      <c r="I42" s="258"/>
      <c r="J42" s="137"/>
      <c r="K42" s="137"/>
      <c r="L42" s="137"/>
      <c r="M42" s="137"/>
      <c r="N42" s="137"/>
      <c r="Q42" s="137"/>
      <c r="R42" s="137"/>
      <c r="S42" s="137"/>
      <c r="T42" s="136"/>
      <c r="U42" s="136"/>
    </row>
    <row r="43" spans="1:25" s="145" customFormat="1" ht="14.5">
      <c r="A43" s="287" t="s">
        <v>578</v>
      </c>
      <c r="B43" s="225" t="s">
        <v>476</v>
      </c>
      <c r="C43" s="225" t="s">
        <v>476</v>
      </c>
      <c r="D43" s="225" t="s">
        <v>476</v>
      </c>
      <c r="E43" s="225" t="s">
        <v>476</v>
      </c>
      <c r="F43" s="270" t="s">
        <v>290</v>
      </c>
      <c r="G43" s="225">
        <v>4424</v>
      </c>
      <c r="H43" s="225">
        <v>4938</v>
      </c>
      <c r="I43" s="225">
        <v>5302</v>
      </c>
      <c r="J43" s="225">
        <v>5875.6</v>
      </c>
      <c r="K43" s="270" t="s">
        <v>290</v>
      </c>
      <c r="L43" s="225">
        <v>6022</v>
      </c>
      <c r="M43" s="225">
        <v>4952</v>
      </c>
      <c r="N43" s="225">
        <v>5013</v>
      </c>
      <c r="O43" s="225">
        <v>4843</v>
      </c>
      <c r="P43" s="270" t="s">
        <v>290</v>
      </c>
      <c r="Q43" s="144">
        <v>4850.235999999999</v>
      </c>
      <c r="R43" s="144">
        <v>4710</v>
      </c>
      <c r="S43" s="225">
        <v>4764</v>
      </c>
      <c r="T43" s="225">
        <v>4757</v>
      </c>
      <c r="U43" s="270" t="s">
        <v>290</v>
      </c>
    </row>
    <row r="44" spans="1:25" s="145" customFormat="1" ht="14.5">
      <c r="A44" s="287" t="s">
        <v>579</v>
      </c>
      <c r="B44" s="225" t="s">
        <v>476</v>
      </c>
      <c r="C44" s="225" t="s">
        <v>476</v>
      </c>
      <c r="D44" s="225" t="s">
        <v>476</v>
      </c>
      <c r="E44" s="225" t="s">
        <v>476</v>
      </c>
      <c r="F44" s="270" t="s">
        <v>290</v>
      </c>
      <c r="G44" s="225">
        <v>359.4</v>
      </c>
      <c r="H44" s="225">
        <v>611</v>
      </c>
      <c r="I44" s="225">
        <v>1126</v>
      </c>
      <c r="J44" s="225">
        <v>1442.5</v>
      </c>
      <c r="K44" s="270" t="s">
        <v>290</v>
      </c>
      <c r="L44" s="225">
        <v>1621</v>
      </c>
      <c r="M44" s="225">
        <v>1679</v>
      </c>
      <c r="N44" s="225">
        <v>1651</v>
      </c>
      <c r="O44" s="225">
        <v>1659</v>
      </c>
      <c r="P44" s="270" t="s">
        <v>290</v>
      </c>
      <c r="Q44" s="225">
        <v>1624.3</v>
      </c>
      <c r="R44" s="225">
        <v>1484</v>
      </c>
      <c r="S44" s="225">
        <v>1545</v>
      </c>
      <c r="T44" s="225">
        <v>1590</v>
      </c>
      <c r="U44" s="270" t="s">
        <v>290</v>
      </c>
    </row>
    <row r="45" spans="1:25" s="264" customFormat="1" ht="14.5">
      <c r="A45" s="288" t="s">
        <v>554</v>
      </c>
      <c r="B45" s="270" t="s">
        <v>476</v>
      </c>
      <c r="C45" s="270" t="s">
        <v>476</v>
      </c>
      <c r="D45" s="270" t="s">
        <v>476</v>
      </c>
      <c r="E45" s="270" t="s">
        <v>476</v>
      </c>
      <c r="F45" s="263" t="s">
        <v>290</v>
      </c>
      <c r="G45" s="263">
        <f t="shared" ref="G45:R45" si="4">SUM(G43:G44)</f>
        <v>4783.3999999999996</v>
      </c>
      <c r="H45" s="263">
        <f t="shared" si="4"/>
        <v>5549</v>
      </c>
      <c r="I45" s="263">
        <f t="shared" si="4"/>
        <v>6428</v>
      </c>
      <c r="J45" s="263">
        <f t="shared" si="4"/>
        <v>7318.1</v>
      </c>
      <c r="K45" s="263" t="s">
        <v>290</v>
      </c>
      <c r="L45" s="263">
        <f t="shared" si="4"/>
        <v>7643</v>
      </c>
      <c r="M45" s="263">
        <f>SUM(M43:M44)</f>
        <v>6631</v>
      </c>
      <c r="N45" s="263">
        <f t="shared" si="4"/>
        <v>6664</v>
      </c>
      <c r="O45" s="263">
        <f t="shared" si="4"/>
        <v>6502</v>
      </c>
      <c r="P45" s="263" t="s">
        <v>290</v>
      </c>
      <c r="Q45" s="263">
        <f t="shared" si="4"/>
        <v>6474.5359999999991</v>
      </c>
      <c r="R45" s="263">
        <f t="shared" si="4"/>
        <v>6194</v>
      </c>
      <c r="S45" s="270">
        <v>6309</v>
      </c>
      <c r="T45" s="270">
        <v>6347</v>
      </c>
      <c r="U45" s="263" t="s">
        <v>290</v>
      </c>
    </row>
    <row r="46" spans="1:25" s="145" customFormat="1">
      <c r="A46" s="135"/>
      <c r="B46" s="289"/>
      <c r="C46" s="289"/>
      <c r="D46" s="289"/>
      <c r="E46" s="289"/>
      <c r="F46" s="289"/>
      <c r="G46" s="289"/>
      <c r="H46" s="289"/>
      <c r="I46" s="289"/>
      <c r="J46" s="289"/>
      <c r="K46" s="289"/>
      <c r="L46" s="289"/>
      <c r="M46" s="289"/>
      <c r="N46" s="289"/>
      <c r="O46" s="289"/>
      <c r="P46" s="289"/>
      <c r="Q46" s="137"/>
      <c r="R46" s="137"/>
      <c r="S46" s="137"/>
      <c r="T46" s="136"/>
      <c r="U46" s="136"/>
    </row>
    <row r="47" spans="1:25" s="145" customFormat="1" ht="14.5">
      <c r="A47" s="160" t="s">
        <v>555</v>
      </c>
      <c r="B47" s="225" t="s">
        <v>476</v>
      </c>
      <c r="C47" s="225" t="s">
        <v>476</v>
      </c>
      <c r="D47" s="225" t="s">
        <v>476</v>
      </c>
      <c r="E47" s="225" t="s">
        <v>476</v>
      </c>
      <c r="F47" s="225" t="s">
        <v>476</v>
      </c>
      <c r="G47" s="225" t="s">
        <v>476</v>
      </c>
      <c r="H47" s="194">
        <v>23.8</v>
      </c>
      <c r="I47" s="194">
        <v>22.5</v>
      </c>
      <c r="J47" s="194">
        <v>18.899999999999999</v>
      </c>
      <c r="K47" s="194">
        <v>21.9</v>
      </c>
      <c r="L47" s="194">
        <v>24.6</v>
      </c>
      <c r="M47" s="194">
        <v>19.8</v>
      </c>
      <c r="N47" s="194">
        <v>25.5</v>
      </c>
      <c r="O47" s="145">
        <v>22.4</v>
      </c>
      <c r="P47" s="194">
        <v>23.11</v>
      </c>
      <c r="Q47" s="194">
        <v>23.3</v>
      </c>
      <c r="R47" s="194">
        <v>21.4</v>
      </c>
      <c r="S47" s="194">
        <v>18.100000000000001</v>
      </c>
      <c r="T47" s="194">
        <v>21.6</v>
      </c>
      <c r="U47" s="194">
        <v>21.3</v>
      </c>
    </row>
    <row r="48" spans="1:25" s="145" customFormat="1" ht="14.5">
      <c r="A48" s="160" t="s">
        <v>556</v>
      </c>
      <c r="B48" s="225" t="s">
        <v>476</v>
      </c>
      <c r="C48" s="225" t="s">
        <v>476</v>
      </c>
      <c r="D48" s="225" t="s">
        <v>476</v>
      </c>
      <c r="E48" s="225" t="s">
        <v>476</v>
      </c>
      <c r="F48" s="225" t="s">
        <v>476</v>
      </c>
      <c r="G48" s="225" t="s">
        <v>476</v>
      </c>
      <c r="H48" s="194">
        <v>22.9</v>
      </c>
      <c r="I48" s="194">
        <v>20.8</v>
      </c>
      <c r="J48" s="194">
        <v>22.8</v>
      </c>
      <c r="K48" s="194">
        <v>21.3</v>
      </c>
      <c r="L48" s="194">
        <v>20.3</v>
      </c>
      <c r="M48" s="194">
        <v>16.899999999999999</v>
      </c>
      <c r="N48" s="194">
        <v>17.100000000000001</v>
      </c>
      <c r="O48" s="145">
        <v>22.2</v>
      </c>
      <c r="P48" s="194">
        <v>19.399999999999999</v>
      </c>
      <c r="Q48" s="194">
        <v>21.6</v>
      </c>
      <c r="R48" s="194">
        <v>15.6</v>
      </c>
      <c r="S48" s="194">
        <v>16.100000000000001</v>
      </c>
      <c r="T48" s="194">
        <v>20.5</v>
      </c>
      <c r="U48" s="194">
        <v>18.8</v>
      </c>
    </row>
    <row r="49" spans="1:21" s="145" customFormat="1" ht="14.5">
      <c r="A49" s="160" t="s">
        <v>557</v>
      </c>
      <c r="B49" s="225" t="s">
        <v>476</v>
      </c>
      <c r="C49" s="225" t="s">
        <v>476</v>
      </c>
      <c r="D49" s="225" t="s">
        <v>476</v>
      </c>
      <c r="E49" s="225" t="s">
        <v>476</v>
      </c>
      <c r="F49" s="225" t="s">
        <v>476</v>
      </c>
      <c r="G49" s="225" t="s">
        <v>476</v>
      </c>
      <c r="H49" s="194">
        <v>20.399999999999999</v>
      </c>
      <c r="I49" s="194">
        <v>19.2</v>
      </c>
      <c r="J49" s="194">
        <v>21.6</v>
      </c>
      <c r="K49" s="194">
        <v>20.3</v>
      </c>
      <c r="L49" s="194">
        <v>20.2</v>
      </c>
      <c r="M49" s="194">
        <v>22</v>
      </c>
      <c r="N49" s="194">
        <v>20.8</v>
      </c>
      <c r="O49" s="145">
        <v>21.9</v>
      </c>
      <c r="P49" s="194">
        <v>21.2</v>
      </c>
      <c r="Q49" s="194">
        <v>18.899999999999999</v>
      </c>
      <c r="R49" s="194">
        <v>20.5</v>
      </c>
      <c r="S49" s="194">
        <v>16.399999999999999</v>
      </c>
      <c r="T49" s="194">
        <v>20.8</v>
      </c>
      <c r="U49" s="194">
        <v>19.2</v>
      </c>
    </row>
    <row r="50" spans="1:21" s="145" customFormat="1">
      <c r="A50" s="160" t="s">
        <v>396</v>
      </c>
      <c r="B50" s="194">
        <v>39</v>
      </c>
      <c r="C50" s="194">
        <v>39.200000000000003</v>
      </c>
      <c r="D50" s="194">
        <v>40.1</v>
      </c>
      <c r="E50" s="194">
        <v>40.1</v>
      </c>
      <c r="F50" s="194">
        <v>39.6</v>
      </c>
      <c r="G50" s="194">
        <v>43.5</v>
      </c>
      <c r="H50" s="194">
        <v>44.7</v>
      </c>
      <c r="I50" s="194">
        <v>43.7</v>
      </c>
      <c r="J50" s="194">
        <v>43.9</v>
      </c>
      <c r="K50" s="194">
        <v>44.1</v>
      </c>
      <c r="L50" s="194">
        <v>44.7</v>
      </c>
      <c r="M50" s="194">
        <v>43.3</v>
      </c>
      <c r="N50" s="194">
        <v>44.2</v>
      </c>
      <c r="O50" s="194">
        <v>39.1</v>
      </c>
      <c r="P50" s="145">
        <v>42.8</v>
      </c>
      <c r="Q50" s="194">
        <v>42.2</v>
      </c>
      <c r="R50" s="194">
        <v>42.2</v>
      </c>
      <c r="S50" s="194">
        <v>41.1</v>
      </c>
      <c r="T50" s="194">
        <v>46.3</v>
      </c>
      <c r="U50" s="194">
        <v>43</v>
      </c>
    </row>
    <row r="51" spans="1:21" s="145" customFormat="1">
      <c r="A51" s="160" t="s">
        <v>471</v>
      </c>
      <c r="B51" s="194">
        <v>67</v>
      </c>
      <c r="C51" s="194">
        <v>67.400000000000006</v>
      </c>
      <c r="D51" s="194">
        <v>65.599999999999994</v>
      </c>
      <c r="E51" s="194">
        <v>67.3</v>
      </c>
      <c r="F51" s="194">
        <v>66.7</v>
      </c>
      <c r="G51" s="194">
        <v>69.7</v>
      </c>
      <c r="H51" s="194">
        <v>68.099999999999994</v>
      </c>
      <c r="I51" s="194">
        <v>67.5</v>
      </c>
      <c r="J51" s="194">
        <v>64.7</v>
      </c>
      <c r="K51" s="194">
        <v>67.5</v>
      </c>
      <c r="L51" s="194">
        <v>66</v>
      </c>
      <c r="M51" s="194">
        <v>65.3</v>
      </c>
      <c r="N51" s="194">
        <v>67.3</v>
      </c>
      <c r="O51" s="194">
        <v>65.8</v>
      </c>
      <c r="P51" s="145">
        <v>66.2</v>
      </c>
      <c r="Q51" s="195">
        <v>65</v>
      </c>
      <c r="R51" s="194">
        <v>66</v>
      </c>
      <c r="S51" s="194">
        <v>66.900000000000006</v>
      </c>
      <c r="T51" s="194">
        <v>62.1</v>
      </c>
      <c r="U51" s="194">
        <v>65</v>
      </c>
    </row>
    <row r="52" spans="1:21" s="264" customFormat="1">
      <c r="A52" s="262"/>
      <c r="B52" s="263"/>
      <c r="C52" s="263"/>
      <c r="D52" s="263"/>
      <c r="E52" s="263"/>
      <c r="F52" s="263"/>
      <c r="G52" s="263"/>
      <c r="H52" s="263"/>
      <c r="I52" s="263"/>
      <c r="J52" s="263"/>
      <c r="K52" s="263"/>
    </row>
    <row r="53" spans="1:21" s="312" customFormat="1" ht="60.5" customHeight="1">
      <c r="A53" s="336" t="s">
        <v>553</v>
      </c>
      <c r="B53" s="335"/>
      <c r="C53" s="335"/>
      <c r="D53" s="335"/>
      <c r="E53" s="263"/>
      <c r="F53" s="263"/>
      <c r="G53" s="263"/>
      <c r="H53" s="263"/>
      <c r="I53" s="263"/>
      <c r="J53" s="263"/>
      <c r="K53" s="263"/>
    </row>
    <row r="54" spans="1:21" s="313" customFormat="1" ht="38.5" customHeight="1">
      <c r="A54" s="336" t="s">
        <v>568</v>
      </c>
      <c r="B54" s="337"/>
      <c r="C54" s="337"/>
      <c r="D54" s="337"/>
    </row>
    <row r="55" spans="1:21" s="313" customFormat="1" ht="16.5" customHeight="1">
      <c r="A55" s="311" t="s">
        <v>551</v>
      </c>
    </row>
    <row r="56" spans="1:21" s="313" customFormat="1" ht="16.5" customHeight="1">
      <c r="A56" s="311" t="s">
        <v>569</v>
      </c>
    </row>
    <row r="57" spans="1:21" s="314" customFormat="1" ht="30" customHeight="1">
      <c r="A57" s="336" t="s">
        <v>558</v>
      </c>
      <c r="B57" s="337"/>
      <c r="C57" s="337"/>
      <c r="D57" s="337"/>
    </row>
    <row r="58" spans="1:21" s="145" customFormat="1"/>
    <row r="59" spans="1:21" s="145" customFormat="1">
      <c r="H59" s="274">
        <f>(H10-C10)/H10</f>
        <v>0.16417179249904737</v>
      </c>
      <c r="I59" s="274">
        <f>(I10-D10)/I10</f>
        <v>0.20737637509429566</v>
      </c>
      <c r="J59" s="274">
        <f t="shared" ref="J59:O59" si="5">(J10-E10)/J10</f>
        <v>0.21564150167943691</v>
      </c>
      <c r="K59" s="274">
        <f t="shared" si="5"/>
        <v>0.1741633885651476</v>
      </c>
      <c r="L59" s="274">
        <f t="shared" si="5"/>
        <v>0.23481535060822448</v>
      </c>
      <c r="M59" s="274">
        <f>(M10-H10)/M10</f>
        <v>0.14185925742579661</v>
      </c>
      <c r="N59" s="274">
        <f>(N10-I10)/N10</f>
        <v>8.504580479916711E-2</v>
      </c>
      <c r="O59" s="274">
        <f t="shared" si="5"/>
        <v>2.1673575119519443E-2</v>
      </c>
      <c r="P59" s="274">
        <f>(P10-K10)/P10</f>
        <v>0.11928683133069277</v>
      </c>
      <c r="Q59" s="274">
        <f>(Q10-L10)/Q10</f>
        <v>4.0267984652737218E-2</v>
      </c>
    </row>
    <row r="60" spans="1:21" s="145" customFormat="1">
      <c r="H60" s="274"/>
    </row>
    <row r="61" spans="1:21" s="145" customFormat="1"/>
    <row r="62" spans="1:21" s="145" customFormat="1"/>
    <row r="63" spans="1:21" s="145" customFormat="1"/>
    <row r="64" spans="1:21"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row r="439" s="145" customFormat="1"/>
    <row r="440" s="145" customFormat="1"/>
    <row r="441" s="145" customFormat="1"/>
    <row r="442" s="145" customFormat="1"/>
  </sheetData>
  <mergeCells count="3">
    <mergeCell ref="A53:D53"/>
    <mergeCell ref="A54:D54"/>
    <mergeCell ref="A57:D57"/>
  </mergeCells>
  <pageMargins left="0.7" right="0.7" top="0.75" bottom="0.75" header="0.3" footer="0.3"/>
  <pageSetup scale="4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tabColor theme="0" tint="-4.9989318521683403E-2"/>
    <pageSetUpPr fitToPage="1"/>
  </sheetPr>
  <dimension ref="A1:AD438"/>
  <sheetViews>
    <sheetView showGridLines="0" view="pageBreakPreview" zoomScale="80" zoomScaleNormal="80" zoomScaleSheetLayoutView="80" workbookViewId="0">
      <pane xSplit="1" ySplit="3" topLeftCell="U4" activePane="bottomRight" state="frozen"/>
      <selection activeCell="C49" sqref="C49"/>
      <selection pane="topRight" activeCell="C49" sqref="C49"/>
      <selection pane="bottomLeft" activeCell="C49" sqref="C49"/>
      <selection pane="bottomRight"/>
    </sheetView>
  </sheetViews>
  <sheetFormatPr defaultColWidth="8.81640625" defaultRowHeight="13" outlineLevelCol="1"/>
  <cols>
    <col min="1" max="1" width="57.54296875" style="122" customWidth="1"/>
    <col min="2" max="5" width="10.453125" style="122" hidden="1" customWidth="1" outlineLevel="1"/>
    <col min="6" max="6" width="10.54296875" style="122" hidden="1" customWidth="1" outlineLevel="1" collapsed="1"/>
    <col min="7" max="7" width="10.54296875" style="122" customWidth="1" collapsed="1"/>
    <col min="8" max="19" width="10.54296875" style="122" customWidth="1"/>
    <col min="20" max="20" width="9.54296875" style="122" bestFit="1" customWidth="1"/>
    <col min="21" max="21" width="8.81640625" style="122" customWidth="1"/>
    <col min="22" max="24" width="8.81640625" style="122"/>
    <col min="25" max="25" width="8.54296875" style="122" customWidth="1"/>
    <col min="26" max="16384" width="8.81640625" style="122"/>
  </cols>
  <sheetData>
    <row r="1" spans="1:30" s="207" customFormat="1">
      <c r="A1" s="197" t="s">
        <v>0</v>
      </c>
      <c r="B1" s="197"/>
      <c r="C1" s="197"/>
      <c r="D1" s="197"/>
      <c r="E1" s="197"/>
      <c r="F1" s="197"/>
    </row>
    <row r="2" spans="1:30" s="207" customFormat="1" ht="13.5" thickBot="1">
      <c r="A2" s="199" t="s">
        <v>274</v>
      </c>
      <c r="B2" s="200"/>
      <c r="C2" s="200"/>
      <c r="D2" s="200"/>
      <c r="E2" s="200"/>
      <c r="F2" s="199"/>
      <c r="G2" s="199"/>
      <c r="H2" s="199"/>
      <c r="I2" s="199"/>
      <c r="J2" s="199"/>
      <c r="K2" s="199"/>
      <c r="L2" s="199"/>
      <c r="M2" s="199"/>
      <c r="N2" s="199"/>
      <c r="O2" s="199"/>
      <c r="P2" s="199"/>
      <c r="Q2" s="199"/>
      <c r="R2" s="199"/>
      <c r="S2" s="199"/>
    </row>
    <row r="3" spans="1:30" s="207" customFormat="1" ht="27" thickTop="1" thickBot="1">
      <c r="A3" s="209"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
        <v>458</v>
      </c>
      <c r="U3" s="203" t="s">
        <v>469</v>
      </c>
      <c r="V3" s="203" t="s">
        <v>459</v>
      </c>
      <c r="W3" s="203" t="s">
        <v>488</v>
      </c>
      <c r="X3" s="203" t="s">
        <v>502</v>
      </c>
      <c r="Y3" s="203" t="s">
        <v>505</v>
      </c>
      <c r="Z3" s="203" t="s">
        <v>527</v>
      </c>
      <c r="AA3" s="203" t="s">
        <v>532</v>
      </c>
      <c r="AB3" s="203" t="s">
        <v>584</v>
      </c>
      <c r="AC3" s="203" t="str">
        <f>'3 BS COND Q'!Y3</f>
        <v>30 Sep 2024</v>
      </c>
      <c r="AD3" s="203" t="str">
        <f>'3 BS COND Q'!Z3</f>
        <v>31 Dec 2024</v>
      </c>
    </row>
    <row r="4" spans="1:30" s="145" customFormat="1" ht="13.5" thickTop="1">
      <c r="A4" s="165" t="s">
        <v>75</v>
      </c>
      <c r="B4" s="167">
        <v>0</v>
      </c>
      <c r="C4" s="167">
        <v>0</v>
      </c>
      <c r="D4" s="167">
        <v>0</v>
      </c>
      <c r="E4" s="167">
        <v>0</v>
      </c>
      <c r="F4" s="167">
        <v>0</v>
      </c>
      <c r="G4" s="167">
        <v>3762</v>
      </c>
      <c r="H4" s="167">
        <v>2865</v>
      </c>
      <c r="I4" s="167">
        <v>2510</v>
      </c>
      <c r="J4" s="167">
        <v>2480</v>
      </c>
      <c r="K4" s="167">
        <v>3660</v>
      </c>
      <c r="L4" s="167">
        <v>2580</v>
      </c>
      <c r="M4" s="167">
        <v>1980</v>
      </c>
      <c r="N4" s="167">
        <v>1260</v>
      </c>
      <c r="O4" s="167">
        <v>50</v>
      </c>
      <c r="P4" s="167">
        <v>800</v>
      </c>
      <c r="Q4" s="167">
        <v>800</v>
      </c>
      <c r="R4" s="167">
        <v>800</v>
      </c>
      <c r="S4" s="167">
        <v>800</v>
      </c>
      <c r="T4" s="167">
        <v>150</v>
      </c>
      <c r="U4" s="167">
        <v>150</v>
      </c>
      <c r="V4" s="167">
        <v>650</v>
      </c>
      <c r="W4" s="167">
        <v>950</v>
      </c>
      <c r="X4" s="167">
        <v>997</v>
      </c>
      <c r="Y4" s="167">
        <v>2200</v>
      </c>
      <c r="Z4" s="167">
        <v>4700</v>
      </c>
      <c r="AA4" s="167" t="s">
        <v>290</v>
      </c>
      <c r="AB4" s="167" t="s">
        <v>290</v>
      </c>
      <c r="AC4" s="167">
        <v>600</v>
      </c>
      <c r="AD4" s="167">
        <v>200</v>
      </c>
    </row>
    <row r="5" spans="1:30" s="145" customFormat="1" hidden="1">
      <c r="A5" s="165" t="s">
        <v>286</v>
      </c>
      <c r="B5" s="167">
        <v>0</v>
      </c>
      <c r="C5" s="167">
        <v>0</v>
      </c>
      <c r="D5" s="167">
        <v>0</v>
      </c>
      <c r="E5" s="167">
        <v>0</v>
      </c>
      <c r="F5" s="167">
        <v>0</v>
      </c>
      <c r="G5" s="167">
        <v>0</v>
      </c>
      <c r="H5" s="167">
        <v>0</v>
      </c>
      <c r="I5" s="167">
        <v>0</v>
      </c>
      <c r="J5" s="167">
        <v>500</v>
      </c>
      <c r="K5" s="167" t="s">
        <v>290</v>
      </c>
      <c r="L5" s="167" t="s">
        <v>290</v>
      </c>
      <c r="M5" s="167" t="s">
        <v>290</v>
      </c>
      <c r="N5" s="167" t="s">
        <v>290</v>
      </c>
      <c r="O5" s="167" t="s">
        <v>290</v>
      </c>
      <c r="P5" s="167" t="s">
        <v>290</v>
      </c>
      <c r="Q5" s="167" t="s">
        <v>290</v>
      </c>
      <c r="R5" s="167" t="s">
        <v>290</v>
      </c>
      <c r="S5" s="167" t="s">
        <v>290</v>
      </c>
      <c r="T5" s="167" t="s">
        <v>290</v>
      </c>
      <c r="U5" s="167" t="s">
        <v>290</v>
      </c>
      <c r="V5" s="167" t="s">
        <v>290</v>
      </c>
      <c r="W5" s="167" t="s">
        <v>290</v>
      </c>
      <c r="X5" s="167" t="s">
        <v>290</v>
      </c>
      <c r="Y5" s="167" t="s">
        <v>290</v>
      </c>
      <c r="Z5" s="167" t="s">
        <v>290</v>
      </c>
      <c r="AA5" s="167" t="s">
        <v>290</v>
      </c>
      <c r="AB5" s="167" t="s">
        <v>290</v>
      </c>
      <c r="AC5" s="167" t="s">
        <v>290</v>
      </c>
      <c r="AD5" s="167" t="s">
        <v>290</v>
      </c>
    </row>
    <row r="6" spans="1:30" s="145" customFormat="1" hidden="1">
      <c r="A6" s="165" t="s">
        <v>117</v>
      </c>
      <c r="B6" s="167">
        <v>1110.431</v>
      </c>
      <c r="C6" s="167">
        <v>1529</v>
      </c>
      <c r="D6" s="167">
        <v>0</v>
      </c>
      <c r="E6" s="167">
        <v>0</v>
      </c>
      <c r="F6" s="167">
        <v>4373</v>
      </c>
      <c r="G6" s="167">
        <v>0</v>
      </c>
      <c r="H6" s="167">
        <v>0</v>
      </c>
      <c r="I6" s="167">
        <v>0</v>
      </c>
      <c r="J6" s="167">
        <v>0</v>
      </c>
      <c r="K6" s="167" t="s">
        <v>290</v>
      </c>
      <c r="L6" s="167" t="s">
        <v>290</v>
      </c>
      <c r="M6" s="167" t="s">
        <v>290</v>
      </c>
      <c r="N6" s="167" t="s">
        <v>290</v>
      </c>
      <c r="O6" s="167" t="s">
        <v>290</v>
      </c>
      <c r="P6" s="167" t="s">
        <v>290</v>
      </c>
      <c r="Q6" s="167" t="s">
        <v>290</v>
      </c>
      <c r="R6" s="167" t="s">
        <v>290</v>
      </c>
      <c r="S6" s="167" t="s">
        <v>290</v>
      </c>
      <c r="T6" s="167" t="s">
        <v>290</v>
      </c>
      <c r="U6" s="167" t="s">
        <v>290</v>
      </c>
      <c r="V6" s="167" t="s">
        <v>290</v>
      </c>
      <c r="W6" s="167" t="s">
        <v>290</v>
      </c>
      <c r="X6" s="167" t="s">
        <v>290</v>
      </c>
      <c r="Y6" s="167" t="s">
        <v>290</v>
      </c>
      <c r="Z6" s="167" t="s">
        <v>290</v>
      </c>
      <c r="AA6" s="167" t="s">
        <v>290</v>
      </c>
      <c r="AB6" s="167" t="s">
        <v>290</v>
      </c>
      <c r="AC6" s="167" t="s">
        <v>290</v>
      </c>
      <c r="AD6" s="167" t="s">
        <v>290</v>
      </c>
    </row>
    <row r="7" spans="1:30" s="150" customFormat="1">
      <c r="A7" s="176" t="s">
        <v>75</v>
      </c>
      <c r="B7" s="177">
        <v>1110.431</v>
      </c>
      <c r="C7" s="177">
        <v>1529</v>
      </c>
      <c r="D7" s="177">
        <v>0</v>
      </c>
      <c r="E7" s="177">
        <v>0</v>
      </c>
      <c r="F7" s="177">
        <v>4373</v>
      </c>
      <c r="G7" s="177">
        <v>3762</v>
      </c>
      <c r="H7" s="177">
        <v>2865</v>
      </c>
      <c r="I7" s="177">
        <v>2510</v>
      </c>
      <c r="J7" s="177">
        <v>2980</v>
      </c>
      <c r="K7" s="177">
        <v>3660</v>
      </c>
      <c r="L7" s="177">
        <v>2580</v>
      </c>
      <c r="M7" s="177">
        <v>1980</v>
      </c>
      <c r="N7" s="177">
        <v>1260</v>
      </c>
      <c r="O7" s="177">
        <v>50</v>
      </c>
      <c r="P7" s="177">
        <v>800</v>
      </c>
      <c r="Q7" s="177">
        <v>800</v>
      </c>
      <c r="R7" s="177">
        <v>800</v>
      </c>
      <c r="S7" s="177">
        <v>800</v>
      </c>
      <c r="T7" s="177">
        <v>150</v>
      </c>
      <c r="U7" s="177">
        <f>SUM(U4:U6)</f>
        <v>150</v>
      </c>
      <c r="V7" s="177">
        <v>650</v>
      </c>
      <c r="W7" s="177">
        <v>950</v>
      </c>
      <c r="X7" s="177">
        <v>997</v>
      </c>
      <c r="Y7" s="177">
        <f>Y4</f>
        <v>2200</v>
      </c>
      <c r="Z7" s="177">
        <v>4700</v>
      </c>
      <c r="AA7" s="177" t="s">
        <v>290</v>
      </c>
      <c r="AB7" s="177" t="s">
        <v>290</v>
      </c>
      <c r="AC7" s="177">
        <v>600</v>
      </c>
      <c r="AD7" s="177">
        <v>200</v>
      </c>
    </row>
    <row r="8" spans="1:30" s="145" customFormat="1">
      <c r="A8" s="165" t="s">
        <v>76</v>
      </c>
      <c r="B8" s="167">
        <v>0</v>
      </c>
      <c r="C8" s="167">
        <v>0</v>
      </c>
      <c r="D8" s="167">
        <v>0</v>
      </c>
      <c r="E8" s="167">
        <v>0</v>
      </c>
      <c r="F8" s="167">
        <v>0</v>
      </c>
      <c r="G8" s="167">
        <v>501</v>
      </c>
      <c r="H8" s="167">
        <v>2000</v>
      </c>
      <c r="I8" s="167">
        <v>2300</v>
      </c>
      <c r="J8" s="167">
        <v>1800</v>
      </c>
      <c r="K8" s="167">
        <v>1800</v>
      </c>
      <c r="L8" s="167">
        <v>2600</v>
      </c>
      <c r="M8" s="167">
        <v>3300</v>
      </c>
      <c r="N8" s="167">
        <v>3300</v>
      </c>
      <c r="O8" s="167">
        <v>3300</v>
      </c>
      <c r="P8" s="167">
        <v>2500</v>
      </c>
      <c r="Q8" s="167">
        <v>2500</v>
      </c>
      <c r="R8" s="167">
        <v>2500</v>
      </c>
      <c r="S8" s="167">
        <v>3400</v>
      </c>
      <c r="T8" s="167">
        <v>3250</v>
      </c>
      <c r="U8" s="167">
        <v>3250</v>
      </c>
      <c r="V8" s="167">
        <v>3250</v>
      </c>
      <c r="W8" s="167">
        <v>3250</v>
      </c>
      <c r="X8" s="167">
        <v>2550</v>
      </c>
      <c r="Y8" s="167">
        <v>2550</v>
      </c>
      <c r="Z8" s="167">
        <v>2550</v>
      </c>
      <c r="AA8" s="167">
        <v>1863.152</v>
      </c>
      <c r="AB8" s="167">
        <v>1870</v>
      </c>
      <c r="AC8" s="167">
        <v>1878</v>
      </c>
      <c r="AD8" s="167">
        <v>1858</v>
      </c>
    </row>
    <row r="9" spans="1:30" s="150" customFormat="1">
      <c r="A9" s="176" t="s">
        <v>303</v>
      </c>
      <c r="B9" s="177">
        <v>1110.431</v>
      </c>
      <c r="C9" s="177">
        <v>1529</v>
      </c>
      <c r="D9" s="177">
        <v>0</v>
      </c>
      <c r="E9" s="177">
        <v>0</v>
      </c>
      <c r="F9" s="177">
        <v>4373</v>
      </c>
      <c r="G9" s="177">
        <v>4263</v>
      </c>
      <c r="H9" s="177">
        <v>4865</v>
      </c>
      <c r="I9" s="177">
        <v>4810</v>
      </c>
      <c r="J9" s="177">
        <v>4780</v>
      </c>
      <c r="K9" s="177">
        <v>5460</v>
      </c>
      <c r="L9" s="177">
        <v>5180</v>
      </c>
      <c r="M9" s="177">
        <v>5280</v>
      </c>
      <c r="N9" s="177">
        <v>4560</v>
      </c>
      <c r="O9" s="177">
        <v>3350</v>
      </c>
      <c r="P9" s="177">
        <v>3300</v>
      </c>
      <c r="Q9" s="177">
        <v>3300</v>
      </c>
      <c r="R9" s="177">
        <v>3300</v>
      </c>
      <c r="S9" s="177">
        <v>4200</v>
      </c>
      <c r="T9" s="177">
        <v>3400</v>
      </c>
      <c r="U9" s="177">
        <f>U8+U7</f>
        <v>3400</v>
      </c>
      <c r="V9" s="177">
        <v>3900</v>
      </c>
      <c r="W9" s="177">
        <v>4200</v>
      </c>
      <c r="X9" s="177">
        <v>3547</v>
      </c>
      <c r="Y9" s="177">
        <v>4750</v>
      </c>
      <c r="Z9" s="177">
        <v>7250</v>
      </c>
      <c r="AA9" s="177">
        <v>1863.152</v>
      </c>
      <c r="AB9" s="177">
        <v>1870</v>
      </c>
      <c r="AC9" s="177">
        <v>2478</v>
      </c>
      <c r="AD9" s="177">
        <v>2058</v>
      </c>
    </row>
    <row r="10" spans="1:30" s="145" customFormat="1">
      <c r="A10" s="165" t="s">
        <v>434</v>
      </c>
      <c r="B10" s="167">
        <v>0</v>
      </c>
      <c r="C10" s="167">
        <v>0</v>
      </c>
      <c r="D10" s="167">
        <v>994</v>
      </c>
      <c r="E10" s="167">
        <v>685</v>
      </c>
      <c r="F10" s="167">
        <v>0</v>
      </c>
      <c r="G10" s="167">
        <v>0</v>
      </c>
      <c r="H10" s="167">
        <v>0</v>
      </c>
      <c r="I10" s="167">
        <v>0</v>
      </c>
      <c r="J10" s="167">
        <v>0</v>
      </c>
      <c r="K10" s="167" t="s">
        <v>290</v>
      </c>
      <c r="L10" s="167" t="s">
        <v>290</v>
      </c>
      <c r="M10" s="167" t="s">
        <v>290</v>
      </c>
      <c r="N10" s="167" t="s">
        <v>290</v>
      </c>
      <c r="O10" s="167" t="s">
        <v>290</v>
      </c>
      <c r="P10" s="167">
        <v>40</v>
      </c>
      <c r="Q10" s="167">
        <v>40</v>
      </c>
      <c r="R10" s="167">
        <v>20</v>
      </c>
      <c r="S10" s="167">
        <v>20</v>
      </c>
      <c r="T10" s="167">
        <v>20</v>
      </c>
      <c r="U10" s="167">
        <v>20</v>
      </c>
      <c r="V10" s="167">
        <v>20</v>
      </c>
      <c r="W10" s="167">
        <v>20</v>
      </c>
      <c r="X10" s="167">
        <v>20</v>
      </c>
      <c r="Y10" s="167">
        <v>20</v>
      </c>
      <c r="Z10" s="167" t="s">
        <v>290</v>
      </c>
      <c r="AA10" s="167" t="s">
        <v>290</v>
      </c>
      <c r="AB10" s="167" t="s">
        <v>290</v>
      </c>
      <c r="AC10" s="167" t="s">
        <v>290</v>
      </c>
      <c r="AD10" s="167" t="s">
        <v>290</v>
      </c>
    </row>
    <row r="11" spans="1:30" s="145" customFormat="1">
      <c r="A11" s="165" t="s">
        <v>547</v>
      </c>
      <c r="B11" s="167"/>
      <c r="C11" s="167"/>
      <c r="D11" s="167"/>
      <c r="E11" s="167"/>
      <c r="F11" s="167"/>
      <c r="G11" s="167"/>
      <c r="H11" s="167"/>
      <c r="I11" s="167"/>
      <c r="J11" s="167"/>
      <c r="K11" s="167" t="s">
        <v>290</v>
      </c>
      <c r="L11" s="167" t="s">
        <v>290</v>
      </c>
      <c r="M11" s="167" t="s">
        <v>290</v>
      </c>
      <c r="N11" s="167" t="s">
        <v>290</v>
      </c>
      <c r="O11" s="167" t="s">
        <v>290</v>
      </c>
      <c r="P11" s="167" t="s">
        <v>290</v>
      </c>
      <c r="Q11" s="167" t="s">
        <v>290</v>
      </c>
      <c r="R11" s="167" t="s">
        <v>290</v>
      </c>
      <c r="S11" s="167" t="s">
        <v>290</v>
      </c>
      <c r="T11" s="167" t="s">
        <v>290</v>
      </c>
      <c r="U11" s="167" t="s">
        <v>290</v>
      </c>
      <c r="V11" s="167" t="s">
        <v>290</v>
      </c>
      <c r="W11" s="167" t="s">
        <v>290</v>
      </c>
      <c r="X11" s="167" t="s">
        <v>290</v>
      </c>
      <c r="Y11" s="167" t="s">
        <v>290</v>
      </c>
      <c r="Z11" s="167" t="s">
        <v>290</v>
      </c>
      <c r="AA11" s="167">
        <v>254.52799999999999</v>
      </c>
      <c r="AB11" s="167">
        <v>246</v>
      </c>
      <c r="AC11" s="167">
        <v>230</v>
      </c>
      <c r="AD11" s="167">
        <v>189</v>
      </c>
    </row>
    <row r="12" spans="1:30" s="145" customFormat="1">
      <c r="A12" s="165" t="s">
        <v>460</v>
      </c>
      <c r="B12" s="167"/>
      <c r="C12" s="167"/>
      <c r="D12" s="167"/>
      <c r="E12" s="167"/>
      <c r="F12" s="167"/>
      <c r="G12" s="167"/>
      <c r="H12" s="167"/>
      <c r="I12" s="167"/>
      <c r="J12" s="167"/>
      <c r="K12" s="167" t="s">
        <v>290</v>
      </c>
      <c r="L12" s="167" t="s">
        <v>290</v>
      </c>
      <c r="M12" s="167" t="s">
        <v>290</v>
      </c>
      <c r="N12" s="167" t="s">
        <v>290</v>
      </c>
      <c r="O12" s="167" t="s">
        <v>290</v>
      </c>
      <c r="P12" s="167" t="s">
        <v>290</v>
      </c>
      <c r="Q12" s="167" t="s">
        <v>290</v>
      </c>
      <c r="R12" s="167" t="s">
        <v>290</v>
      </c>
      <c r="S12" s="167" t="s">
        <v>290</v>
      </c>
      <c r="T12" s="167">
        <v>100</v>
      </c>
      <c r="U12" s="167" t="s">
        <v>290</v>
      </c>
      <c r="V12" s="167" t="s">
        <v>290</v>
      </c>
      <c r="W12" s="167" t="s">
        <v>290</v>
      </c>
      <c r="X12" s="167" t="s">
        <v>290</v>
      </c>
      <c r="Y12" s="167" t="s">
        <v>290</v>
      </c>
      <c r="Z12" s="167" t="s">
        <v>290</v>
      </c>
      <c r="AA12" s="167" t="s">
        <v>290</v>
      </c>
      <c r="AB12" s="167" t="s">
        <v>290</v>
      </c>
      <c r="AC12" s="167" t="s">
        <v>290</v>
      </c>
      <c r="AD12" s="167" t="s">
        <v>290</v>
      </c>
    </row>
    <row r="13" spans="1:30" s="145" customFormat="1">
      <c r="A13" s="165" t="s">
        <v>470</v>
      </c>
      <c r="B13" s="167"/>
      <c r="C13" s="167"/>
      <c r="D13" s="167"/>
      <c r="E13" s="167"/>
      <c r="F13" s="167">
        <v>0</v>
      </c>
      <c r="G13" s="167">
        <v>0</v>
      </c>
      <c r="H13" s="167">
        <v>0</v>
      </c>
      <c r="I13" s="167">
        <v>0</v>
      </c>
      <c r="J13" s="167">
        <v>0</v>
      </c>
      <c r="K13" s="167" t="s">
        <v>290</v>
      </c>
      <c r="L13" s="167" t="s">
        <v>290</v>
      </c>
      <c r="M13" s="167" t="s">
        <v>290</v>
      </c>
      <c r="N13" s="167" t="s">
        <v>290</v>
      </c>
      <c r="O13" s="167" t="s">
        <v>290</v>
      </c>
      <c r="P13" s="167" t="s">
        <v>290</v>
      </c>
      <c r="Q13" s="167" t="s">
        <v>290</v>
      </c>
      <c r="R13" s="167" t="s">
        <v>290</v>
      </c>
      <c r="S13" s="167" t="s">
        <v>290</v>
      </c>
      <c r="T13" s="167" t="s">
        <v>290</v>
      </c>
      <c r="U13" s="167">
        <v>100</v>
      </c>
      <c r="V13" s="167" t="s">
        <v>290</v>
      </c>
      <c r="W13" s="167" t="s">
        <v>290</v>
      </c>
      <c r="X13" s="167" t="s">
        <v>290</v>
      </c>
      <c r="Y13" s="167" t="s">
        <v>290</v>
      </c>
      <c r="Z13" s="167" t="s">
        <v>290</v>
      </c>
      <c r="AA13" s="167" t="s">
        <v>290</v>
      </c>
      <c r="AB13" s="167" t="s">
        <v>290</v>
      </c>
      <c r="AC13" s="167" t="s">
        <v>290</v>
      </c>
      <c r="AD13" s="167" t="s">
        <v>290</v>
      </c>
    </row>
    <row r="14" spans="1:30" s="145" customFormat="1">
      <c r="A14" s="165" t="s">
        <v>79</v>
      </c>
      <c r="B14" s="167">
        <v>88.966999999999999</v>
      </c>
      <c r="C14" s="167">
        <v>103</v>
      </c>
      <c r="D14" s="167">
        <v>113</v>
      </c>
      <c r="E14" s="167">
        <v>147</v>
      </c>
      <c r="F14" s="167">
        <v>428</v>
      </c>
      <c r="G14" s="167">
        <v>731</v>
      </c>
      <c r="H14" s="167">
        <v>1572</v>
      </c>
      <c r="I14" s="167">
        <v>889</v>
      </c>
      <c r="J14" s="167">
        <v>1238</v>
      </c>
      <c r="K14" s="167">
        <v>1267</v>
      </c>
      <c r="L14" s="167">
        <v>1493</v>
      </c>
      <c r="M14" s="167">
        <v>1912</v>
      </c>
      <c r="N14" s="167">
        <v>2036</v>
      </c>
      <c r="O14" s="167">
        <v>4604</v>
      </c>
      <c r="P14" s="167">
        <v>5415</v>
      </c>
      <c r="Q14" s="167">
        <v>5014</v>
      </c>
      <c r="R14" s="167">
        <v>5702</v>
      </c>
      <c r="S14" s="167">
        <v>5642</v>
      </c>
      <c r="T14" s="167">
        <v>5254</v>
      </c>
      <c r="U14" s="167">
        <v>3065</v>
      </c>
      <c r="V14" s="167">
        <v>2775</v>
      </c>
      <c r="W14" s="167">
        <v>2007</v>
      </c>
      <c r="X14" s="167">
        <v>1648</v>
      </c>
      <c r="Y14" s="167">
        <v>1724</v>
      </c>
      <c r="Z14" s="167">
        <v>2542</v>
      </c>
      <c r="AA14" s="167">
        <v>1287.367</v>
      </c>
      <c r="AB14" s="167">
        <v>1996</v>
      </c>
      <c r="AC14" s="167">
        <v>1046</v>
      </c>
      <c r="AD14" s="167">
        <v>1040</v>
      </c>
    </row>
    <row r="15" spans="1:30" s="145" customFormat="1">
      <c r="A15" s="165" t="s">
        <v>382</v>
      </c>
      <c r="B15" s="167"/>
      <c r="C15" s="167"/>
      <c r="D15" s="167"/>
      <c r="E15" s="167"/>
      <c r="F15" s="167"/>
      <c r="G15" s="167"/>
      <c r="H15" s="167"/>
      <c r="I15" s="167"/>
      <c r="J15" s="167"/>
      <c r="K15" s="167" t="s">
        <v>290</v>
      </c>
      <c r="L15" s="167">
        <v>31</v>
      </c>
      <c r="M15" s="167">
        <v>24</v>
      </c>
      <c r="N15" s="167">
        <v>4</v>
      </c>
      <c r="O15" s="167">
        <v>26</v>
      </c>
      <c r="P15" s="167">
        <v>5</v>
      </c>
      <c r="Q15" s="167" t="s">
        <v>290</v>
      </c>
      <c r="R15" s="167" t="s">
        <v>290</v>
      </c>
      <c r="S15" s="167" t="s">
        <v>290</v>
      </c>
      <c r="T15" s="167" t="s">
        <v>290</v>
      </c>
      <c r="U15" s="167" t="s">
        <v>290</v>
      </c>
      <c r="V15" s="167" t="s">
        <v>290</v>
      </c>
      <c r="W15" s="167" t="s">
        <v>290</v>
      </c>
      <c r="X15" s="167" t="s">
        <v>290</v>
      </c>
      <c r="Y15" s="167" t="s">
        <v>290</v>
      </c>
      <c r="Z15" s="167">
        <v>27</v>
      </c>
      <c r="AA15" s="167">
        <v>48.363999999999997</v>
      </c>
      <c r="AB15" s="167" t="s">
        <v>290</v>
      </c>
      <c r="AC15" s="167" t="s">
        <v>290</v>
      </c>
      <c r="AD15" s="167" t="s">
        <v>290</v>
      </c>
    </row>
    <row r="16" spans="1:30" s="150" customFormat="1">
      <c r="A16" s="176" t="s">
        <v>306</v>
      </c>
      <c r="B16" s="177">
        <v>1021.4640000000001</v>
      </c>
      <c r="C16" s="177">
        <v>1426</v>
      </c>
      <c r="D16" s="177">
        <v>-1107</v>
      </c>
      <c r="E16" s="177">
        <v>-832</v>
      </c>
      <c r="F16" s="177">
        <v>3944</v>
      </c>
      <c r="G16" s="177">
        <v>3532</v>
      </c>
      <c r="H16" s="177">
        <v>3293</v>
      </c>
      <c r="I16" s="177">
        <v>3921</v>
      </c>
      <c r="J16" s="177">
        <v>3542</v>
      </c>
      <c r="K16" s="177">
        <v>4193</v>
      </c>
      <c r="L16" s="177">
        <v>3656</v>
      </c>
      <c r="M16" s="177">
        <v>3344</v>
      </c>
      <c r="N16" s="177">
        <v>2520</v>
      </c>
      <c r="O16" s="177">
        <v>-1280</v>
      </c>
      <c r="P16" s="177">
        <v>-2160</v>
      </c>
      <c r="Q16" s="177">
        <v>-1754</v>
      </c>
      <c r="R16" s="177">
        <v>-2422</v>
      </c>
      <c r="S16" s="177">
        <v>-1462</v>
      </c>
      <c r="T16" s="177">
        <v>-1974</v>
      </c>
      <c r="U16" s="177">
        <v>215</v>
      </c>
      <c r="V16" s="177">
        <v>1105</v>
      </c>
      <c r="W16" s="177">
        <v>2173</v>
      </c>
      <c r="X16" s="177">
        <v>1879</v>
      </c>
      <c r="Y16" s="177">
        <v>3006</v>
      </c>
      <c r="Z16" s="177">
        <v>4681</v>
      </c>
      <c r="AA16" s="177">
        <v>272.89600000000002</v>
      </c>
      <c r="AB16" s="177">
        <v>-372</v>
      </c>
      <c r="AC16" s="177">
        <v>1202</v>
      </c>
      <c r="AD16" s="177">
        <v>829</v>
      </c>
    </row>
    <row r="17" spans="1:30" s="145" customFormat="1">
      <c r="A17" s="165" t="s">
        <v>311</v>
      </c>
      <c r="B17" s="167">
        <v>0</v>
      </c>
      <c r="C17" s="167">
        <v>0</v>
      </c>
      <c r="D17" s="167">
        <v>0</v>
      </c>
      <c r="E17" s="167">
        <v>0</v>
      </c>
      <c r="F17" s="167">
        <v>0</v>
      </c>
      <c r="G17" s="167">
        <v>897</v>
      </c>
      <c r="H17" s="167">
        <v>865</v>
      </c>
      <c r="I17" s="167">
        <v>845</v>
      </c>
      <c r="J17" s="167">
        <v>823</v>
      </c>
      <c r="K17" s="167">
        <v>783</v>
      </c>
      <c r="L17" s="167">
        <v>608</v>
      </c>
      <c r="M17" s="167">
        <v>597</v>
      </c>
      <c r="N17" s="167">
        <v>566</v>
      </c>
      <c r="O17" s="167">
        <v>569</v>
      </c>
      <c r="P17" s="167">
        <v>539</v>
      </c>
      <c r="Q17" s="167">
        <v>534</v>
      </c>
      <c r="R17" s="167">
        <v>522</v>
      </c>
      <c r="S17" s="167">
        <v>508</v>
      </c>
      <c r="T17" s="167">
        <v>487</v>
      </c>
      <c r="U17" s="167">
        <v>479</v>
      </c>
      <c r="V17" s="167">
        <v>513</v>
      </c>
      <c r="W17" s="167">
        <v>483</v>
      </c>
      <c r="X17" s="167">
        <v>483</v>
      </c>
      <c r="Y17" s="167">
        <v>453</v>
      </c>
      <c r="Z17" s="167">
        <v>401</v>
      </c>
      <c r="AA17" s="167">
        <v>392.654</v>
      </c>
      <c r="AB17" s="167">
        <v>376</v>
      </c>
      <c r="AC17" s="167">
        <v>357</v>
      </c>
      <c r="AD17" s="167">
        <v>376</v>
      </c>
    </row>
    <row r="18" spans="1:30" s="145" customFormat="1" ht="26">
      <c r="A18" s="165" t="s">
        <v>383</v>
      </c>
      <c r="B18" s="167"/>
      <c r="C18" s="167"/>
      <c r="D18" s="167"/>
      <c r="E18" s="167"/>
      <c r="F18" s="167"/>
      <c r="G18" s="167"/>
      <c r="H18" s="167"/>
      <c r="I18" s="167"/>
      <c r="J18" s="167"/>
      <c r="K18" s="167" t="s">
        <v>290</v>
      </c>
      <c r="L18" s="167">
        <v>124</v>
      </c>
      <c r="M18" s="167">
        <v>118</v>
      </c>
      <c r="N18" s="167">
        <v>120</v>
      </c>
      <c r="O18" s="167">
        <v>122</v>
      </c>
      <c r="P18" s="167">
        <v>102</v>
      </c>
      <c r="Q18" s="167" t="s">
        <v>290</v>
      </c>
      <c r="R18" s="167" t="s">
        <v>290</v>
      </c>
      <c r="S18" s="167" t="s">
        <v>290</v>
      </c>
      <c r="T18" s="167" t="s">
        <v>290</v>
      </c>
      <c r="U18" s="167" t="s">
        <v>290</v>
      </c>
      <c r="V18" s="167" t="s">
        <v>290</v>
      </c>
      <c r="W18" s="167" t="s">
        <v>290</v>
      </c>
      <c r="X18" s="167" t="s">
        <v>290</v>
      </c>
      <c r="Y18" s="167" t="s">
        <v>290</v>
      </c>
      <c r="Z18" s="167">
        <v>4</v>
      </c>
      <c r="AA18" s="167" t="s">
        <v>290</v>
      </c>
      <c r="AB18" s="167" t="s">
        <v>290</v>
      </c>
      <c r="AC18" s="167" t="s">
        <v>290</v>
      </c>
      <c r="AD18" s="167" t="s">
        <v>290</v>
      </c>
    </row>
    <row r="19" spans="1:30" s="145" customFormat="1">
      <c r="A19" s="165" t="s">
        <v>312</v>
      </c>
      <c r="B19" s="167">
        <v>0</v>
      </c>
      <c r="C19" s="167">
        <v>0</v>
      </c>
      <c r="D19" s="167">
        <v>0</v>
      </c>
      <c r="E19" s="167">
        <v>0</v>
      </c>
      <c r="F19" s="167">
        <v>0</v>
      </c>
      <c r="G19" s="167">
        <v>240</v>
      </c>
      <c r="H19" s="167">
        <v>229</v>
      </c>
      <c r="I19" s="167">
        <v>228</v>
      </c>
      <c r="J19" s="167">
        <v>225</v>
      </c>
      <c r="K19" s="167">
        <v>223</v>
      </c>
      <c r="L19" s="167">
        <v>199</v>
      </c>
      <c r="M19" s="167">
        <v>194</v>
      </c>
      <c r="N19" s="167">
        <v>181</v>
      </c>
      <c r="O19" s="167">
        <v>188</v>
      </c>
      <c r="P19" s="167">
        <v>178</v>
      </c>
      <c r="Q19" s="167">
        <v>172</v>
      </c>
      <c r="R19" s="167">
        <v>158</v>
      </c>
      <c r="S19" s="167">
        <v>153</v>
      </c>
      <c r="T19" s="167">
        <v>149</v>
      </c>
      <c r="U19" s="167">
        <v>148</v>
      </c>
      <c r="V19" s="167">
        <v>136</v>
      </c>
      <c r="W19" s="167">
        <v>140</v>
      </c>
      <c r="X19" s="167">
        <v>133</v>
      </c>
      <c r="Y19" s="167">
        <v>131</v>
      </c>
      <c r="Z19" s="167">
        <v>110</v>
      </c>
      <c r="AA19" s="167">
        <v>116.72499999999999</v>
      </c>
      <c r="AB19" s="167">
        <v>100</v>
      </c>
      <c r="AC19" s="167">
        <v>94</v>
      </c>
      <c r="AD19" s="167">
        <v>92</v>
      </c>
    </row>
    <row r="20" spans="1:30" s="150" customFormat="1">
      <c r="A20" s="176" t="s">
        <v>313</v>
      </c>
      <c r="B20" s="177">
        <v>0</v>
      </c>
      <c r="C20" s="177">
        <v>0</v>
      </c>
      <c r="D20" s="177">
        <v>0</v>
      </c>
      <c r="E20" s="177">
        <v>0</v>
      </c>
      <c r="F20" s="177">
        <v>0</v>
      </c>
      <c r="G20" s="177">
        <v>657</v>
      </c>
      <c r="H20" s="177">
        <v>636</v>
      </c>
      <c r="I20" s="177">
        <v>617</v>
      </c>
      <c r="J20" s="177">
        <v>598</v>
      </c>
      <c r="K20" s="177">
        <v>560</v>
      </c>
      <c r="L20" s="177">
        <v>533</v>
      </c>
      <c r="M20" s="177">
        <v>521</v>
      </c>
      <c r="N20" s="177">
        <v>505</v>
      </c>
      <c r="O20" s="177">
        <v>504</v>
      </c>
      <c r="P20" s="177">
        <v>463</v>
      </c>
      <c r="Q20" s="177">
        <v>362</v>
      </c>
      <c r="R20" s="177">
        <v>364</v>
      </c>
      <c r="S20" s="177">
        <v>355</v>
      </c>
      <c r="T20" s="177">
        <v>338</v>
      </c>
      <c r="U20" s="177">
        <f>U17-U19</f>
        <v>331</v>
      </c>
      <c r="V20" s="177">
        <v>377</v>
      </c>
      <c r="W20" s="177">
        <v>343</v>
      </c>
      <c r="X20" s="177">
        <v>350</v>
      </c>
      <c r="Y20" s="177">
        <v>322</v>
      </c>
      <c r="Z20" s="177">
        <v>295</v>
      </c>
      <c r="AA20" s="177">
        <v>275.92899999999997</v>
      </c>
      <c r="AB20" s="177">
        <v>276</v>
      </c>
      <c r="AC20" s="177">
        <v>263</v>
      </c>
      <c r="AD20" s="177">
        <v>284</v>
      </c>
    </row>
    <row r="21" spans="1:30" s="145" customFormat="1">
      <c r="A21" s="165" t="s">
        <v>325</v>
      </c>
      <c r="B21" s="167"/>
      <c r="C21" s="167"/>
      <c r="D21" s="167"/>
      <c r="E21" s="167"/>
      <c r="F21" s="167"/>
      <c r="G21" s="167"/>
      <c r="H21" s="167">
        <v>219</v>
      </c>
      <c r="I21" s="167">
        <v>219</v>
      </c>
      <c r="J21" s="167"/>
      <c r="K21" s="167" t="s">
        <v>290</v>
      </c>
      <c r="L21" s="167" t="s">
        <v>290</v>
      </c>
      <c r="M21" s="167" t="s">
        <v>290</v>
      </c>
      <c r="N21" s="167" t="s">
        <v>290</v>
      </c>
      <c r="O21" s="167" t="s">
        <v>290</v>
      </c>
      <c r="P21" s="167" t="s">
        <v>290</v>
      </c>
      <c r="Q21" s="167" t="s">
        <v>290</v>
      </c>
      <c r="R21" s="167" t="s">
        <v>290</v>
      </c>
      <c r="S21" s="167" t="s">
        <v>290</v>
      </c>
      <c r="T21" s="167" t="s">
        <v>290</v>
      </c>
      <c r="U21" s="167" t="s">
        <v>290</v>
      </c>
      <c r="V21" s="167" t="s">
        <v>290</v>
      </c>
      <c r="W21" s="167" t="s">
        <v>290</v>
      </c>
      <c r="X21" s="167" t="s">
        <v>290</v>
      </c>
      <c r="Y21" s="167" t="s">
        <v>290</v>
      </c>
      <c r="Z21" s="167" t="s">
        <v>290</v>
      </c>
      <c r="AA21" s="167" t="s">
        <v>290</v>
      </c>
      <c r="AB21" s="167" t="s">
        <v>290</v>
      </c>
      <c r="AC21" s="167" t="s">
        <v>290</v>
      </c>
      <c r="AD21" s="167" t="s">
        <v>290</v>
      </c>
    </row>
    <row r="22" spans="1:30" s="150" customFormat="1" ht="14.5">
      <c r="A22" s="176" t="s">
        <v>454</v>
      </c>
      <c r="B22" s="177">
        <v>1021.4640000000001</v>
      </c>
      <c r="C22" s="177">
        <v>1426</v>
      </c>
      <c r="D22" s="177">
        <v>-1107</v>
      </c>
      <c r="E22" s="177">
        <v>-832</v>
      </c>
      <c r="F22" s="177">
        <v>3944</v>
      </c>
      <c r="G22" s="177">
        <v>4189</v>
      </c>
      <c r="H22" s="177">
        <v>4148</v>
      </c>
      <c r="I22" s="177">
        <v>4756</v>
      </c>
      <c r="J22" s="177">
        <v>4139</v>
      </c>
      <c r="K22" s="177">
        <v>4754</v>
      </c>
      <c r="L22" s="177">
        <v>4189</v>
      </c>
      <c r="M22" s="177">
        <v>3865</v>
      </c>
      <c r="N22" s="177">
        <v>3026</v>
      </c>
      <c r="O22" s="177">
        <v>-777</v>
      </c>
      <c r="P22" s="177">
        <v>-1697</v>
      </c>
      <c r="Q22" s="177">
        <v>-1392</v>
      </c>
      <c r="R22" s="177">
        <v>-2059</v>
      </c>
      <c r="S22" s="177">
        <v>-1107</v>
      </c>
      <c r="T22" s="177">
        <v>-1636</v>
      </c>
      <c r="U22" s="177">
        <f>U16+U20</f>
        <v>546</v>
      </c>
      <c r="V22" s="177">
        <v>1482</v>
      </c>
      <c r="W22" s="177">
        <v>2516</v>
      </c>
      <c r="X22" s="177">
        <v>2229</v>
      </c>
      <c r="Y22" s="177">
        <v>3328</v>
      </c>
      <c r="Z22" s="177">
        <v>4976</v>
      </c>
      <c r="AA22" s="177">
        <v>548.82500000000005</v>
      </c>
      <c r="AB22" s="177">
        <v>-96</v>
      </c>
      <c r="AC22" s="177">
        <v>1465</v>
      </c>
      <c r="AD22" s="177">
        <v>1113</v>
      </c>
    </row>
    <row r="23" spans="1:30" s="150" customFormat="1">
      <c r="A23" s="176"/>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212"/>
      <c r="AD23" s="212"/>
    </row>
    <row r="24" spans="1:30" s="313" customFormat="1" ht="27" customHeight="1">
      <c r="A24" s="336" t="s">
        <v>430</v>
      </c>
      <c r="B24" s="336"/>
      <c r="C24" s="336"/>
      <c r="D24" s="336"/>
      <c r="E24" s="336"/>
      <c r="F24" s="336"/>
      <c r="G24" s="336"/>
    </row>
    <row r="25" spans="1:30" s="145" customFormat="1">
      <c r="A25" s="182"/>
      <c r="I25" s="182"/>
      <c r="J25" s="182"/>
      <c r="K25" s="182"/>
      <c r="L25" s="182"/>
      <c r="M25" s="182"/>
      <c r="N25" s="182"/>
      <c r="O25" s="182"/>
      <c r="P25" s="182"/>
      <c r="Q25" s="182"/>
      <c r="R25" s="182"/>
      <c r="S25" s="182"/>
    </row>
    <row r="26" spans="1:30" s="145" customFormat="1">
      <c r="A26" s="182"/>
      <c r="I26" s="182"/>
      <c r="J26" s="182"/>
      <c r="K26" s="182"/>
      <c r="L26" s="182"/>
      <c r="M26" s="182"/>
      <c r="N26" s="182"/>
      <c r="O26" s="182"/>
      <c r="P26" s="182"/>
      <c r="Q26" s="182"/>
      <c r="R26" s="182"/>
      <c r="S26" s="182"/>
    </row>
    <row r="27" spans="1:30" s="145" customFormat="1">
      <c r="A27" s="182"/>
      <c r="I27" s="165"/>
      <c r="J27" s="165"/>
      <c r="K27" s="165"/>
      <c r="L27" s="165"/>
      <c r="M27" s="165"/>
      <c r="N27" s="165"/>
      <c r="O27" s="165"/>
      <c r="P27" s="165"/>
      <c r="Q27" s="165"/>
      <c r="R27" s="165"/>
      <c r="S27" s="165"/>
    </row>
    <row r="28" spans="1:30" s="145" customFormat="1">
      <c r="A28" s="165"/>
      <c r="I28" s="165"/>
      <c r="J28" s="165"/>
      <c r="K28" s="165"/>
      <c r="L28" s="165"/>
      <c r="M28" s="165"/>
      <c r="N28" s="165"/>
      <c r="O28" s="165"/>
      <c r="P28" s="165"/>
      <c r="Q28" s="165"/>
      <c r="R28" s="165"/>
      <c r="S28" s="165"/>
    </row>
    <row r="29" spans="1:30" s="145" customFormat="1">
      <c r="A29" s="165"/>
      <c r="I29" s="165"/>
      <c r="J29" s="165"/>
      <c r="K29" s="165"/>
      <c r="L29" s="165"/>
      <c r="M29" s="165"/>
      <c r="N29" s="165"/>
      <c r="O29" s="165"/>
      <c r="P29" s="165"/>
      <c r="Q29" s="165"/>
      <c r="R29" s="165"/>
      <c r="S29" s="165"/>
    </row>
    <row r="30" spans="1:30" s="145" customFormat="1">
      <c r="A30" s="165"/>
      <c r="I30" s="165"/>
      <c r="J30" s="165"/>
      <c r="K30" s="165"/>
      <c r="L30" s="165"/>
      <c r="M30" s="165"/>
      <c r="N30" s="165"/>
      <c r="O30" s="165"/>
      <c r="P30" s="165"/>
      <c r="Q30" s="165"/>
      <c r="R30" s="165"/>
      <c r="S30" s="165"/>
    </row>
    <row r="31" spans="1:30" s="145" customFormat="1">
      <c r="A31" s="165"/>
      <c r="I31" s="163"/>
      <c r="J31" s="163"/>
      <c r="K31" s="163"/>
      <c r="L31" s="163"/>
      <c r="M31" s="163"/>
      <c r="N31" s="163"/>
      <c r="O31" s="163"/>
      <c r="P31" s="163"/>
      <c r="Q31" s="163"/>
      <c r="R31" s="163"/>
      <c r="S31" s="163"/>
    </row>
    <row r="32" spans="1:30" s="145" customFormat="1">
      <c r="A32" s="163"/>
      <c r="I32" s="165"/>
      <c r="J32" s="165"/>
      <c r="K32" s="165"/>
      <c r="L32" s="165"/>
      <c r="M32" s="165"/>
      <c r="N32" s="165"/>
      <c r="O32" s="165"/>
      <c r="P32" s="165"/>
      <c r="Q32" s="165"/>
      <c r="R32" s="165"/>
      <c r="S32" s="165"/>
    </row>
    <row r="33" spans="1:28" s="145" customFormat="1">
      <c r="A33" s="165"/>
      <c r="I33" s="165"/>
      <c r="J33" s="165"/>
      <c r="K33" s="165"/>
      <c r="L33" s="165"/>
      <c r="M33" s="165"/>
      <c r="N33" s="165"/>
      <c r="O33" s="165"/>
      <c r="P33" s="165"/>
      <c r="Q33" s="165"/>
      <c r="R33" s="165"/>
      <c r="S33" s="165"/>
    </row>
    <row r="34" spans="1:28" s="145" customFormat="1">
      <c r="A34" s="165"/>
      <c r="I34" s="165"/>
      <c r="J34" s="165"/>
      <c r="K34" s="165"/>
      <c r="L34" s="165"/>
      <c r="M34" s="165"/>
      <c r="N34" s="165"/>
      <c r="O34" s="165"/>
      <c r="P34" s="165"/>
      <c r="Q34" s="165"/>
      <c r="R34" s="165"/>
      <c r="S34" s="165"/>
    </row>
    <row r="35" spans="1:28" s="145" customFormat="1">
      <c r="A35" s="165"/>
    </row>
    <row r="36" spans="1:28" s="145" customFormat="1" ht="14.5">
      <c r="A36" s="178"/>
      <c r="I36" s="165"/>
      <c r="J36" s="165"/>
      <c r="K36" s="165"/>
      <c r="L36" s="165"/>
      <c r="M36" s="165"/>
      <c r="N36" s="165"/>
      <c r="O36" s="165"/>
      <c r="P36" s="165"/>
      <c r="Q36" s="165"/>
      <c r="R36" s="165"/>
      <c r="S36" s="165"/>
      <c r="AB36" s="148"/>
    </row>
    <row r="37" spans="1:28" s="145" customFormat="1">
      <c r="A37" s="165"/>
      <c r="I37" s="170"/>
      <c r="J37" s="170"/>
      <c r="K37" s="170"/>
      <c r="L37" s="170"/>
      <c r="M37" s="170"/>
      <c r="N37" s="170"/>
      <c r="O37" s="170"/>
      <c r="P37" s="170"/>
      <c r="Q37" s="170"/>
      <c r="R37" s="170"/>
      <c r="S37" s="170"/>
    </row>
    <row r="38" spans="1:28" s="145" customFormat="1">
      <c r="A38" s="165"/>
    </row>
    <row r="39" spans="1:28" s="145" customFormat="1">
      <c r="A39" s="165"/>
      <c r="I39" s="170"/>
      <c r="J39" s="170"/>
      <c r="K39" s="170"/>
      <c r="L39" s="170"/>
      <c r="M39" s="170"/>
      <c r="N39" s="170"/>
      <c r="O39" s="170"/>
      <c r="P39" s="170"/>
      <c r="Q39" s="170"/>
      <c r="R39" s="170"/>
      <c r="S39" s="170"/>
    </row>
    <row r="40" spans="1:28" s="145" customFormat="1">
      <c r="A40" s="165"/>
    </row>
    <row r="41" spans="1:28" s="145" customFormat="1">
      <c r="D41" s="165"/>
    </row>
    <row r="42" spans="1:28" s="145" customFormat="1"/>
    <row r="43" spans="1:28" s="145" customFormat="1"/>
    <row r="44" spans="1:28" s="145" customFormat="1" ht="14.5">
      <c r="D44" s="165"/>
      <c r="E44" s="183"/>
      <c r="F44" s="183"/>
      <c r="G44" s="183"/>
    </row>
    <row r="45" spans="1:28" s="145" customFormat="1"/>
    <row r="46" spans="1:28" s="145" customFormat="1"/>
    <row r="47" spans="1:28" s="145" customFormat="1"/>
    <row r="48" spans="1:2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1">
    <mergeCell ref="A24:G24"/>
  </mergeCells>
  <pageMargins left="0.7" right="0.7" top="0.75" bottom="0.75" header="0.3" footer="0.3"/>
  <pageSetup scale="3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tabColor theme="0" tint="-4.9989318521683403E-2"/>
    <pageSetUpPr fitToPage="1"/>
  </sheetPr>
  <dimension ref="A1:AD434"/>
  <sheetViews>
    <sheetView showGridLines="0" view="pageBreakPreview" zoomScale="82" zoomScaleNormal="80" zoomScaleSheetLayoutView="82" workbookViewId="0">
      <pane xSplit="1" ySplit="3" topLeftCell="V4" activePane="bottomRight" state="frozen"/>
      <selection activeCell="C49" sqref="C49"/>
      <selection pane="topRight" activeCell="C49" sqref="C49"/>
      <selection pane="bottomLeft" activeCell="C49" sqref="C49"/>
      <selection pane="bottomRight"/>
    </sheetView>
  </sheetViews>
  <sheetFormatPr defaultColWidth="8.81640625" defaultRowHeight="13" outlineLevelCol="1"/>
  <cols>
    <col min="1" max="1" width="68.453125" style="122" customWidth="1"/>
    <col min="2" max="4" width="10.54296875" style="122" hidden="1" customWidth="1" outlineLevel="1"/>
    <col min="5" max="5" width="7.1796875" style="122" hidden="1" customWidth="1" outlineLevel="1"/>
    <col min="6" max="6" width="10.54296875" style="122" hidden="1" customWidth="1" outlineLevel="1" collapsed="1"/>
    <col min="7" max="7" width="10.54296875" style="122" customWidth="1" collapsed="1"/>
    <col min="8" max="19" width="10.54296875" style="122" customWidth="1"/>
    <col min="20" max="23" width="8.81640625" style="122"/>
    <col min="24" max="24" width="10.54296875" style="122" bestFit="1" customWidth="1"/>
    <col min="25" max="25" width="10.453125" style="122" customWidth="1"/>
    <col min="26" max="16384" width="8.81640625" style="122"/>
  </cols>
  <sheetData>
    <row r="1" spans="1:30" s="207" customFormat="1">
      <c r="A1" s="197" t="s">
        <v>327</v>
      </c>
      <c r="B1" s="197"/>
      <c r="C1" s="197"/>
      <c r="D1" s="197"/>
      <c r="E1" s="197"/>
      <c r="F1" s="197"/>
    </row>
    <row r="2" spans="1:30" s="207" customFormat="1" ht="13.5" thickBot="1">
      <c r="A2" s="199"/>
      <c r="B2" s="200"/>
      <c r="C2" s="200"/>
      <c r="D2" s="200"/>
      <c r="E2" s="200"/>
      <c r="F2" s="199"/>
      <c r="G2" s="199"/>
      <c r="H2" s="199"/>
      <c r="I2" s="199"/>
      <c r="J2" s="199"/>
      <c r="K2" s="199"/>
      <c r="L2" s="199"/>
      <c r="M2" s="199"/>
      <c r="N2" s="199"/>
      <c r="O2" s="199"/>
      <c r="P2" s="199"/>
      <c r="Q2" s="199"/>
      <c r="R2" s="199"/>
      <c r="S2" s="199"/>
    </row>
    <row r="3" spans="1:30" s="207" customFormat="1" ht="27" thickTop="1" thickBot="1">
      <c r="A3" s="201"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tr">
        <f>'7 ND Q'!T3</f>
        <v>30 Jun 2022</v>
      </c>
      <c r="U3" s="203" t="s">
        <v>469</v>
      </c>
      <c r="V3" s="203" t="s">
        <v>459</v>
      </c>
      <c r="W3" s="203" t="s">
        <v>488</v>
      </c>
      <c r="X3" s="203" t="s">
        <v>502</v>
      </c>
      <c r="Y3" s="203" t="s">
        <v>505</v>
      </c>
      <c r="Z3" s="203" t="s">
        <v>527</v>
      </c>
      <c r="AA3" s="203" t="s">
        <v>532</v>
      </c>
      <c r="AB3" s="203" t="s">
        <v>584</v>
      </c>
      <c r="AC3" s="203" t="str">
        <f>'3 BS COND Q'!Y3</f>
        <v>30 Sep 2024</v>
      </c>
      <c r="AD3" s="203" t="str">
        <f>'3 BS COND Q'!Z3</f>
        <v>31 Dec 2024</v>
      </c>
    </row>
    <row r="4" spans="1:30" s="145" customFormat="1" ht="13.5" thickTop="1">
      <c r="A4" s="135" t="s">
        <v>379</v>
      </c>
      <c r="B4" s="184">
        <v>2042</v>
      </c>
      <c r="C4" s="184">
        <v>2514</v>
      </c>
      <c r="D4" s="184">
        <v>2278</v>
      </c>
      <c r="E4" s="184">
        <v>2387</v>
      </c>
      <c r="F4" s="184">
        <v>2428</v>
      </c>
      <c r="G4" s="184">
        <v>2916</v>
      </c>
      <c r="H4" s="184">
        <v>2852</v>
      </c>
      <c r="I4" s="184">
        <v>2877</v>
      </c>
      <c r="J4" s="184">
        <v>2551</v>
      </c>
      <c r="K4" s="184">
        <v>2857</v>
      </c>
      <c r="L4" s="184">
        <v>2853</v>
      </c>
      <c r="M4" s="184">
        <v>2708</v>
      </c>
      <c r="N4" s="184">
        <v>2614</v>
      </c>
      <c r="O4" s="184">
        <v>2900</v>
      </c>
      <c r="P4" s="184">
        <v>3009</v>
      </c>
      <c r="Q4" s="184">
        <v>3252</v>
      </c>
      <c r="R4" s="184">
        <v>3543</v>
      </c>
      <c r="S4" s="184">
        <v>3869</v>
      </c>
      <c r="T4" s="184">
        <v>4181</v>
      </c>
      <c r="U4" s="184">
        <v>4629</v>
      </c>
      <c r="V4" s="184">
        <v>5206</v>
      </c>
      <c r="W4" s="184">
        <v>5585</v>
      </c>
      <c r="X4" s="184">
        <v>3116</v>
      </c>
      <c r="Y4" s="184">
        <v>3097</v>
      </c>
      <c r="Z4" s="184">
        <v>2911</v>
      </c>
      <c r="AA4" s="184">
        <v>2943.5920000000001</v>
      </c>
      <c r="AB4" s="184">
        <v>2829</v>
      </c>
      <c r="AC4" s="184">
        <v>2432</v>
      </c>
      <c r="AD4" s="184">
        <v>2244</v>
      </c>
    </row>
    <row r="5" spans="1:30" s="145" customFormat="1">
      <c r="A5" s="135" t="s">
        <v>462</v>
      </c>
      <c r="B5" s="184">
        <v>1017</v>
      </c>
      <c r="C5" s="184">
        <v>1224</v>
      </c>
      <c r="D5" s="184">
        <v>1158</v>
      </c>
      <c r="E5" s="184">
        <v>1187</v>
      </c>
      <c r="F5" s="184">
        <v>1224</v>
      </c>
      <c r="G5" s="184">
        <v>1111</v>
      </c>
      <c r="H5" s="184" t="s">
        <v>329</v>
      </c>
      <c r="I5" s="184" t="s">
        <v>330</v>
      </c>
      <c r="J5" s="184">
        <v>1112</v>
      </c>
      <c r="K5" s="184">
        <v>981</v>
      </c>
      <c r="L5" s="184">
        <v>897</v>
      </c>
      <c r="M5" s="184">
        <v>970</v>
      </c>
      <c r="N5" s="184">
        <v>789</v>
      </c>
      <c r="O5" s="184">
        <v>947</v>
      </c>
      <c r="P5" s="184">
        <v>899</v>
      </c>
      <c r="Q5" s="184">
        <v>1089</v>
      </c>
      <c r="R5" s="184">
        <v>847</v>
      </c>
      <c r="S5" s="184">
        <v>924</v>
      </c>
      <c r="T5" s="184">
        <v>1117</v>
      </c>
      <c r="U5" s="184">
        <v>1023</v>
      </c>
      <c r="V5" s="184">
        <v>1218</v>
      </c>
      <c r="W5" s="184">
        <v>1049</v>
      </c>
      <c r="X5" s="184">
        <v>1109</v>
      </c>
      <c r="Y5" s="184">
        <v>1183</v>
      </c>
      <c r="Z5" s="184">
        <v>1084</v>
      </c>
      <c r="AA5" s="184">
        <v>1129.6659999999999</v>
      </c>
      <c r="AB5" s="184">
        <v>1214</v>
      </c>
      <c r="AC5" s="184">
        <v>1283</v>
      </c>
      <c r="AD5" s="184">
        <v>1216</v>
      </c>
    </row>
    <row r="6" spans="1:30" s="145" customFormat="1">
      <c r="A6" s="135" t="s">
        <v>520</v>
      </c>
      <c r="B6" s="184">
        <v>3517</v>
      </c>
      <c r="C6" s="184">
        <v>3380</v>
      </c>
      <c r="D6" s="184">
        <v>3566</v>
      </c>
      <c r="E6" s="184">
        <v>3285</v>
      </c>
      <c r="F6" s="184">
        <v>3951</v>
      </c>
      <c r="G6" s="184">
        <v>3797</v>
      </c>
      <c r="H6" s="184" t="s">
        <v>331</v>
      </c>
      <c r="I6" s="184" t="s">
        <v>332</v>
      </c>
      <c r="J6" s="184">
        <v>4609</v>
      </c>
      <c r="K6" s="184">
        <v>3918</v>
      </c>
      <c r="L6" s="184">
        <v>3910</v>
      </c>
      <c r="M6" s="184">
        <v>4053</v>
      </c>
      <c r="N6" s="184">
        <v>3998</v>
      </c>
      <c r="O6" s="184">
        <v>4076</v>
      </c>
      <c r="P6" s="184">
        <v>4238</v>
      </c>
      <c r="Q6" s="184">
        <v>4196</v>
      </c>
      <c r="R6" s="184">
        <v>4990</v>
      </c>
      <c r="S6" s="184">
        <v>4888</v>
      </c>
      <c r="T6" s="184">
        <v>6682</v>
      </c>
      <c r="U6" s="184">
        <v>6979</v>
      </c>
      <c r="V6" s="184">
        <v>7588</v>
      </c>
      <c r="W6" s="184">
        <v>8366</v>
      </c>
      <c r="X6" s="184">
        <v>8525</v>
      </c>
      <c r="Y6" s="184">
        <v>8051</v>
      </c>
      <c r="Z6" s="184">
        <v>7799</v>
      </c>
      <c r="AA6" s="184">
        <v>6924.1750000000002</v>
      </c>
      <c r="AB6" s="184">
        <v>7666</v>
      </c>
      <c r="AC6" s="184">
        <v>6572</v>
      </c>
      <c r="AD6" s="252">
        <f>7889-189</f>
        <v>7700</v>
      </c>
    </row>
    <row r="7" spans="1:30" s="145" customFormat="1">
      <c r="A7" s="135" t="s">
        <v>85</v>
      </c>
      <c r="B7" s="184">
        <v>422</v>
      </c>
      <c r="C7" s="184">
        <v>420</v>
      </c>
      <c r="D7" s="184">
        <v>799</v>
      </c>
      <c r="E7" s="184">
        <v>590</v>
      </c>
      <c r="F7" s="184">
        <v>468</v>
      </c>
      <c r="G7" s="184">
        <v>732</v>
      </c>
      <c r="H7" s="184" t="s">
        <v>333</v>
      </c>
      <c r="I7" s="184" t="s">
        <v>334</v>
      </c>
      <c r="J7" s="184">
        <v>532</v>
      </c>
      <c r="K7" s="184">
        <v>920</v>
      </c>
      <c r="L7" s="184">
        <v>517</v>
      </c>
      <c r="M7" s="184">
        <v>462</v>
      </c>
      <c r="N7" s="184">
        <v>682</v>
      </c>
      <c r="O7" s="184">
        <v>290</v>
      </c>
      <c r="P7" s="184">
        <v>406</v>
      </c>
      <c r="Q7" s="184">
        <v>261</v>
      </c>
      <c r="R7" s="184">
        <v>350</v>
      </c>
      <c r="S7" s="184">
        <v>373</v>
      </c>
      <c r="T7" s="184">
        <v>676</v>
      </c>
      <c r="U7" s="184">
        <v>843</v>
      </c>
      <c r="V7" s="184">
        <v>537</v>
      </c>
      <c r="W7" s="184">
        <v>412</v>
      </c>
      <c r="X7" s="184">
        <v>472</v>
      </c>
      <c r="Y7" s="184">
        <v>412</v>
      </c>
      <c r="Z7" s="184">
        <v>344</v>
      </c>
      <c r="AA7" s="184">
        <v>342.71699999999998</v>
      </c>
      <c r="AB7" s="184">
        <v>297</v>
      </c>
      <c r="AC7" s="184">
        <v>351</v>
      </c>
      <c r="AD7" s="184">
        <v>264</v>
      </c>
    </row>
    <row r="8" spans="1:30" s="145" customFormat="1">
      <c r="A8" s="135" t="s">
        <v>113</v>
      </c>
      <c r="B8" s="184">
        <v>-5940</v>
      </c>
      <c r="C8" s="184">
        <v>-5783</v>
      </c>
      <c r="D8" s="184">
        <v>-6287</v>
      </c>
      <c r="E8" s="184">
        <v>-5834</v>
      </c>
      <c r="F8" s="184">
        <v>-6598</v>
      </c>
      <c r="G8" s="184">
        <v>-6616</v>
      </c>
      <c r="H8" s="184" t="s">
        <v>335</v>
      </c>
      <c r="I8" s="184" t="s">
        <v>336</v>
      </c>
      <c r="J8" s="184">
        <v>-6923</v>
      </c>
      <c r="K8" s="184">
        <v>-5885</v>
      </c>
      <c r="L8" s="184">
        <v>-6326</v>
      </c>
      <c r="M8" s="184">
        <v>-6575</v>
      </c>
      <c r="N8" s="184">
        <v>-6124</v>
      </c>
      <c r="O8" s="184">
        <v>-5155</v>
      </c>
      <c r="P8" s="184">
        <v>-6245</v>
      </c>
      <c r="Q8" s="184">
        <v>-5498</v>
      </c>
      <c r="R8" s="184">
        <v>-6772</v>
      </c>
      <c r="S8" s="184">
        <v>-5733</v>
      </c>
      <c r="T8" s="184">
        <v>-8485</v>
      </c>
      <c r="U8" s="184">
        <v>-7207</v>
      </c>
      <c r="V8" s="184">
        <v>-8229</v>
      </c>
      <c r="W8" s="184">
        <v>-8445</v>
      </c>
      <c r="X8" s="184">
        <v>-10418</v>
      </c>
      <c r="Y8" s="184">
        <v>-9419</v>
      </c>
      <c r="Z8" s="184">
        <v>-8467</v>
      </c>
      <c r="AA8" s="184">
        <v>-6797.8280000000004</v>
      </c>
      <c r="AB8" s="184">
        <v>-8514</v>
      </c>
      <c r="AC8" s="184">
        <v>-5912</v>
      </c>
      <c r="AD8" s="184">
        <v>-7324</v>
      </c>
    </row>
    <row r="9" spans="1:30" s="150" customFormat="1">
      <c r="A9" s="205" t="s">
        <v>287</v>
      </c>
      <c r="B9" s="213">
        <v>1056</v>
      </c>
      <c r="C9" s="213">
        <v>1756</v>
      </c>
      <c r="D9" s="213">
        <v>1513</v>
      </c>
      <c r="E9" s="213">
        <v>1614</v>
      </c>
      <c r="F9" s="213">
        <v>1471</v>
      </c>
      <c r="G9" s="213">
        <v>1940</v>
      </c>
      <c r="H9" s="213" t="s">
        <v>337</v>
      </c>
      <c r="I9" s="213" t="s">
        <v>338</v>
      </c>
      <c r="J9" s="213">
        <v>1882</v>
      </c>
      <c r="K9" s="213">
        <v>2791</v>
      </c>
      <c r="L9" s="213">
        <v>1853</v>
      </c>
      <c r="M9" s="213">
        <v>1617</v>
      </c>
      <c r="N9" s="213">
        <v>1959</v>
      </c>
      <c r="O9" s="213">
        <v>3057</v>
      </c>
      <c r="P9" s="213">
        <v>2307</v>
      </c>
      <c r="Q9" s="213">
        <v>3300</v>
      </c>
      <c r="R9" s="213">
        <v>2958</v>
      </c>
      <c r="S9" s="213">
        <v>4321</v>
      </c>
      <c r="T9" s="213">
        <v>4171</v>
      </c>
      <c r="U9" s="213">
        <f>SUM(U4:U8)</f>
        <v>6267</v>
      </c>
      <c r="V9" s="213">
        <v>6320</v>
      </c>
      <c r="W9" s="213">
        <v>6967</v>
      </c>
      <c r="X9" s="213">
        <v>2804</v>
      </c>
      <c r="Y9" s="213">
        <v>3324</v>
      </c>
      <c r="Z9" s="213">
        <v>3671</v>
      </c>
      <c r="AA9" s="213">
        <v>4542.3220000000001</v>
      </c>
      <c r="AB9" s="213">
        <v>3492</v>
      </c>
      <c r="AC9" s="213">
        <v>4727</v>
      </c>
      <c r="AD9" s="213">
        <v>4101</v>
      </c>
    </row>
    <row r="10" spans="1:30" s="145" customFormat="1">
      <c r="A10" s="135" t="s">
        <v>302</v>
      </c>
      <c r="B10" s="184">
        <v>3036</v>
      </c>
      <c r="C10" s="184">
        <v>3101</v>
      </c>
      <c r="D10" s="184">
        <v>3128</v>
      </c>
      <c r="E10" s="184">
        <v>3462</v>
      </c>
      <c r="F10" s="184">
        <v>3404</v>
      </c>
      <c r="G10" s="184">
        <v>3434</v>
      </c>
      <c r="H10" s="184">
        <v>3431</v>
      </c>
      <c r="I10" s="184">
        <v>3424</v>
      </c>
      <c r="J10" s="184">
        <v>3384</v>
      </c>
      <c r="K10" s="184">
        <v>3304</v>
      </c>
      <c r="L10" s="184">
        <v>2238</v>
      </c>
      <c r="M10" s="184">
        <v>2257</v>
      </c>
      <c r="N10" s="184">
        <v>1998</v>
      </c>
      <c r="O10" s="184">
        <v>2031</v>
      </c>
      <c r="P10" s="184">
        <v>1998</v>
      </c>
      <c r="Q10" s="184">
        <v>1992</v>
      </c>
      <c r="R10" s="184">
        <v>1981</v>
      </c>
      <c r="S10" s="184">
        <v>2001</v>
      </c>
      <c r="T10" s="184">
        <v>1984</v>
      </c>
      <c r="U10" s="184">
        <v>1972</v>
      </c>
      <c r="V10" s="184">
        <v>2437</v>
      </c>
      <c r="W10" s="184">
        <v>2400</v>
      </c>
      <c r="X10" s="184">
        <v>1962</v>
      </c>
      <c r="Y10" s="184">
        <v>1939</v>
      </c>
      <c r="Z10" s="184">
        <v>1711</v>
      </c>
      <c r="AA10" s="184">
        <v>1695.116</v>
      </c>
      <c r="AB10" s="184">
        <v>1685</v>
      </c>
      <c r="AC10" s="184">
        <v>1647</v>
      </c>
      <c r="AD10" s="184">
        <v>1635</v>
      </c>
    </row>
    <row r="11" spans="1:30" s="145" customFormat="1">
      <c r="A11" s="135" t="s">
        <v>128</v>
      </c>
      <c r="B11" s="184">
        <v>120</v>
      </c>
      <c r="C11" s="184">
        <v>145</v>
      </c>
      <c r="D11" s="184">
        <v>159</v>
      </c>
      <c r="E11" s="184">
        <v>150</v>
      </c>
      <c r="F11" s="184">
        <v>152</v>
      </c>
      <c r="G11" s="184">
        <v>158</v>
      </c>
      <c r="H11" s="184">
        <v>163</v>
      </c>
      <c r="I11" s="184">
        <v>163</v>
      </c>
      <c r="J11" s="184">
        <v>165</v>
      </c>
      <c r="K11" s="184">
        <v>155</v>
      </c>
      <c r="L11" s="184">
        <v>132</v>
      </c>
      <c r="M11" s="184">
        <v>90</v>
      </c>
      <c r="N11" s="184">
        <v>96</v>
      </c>
      <c r="O11" s="184">
        <v>120</v>
      </c>
      <c r="P11" s="184">
        <v>131</v>
      </c>
      <c r="Q11" s="184">
        <v>148</v>
      </c>
      <c r="R11" s="184">
        <v>163</v>
      </c>
      <c r="S11" s="184">
        <v>168</v>
      </c>
      <c r="T11" s="184">
        <v>162</v>
      </c>
      <c r="U11" s="184">
        <v>163</v>
      </c>
      <c r="V11" s="184">
        <v>174</v>
      </c>
      <c r="W11" s="184">
        <v>180</v>
      </c>
      <c r="X11" s="184">
        <v>176</v>
      </c>
      <c r="Y11" s="184">
        <v>173</v>
      </c>
      <c r="Z11" s="184">
        <v>158</v>
      </c>
      <c r="AA11" s="184">
        <v>154.05600000000001</v>
      </c>
      <c r="AB11" s="184">
        <v>147</v>
      </c>
      <c r="AC11" s="184">
        <v>139</v>
      </c>
      <c r="AD11" s="184">
        <v>133</v>
      </c>
    </row>
    <row r="12" spans="1:30" s="145" customFormat="1">
      <c r="A12" s="135" t="s">
        <v>309</v>
      </c>
      <c r="B12" s="184">
        <v>0</v>
      </c>
      <c r="C12" s="184">
        <v>0</v>
      </c>
      <c r="D12" s="184">
        <v>0</v>
      </c>
      <c r="E12" s="184">
        <v>0</v>
      </c>
      <c r="F12" s="184" t="s">
        <v>290</v>
      </c>
      <c r="G12" s="184">
        <v>631</v>
      </c>
      <c r="H12" s="184">
        <v>611</v>
      </c>
      <c r="I12" s="184">
        <v>588</v>
      </c>
      <c r="J12" s="184">
        <v>566</v>
      </c>
      <c r="K12" s="184">
        <v>527</v>
      </c>
      <c r="L12" s="184">
        <v>383</v>
      </c>
      <c r="M12" s="184">
        <v>375</v>
      </c>
      <c r="N12" s="184">
        <v>360</v>
      </c>
      <c r="O12" s="184">
        <v>350</v>
      </c>
      <c r="P12" s="184">
        <v>330</v>
      </c>
      <c r="Q12" s="184">
        <v>335</v>
      </c>
      <c r="R12" s="184">
        <v>321</v>
      </c>
      <c r="S12" s="184">
        <v>313</v>
      </c>
      <c r="T12" s="184">
        <v>295</v>
      </c>
      <c r="U12" s="184">
        <v>290</v>
      </c>
      <c r="V12" s="184">
        <v>335</v>
      </c>
      <c r="W12" s="184">
        <v>308</v>
      </c>
      <c r="X12" s="184">
        <v>303</v>
      </c>
      <c r="Y12" s="184">
        <v>287</v>
      </c>
      <c r="Z12" s="184">
        <v>251</v>
      </c>
      <c r="AA12" s="184">
        <v>238.292</v>
      </c>
      <c r="AB12" s="184">
        <v>231</v>
      </c>
      <c r="AC12" s="184">
        <v>218</v>
      </c>
      <c r="AD12" s="184">
        <v>237</v>
      </c>
    </row>
    <row r="13" spans="1:30" s="145" customFormat="1">
      <c r="A13" s="135" t="s">
        <v>26</v>
      </c>
      <c r="B13" s="184">
        <v>24</v>
      </c>
      <c r="C13" s="184">
        <v>16</v>
      </c>
      <c r="D13" s="184">
        <v>23</v>
      </c>
      <c r="E13" s="184">
        <v>22</v>
      </c>
      <c r="F13" s="184">
        <v>20</v>
      </c>
      <c r="G13" s="184">
        <v>22</v>
      </c>
      <c r="H13" s="184">
        <v>140</v>
      </c>
      <c r="I13" s="184">
        <v>147</v>
      </c>
      <c r="J13" s="184">
        <v>142</v>
      </c>
      <c r="K13" s="184">
        <v>163</v>
      </c>
      <c r="L13" s="184">
        <v>2868</v>
      </c>
      <c r="M13" s="184">
        <v>2948</v>
      </c>
      <c r="N13" s="184">
        <v>1720</v>
      </c>
      <c r="O13" s="184">
        <v>1599</v>
      </c>
      <c r="P13" s="184">
        <v>1577</v>
      </c>
      <c r="Q13" s="184">
        <v>1495</v>
      </c>
      <c r="R13" s="184">
        <v>1328</v>
      </c>
      <c r="S13" s="184">
        <v>1445</v>
      </c>
      <c r="T13" s="184">
        <v>1382</v>
      </c>
      <c r="U13" s="184">
        <v>1474</v>
      </c>
      <c r="V13" s="184">
        <v>1363</v>
      </c>
      <c r="W13" s="184">
        <v>1292</v>
      </c>
      <c r="X13" s="184">
        <v>1214</v>
      </c>
      <c r="Y13" s="184">
        <v>1242</v>
      </c>
      <c r="Z13" s="184">
        <v>1204</v>
      </c>
      <c r="AA13" s="184">
        <v>1138.037</v>
      </c>
      <c r="AB13" s="184">
        <v>1177</v>
      </c>
      <c r="AC13" s="184">
        <v>1188</v>
      </c>
      <c r="AD13" s="184">
        <v>1124</v>
      </c>
    </row>
    <row r="14" spans="1:30" s="145" customFormat="1">
      <c r="A14" s="135" t="s">
        <v>495</v>
      </c>
      <c r="B14" s="184">
        <v>137</v>
      </c>
      <c r="C14" s="184">
        <v>144</v>
      </c>
      <c r="D14" s="184">
        <v>154</v>
      </c>
      <c r="E14" s="184">
        <v>162</v>
      </c>
      <c r="F14" s="184">
        <v>127</v>
      </c>
      <c r="G14" s="184">
        <v>153</v>
      </c>
      <c r="H14" s="184">
        <v>143</v>
      </c>
      <c r="I14" s="184">
        <v>178</v>
      </c>
      <c r="J14" s="184">
        <v>171</v>
      </c>
      <c r="K14" s="184">
        <v>191</v>
      </c>
      <c r="L14" s="184">
        <v>133</v>
      </c>
      <c r="M14" s="184">
        <v>162</v>
      </c>
      <c r="N14" s="184">
        <v>176</v>
      </c>
      <c r="O14" s="184">
        <v>133</v>
      </c>
      <c r="P14" s="184">
        <v>127</v>
      </c>
      <c r="Q14" s="184">
        <v>115</v>
      </c>
      <c r="R14" s="184">
        <v>124</v>
      </c>
      <c r="S14" s="184">
        <v>127</v>
      </c>
      <c r="T14" s="184">
        <v>155</v>
      </c>
      <c r="U14" s="184">
        <v>130</v>
      </c>
      <c r="V14" s="184">
        <v>74</v>
      </c>
      <c r="W14" s="184">
        <v>219</v>
      </c>
      <c r="X14" s="184">
        <v>955</v>
      </c>
      <c r="Y14" s="184">
        <v>779</v>
      </c>
      <c r="Z14" s="184">
        <v>993</v>
      </c>
      <c r="AA14" s="184">
        <v>982.32500000000005</v>
      </c>
      <c r="AB14" s="184">
        <v>987</v>
      </c>
      <c r="AC14" s="184">
        <v>984</v>
      </c>
      <c r="AD14" s="184">
        <v>980</v>
      </c>
    </row>
    <row r="15" spans="1:30" s="145" customFormat="1">
      <c r="A15" s="135" t="s">
        <v>114</v>
      </c>
      <c r="B15" s="184">
        <v>-438</v>
      </c>
      <c r="C15" s="184">
        <v>-472</v>
      </c>
      <c r="D15" s="184">
        <v>-474</v>
      </c>
      <c r="E15" s="184">
        <v>-426</v>
      </c>
      <c r="F15" s="184">
        <v>-309</v>
      </c>
      <c r="G15" s="184">
        <v>-305</v>
      </c>
      <c r="H15" s="184">
        <v>-289</v>
      </c>
      <c r="I15" s="184">
        <v>-284</v>
      </c>
      <c r="J15" s="184">
        <v>-414</v>
      </c>
      <c r="K15" s="184">
        <v>-358</v>
      </c>
      <c r="L15" s="184">
        <v>-348</v>
      </c>
      <c r="M15" s="184">
        <v>-349</v>
      </c>
      <c r="N15" s="184">
        <v>-322</v>
      </c>
      <c r="O15" s="184">
        <v>-339</v>
      </c>
      <c r="P15" s="184">
        <v>-351</v>
      </c>
      <c r="Q15" s="184">
        <v>-360</v>
      </c>
      <c r="R15" s="184">
        <v>-372</v>
      </c>
      <c r="S15" s="184">
        <v>-255</v>
      </c>
      <c r="T15" s="184">
        <v>-270</v>
      </c>
      <c r="U15" s="184">
        <v>-239</v>
      </c>
      <c r="V15" s="184">
        <v>-198</v>
      </c>
      <c r="W15" s="184">
        <v>-210</v>
      </c>
      <c r="X15" s="184">
        <v>-2283</v>
      </c>
      <c r="Y15" s="184">
        <v>-2343</v>
      </c>
      <c r="Z15" s="184">
        <v>-4032</v>
      </c>
      <c r="AA15" s="184">
        <v>-3747.6559999999999</v>
      </c>
      <c r="AB15" s="184">
        <v>-3499</v>
      </c>
      <c r="AC15" s="184">
        <v>-3357</v>
      </c>
      <c r="AD15" s="184">
        <v>-3026</v>
      </c>
    </row>
    <row r="16" spans="1:30" s="145" customFormat="1">
      <c r="A16" s="135" t="s">
        <v>288</v>
      </c>
      <c r="B16" s="184">
        <v>-342</v>
      </c>
      <c r="C16" s="184">
        <v>-354</v>
      </c>
      <c r="D16" s="184">
        <v>-351</v>
      </c>
      <c r="E16" s="184">
        <v>-342</v>
      </c>
      <c r="F16" s="184">
        <v>-324</v>
      </c>
      <c r="G16" s="184">
        <v>-340</v>
      </c>
      <c r="H16" s="184">
        <v>-334</v>
      </c>
      <c r="I16" s="184">
        <v>-357</v>
      </c>
      <c r="J16" s="184">
        <v>-316</v>
      </c>
      <c r="K16" s="184">
        <v>-336</v>
      </c>
      <c r="L16" s="184">
        <v>-291</v>
      </c>
      <c r="M16" s="184">
        <v>-306</v>
      </c>
      <c r="N16" s="184">
        <v>-360</v>
      </c>
      <c r="O16" s="184">
        <v>-280</v>
      </c>
      <c r="P16" s="184">
        <v>-256</v>
      </c>
      <c r="Q16" s="184">
        <v>-213</v>
      </c>
      <c r="R16" s="184">
        <v>-238</v>
      </c>
      <c r="S16" s="184">
        <v>-262</v>
      </c>
      <c r="T16" s="184">
        <v>-270</v>
      </c>
      <c r="U16" s="184">
        <v>-238</v>
      </c>
      <c r="V16" s="184">
        <v>-112</v>
      </c>
      <c r="W16" s="184">
        <v>-154</v>
      </c>
      <c r="X16" s="184">
        <v>-135</v>
      </c>
      <c r="Y16" s="184">
        <v>-60</v>
      </c>
      <c r="Z16" s="184">
        <v>-210</v>
      </c>
      <c r="AA16" s="184">
        <v>-209.87799999999999</v>
      </c>
      <c r="AB16" s="184">
        <v>-210</v>
      </c>
      <c r="AC16" s="184">
        <v>-216</v>
      </c>
      <c r="AD16" s="184">
        <v>-393</v>
      </c>
    </row>
    <row r="17" spans="1:30" s="145" customFormat="1" ht="14.5">
      <c r="A17" s="160" t="s">
        <v>531</v>
      </c>
      <c r="B17" s="184"/>
      <c r="C17" s="184"/>
      <c r="D17" s="184"/>
      <c r="E17" s="184"/>
      <c r="F17" s="144" t="s">
        <v>290</v>
      </c>
      <c r="G17" s="144" t="s">
        <v>290</v>
      </c>
      <c r="H17" s="144" t="s">
        <v>290</v>
      </c>
      <c r="I17" s="144" t="s">
        <v>290</v>
      </c>
      <c r="J17" s="144" t="s">
        <v>290</v>
      </c>
      <c r="K17" s="184">
        <v>-46</v>
      </c>
      <c r="L17" s="184">
        <v>1172</v>
      </c>
      <c r="M17" s="184">
        <v>1154</v>
      </c>
      <c r="N17" s="184">
        <v>635</v>
      </c>
      <c r="O17" s="184">
        <v>614</v>
      </c>
      <c r="P17" s="184">
        <v>498</v>
      </c>
      <c r="Q17" s="144" t="s">
        <v>290</v>
      </c>
      <c r="R17" s="144" t="s">
        <v>290</v>
      </c>
      <c r="S17" s="144" t="s">
        <v>290</v>
      </c>
      <c r="T17" s="144" t="s">
        <v>290</v>
      </c>
      <c r="U17" s="144" t="s">
        <v>290</v>
      </c>
      <c r="V17" s="144" t="s">
        <v>290</v>
      </c>
      <c r="W17" s="144" t="s">
        <v>290</v>
      </c>
      <c r="X17" s="144" t="s">
        <v>290</v>
      </c>
      <c r="Y17" s="144" t="s">
        <v>290</v>
      </c>
      <c r="Z17" s="184">
        <v>140</v>
      </c>
      <c r="AA17" s="184">
        <v>26.83</v>
      </c>
      <c r="AB17" s="184" t="s">
        <v>290</v>
      </c>
      <c r="AC17" s="184" t="s">
        <v>290</v>
      </c>
      <c r="AD17" s="184" t="s">
        <v>290</v>
      </c>
    </row>
    <row r="18" spans="1:30" s="150" customFormat="1">
      <c r="A18" s="214" t="s">
        <v>289</v>
      </c>
      <c r="B18" s="215">
        <v>2537</v>
      </c>
      <c r="C18" s="215">
        <v>2581</v>
      </c>
      <c r="D18" s="215">
        <v>2639</v>
      </c>
      <c r="E18" s="215">
        <v>3028</v>
      </c>
      <c r="F18" s="215">
        <v>3071</v>
      </c>
      <c r="G18" s="215">
        <v>3753</v>
      </c>
      <c r="H18" s="215">
        <v>3865</v>
      </c>
      <c r="I18" s="215">
        <v>3859</v>
      </c>
      <c r="J18" s="215">
        <v>3699</v>
      </c>
      <c r="K18" s="215">
        <v>3600</v>
      </c>
      <c r="L18" s="215">
        <v>6288</v>
      </c>
      <c r="M18" s="215">
        <v>6330</v>
      </c>
      <c r="N18" s="215">
        <v>4304</v>
      </c>
      <c r="O18" s="215">
        <v>4227</v>
      </c>
      <c r="P18" s="215">
        <v>4054</v>
      </c>
      <c r="Q18" s="215">
        <v>3512</v>
      </c>
      <c r="R18" s="215">
        <v>3306</v>
      </c>
      <c r="S18" s="215">
        <v>3538</v>
      </c>
      <c r="T18" s="215">
        <v>3438</v>
      </c>
      <c r="U18" s="215">
        <f>SUM(U10:U17)</f>
        <v>3552</v>
      </c>
      <c r="V18" s="215">
        <v>4073</v>
      </c>
      <c r="W18" s="215">
        <v>4035</v>
      </c>
      <c r="X18" s="215">
        <v>2192</v>
      </c>
      <c r="Y18" s="215">
        <v>2017</v>
      </c>
      <c r="Z18" s="215">
        <v>215</v>
      </c>
      <c r="AA18" s="215">
        <v>277.12200000000001</v>
      </c>
      <c r="AB18" s="215">
        <v>518</v>
      </c>
      <c r="AC18" s="215">
        <v>603</v>
      </c>
      <c r="AD18" s="215">
        <v>690</v>
      </c>
    </row>
    <row r="19" spans="1:30" s="150" customFormat="1">
      <c r="A19" s="205" t="s">
        <v>213</v>
      </c>
      <c r="B19" s="216">
        <v>3594</v>
      </c>
      <c r="C19" s="216">
        <v>4337</v>
      </c>
      <c r="D19" s="216">
        <v>4151</v>
      </c>
      <c r="E19" s="216">
        <v>4640</v>
      </c>
      <c r="F19" s="216">
        <v>4541</v>
      </c>
      <c r="G19" s="216">
        <v>5693</v>
      </c>
      <c r="H19" s="216" t="s">
        <v>339</v>
      </c>
      <c r="I19" s="216" t="s">
        <v>340</v>
      </c>
      <c r="J19" s="216">
        <v>5581</v>
      </c>
      <c r="K19" s="216">
        <v>6391</v>
      </c>
      <c r="L19" s="216">
        <v>8140</v>
      </c>
      <c r="M19" s="216">
        <v>7947</v>
      </c>
      <c r="N19" s="216">
        <v>6263</v>
      </c>
      <c r="O19" s="216">
        <v>7284</v>
      </c>
      <c r="P19" s="216">
        <v>6361</v>
      </c>
      <c r="Q19" s="216">
        <v>6812</v>
      </c>
      <c r="R19" s="216">
        <v>6264</v>
      </c>
      <c r="S19" s="216">
        <v>7858</v>
      </c>
      <c r="T19" s="216">
        <v>7609</v>
      </c>
      <c r="U19" s="216">
        <f>U9+U18</f>
        <v>9819</v>
      </c>
      <c r="V19" s="216">
        <v>10393</v>
      </c>
      <c r="W19" s="216">
        <v>11002</v>
      </c>
      <c r="X19" s="216">
        <v>4996</v>
      </c>
      <c r="Y19" s="216">
        <v>5341</v>
      </c>
      <c r="Z19" s="216">
        <v>3886</v>
      </c>
      <c r="AA19" s="216">
        <v>4819.4440000000004</v>
      </c>
      <c r="AB19" s="216">
        <v>4009</v>
      </c>
      <c r="AC19" s="216">
        <v>5330</v>
      </c>
      <c r="AD19" s="216">
        <v>4790</v>
      </c>
    </row>
    <row r="20" spans="1:30" s="145" customFormat="1" ht="14.5">
      <c r="A20" s="187" t="s">
        <v>559</v>
      </c>
      <c r="B20" s="186">
        <v>3143</v>
      </c>
      <c r="C20" s="186">
        <v>3446</v>
      </c>
      <c r="D20" s="186">
        <v>3649</v>
      </c>
      <c r="E20" s="186">
        <v>4015</v>
      </c>
      <c r="F20" s="186">
        <v>4229</v>
      </c>
      <c r="G20" s="186">
        <v>5177</v>
      </c>
      <c r="H20" s="186" t="s">
        <v>341</v>
      </c>
      <c r="I20" s="186" t="s">
        <v>342</v>
      </c>
      <c r="J20" s="186">
        <v>5700</v>
      </c>
      <c r="K20" s="186">
        <v>5944</v>
      </c>
      <c r="L20" s="186">
        <v>6433.6</v>
      </c>
      <c r="M20" s="186">
        <v>6910</v>
      </c>
      <c r="N20" s="186">
        <v>6864</v>
      </c>
      <c r="O20" s="186">
        <v>7205</v>
      </c>
      <c r="P20" s="186">
        <v>7199</v>
      </c>
      <c r="Q20" s="186">
        <v>6933</v>
      </c>
      <c r="R20" s="186">
        <v>6597</v>
      </c>
      <c r="S20" s="186">
        <v>6916</v>
      </c>
      <c r="T20" s="186">
        <v>6981</v>
      </c>
      <c r="U20" s="186">
        <v>7673</v>
      </c>
      <c r="V20" s="186">
        <v>8389</v>
      </c>
      <c r="W20" s="186">
        <v>9337</v>
      </c>
      <c r="X20" s="186">
        <v>8764</v>
      </c>
      <c r="Y20" s="186">
        <v>8310</v>
      </c>
      <c r="Z20" s="186">
        <v>7124</v>
      </c>
      <c r="AA20" s="184" t="s">
        <v>476</v>
      </c>
      <c r="AB20" s="184" t="s">
        <v>476</v>
      </c>
      <c r="AC20" s="184" t="s">
        <v>476</v>
      </c>
      <c r="AD20" s="184" t="s">
        <v>476</v>
      </c>
    </row>
    <row r="21" spans="1:30" s="145" customFormat="1" ht="14.5">
      <c r="A21" s="187" t="s">
        <v>563</v>
      </c>
      <c r="B21" s="144">
        <v>1495</v>
      </c>
      <c r="C21" s="144">
        <v>1533</v>
      </c>
      <c r="D21" s="144">
        <v>1539</v>
      </c>
      <c r="E21" s="144">
        <v>1525</v>
      </c>
      <c r="F21" s="144">
        <v>1544</v>
      </c>
      <c r="G21" s="144">
        <v>1572</v>
      </c>
      <c r="H21" s="144">
        <v>1537</v>
      </c>
      <c r="I21" s="144">
        <v>1498</v>
      </c>
      <c r="J21" s="144">
        <v>1445</v>
      </c>
      <c r="K21" s="144">
        <v>1380</v>
      </c>
      <c r="L21" s="144">
        <v>1157</v>
      </c>
      <c r="M21" s="144">
        <v>1148</v>
      </c>
      <c r="N21" s="144">
        <v>1077</v>
      </c>
      <c r="O21" s="144">
        <v>1069</v>
      </c>
      <c r="P21" s="144">
        <v>1111</v>
      </c>
      <c r="Q21" s="144">
        <v>969</v>
      </c>
      <c r="R21" s="144">
        <v>647</v>
      </c>
      <c r="S21" s="144">
        <v>443</v>
      </c>
      <c r="T21" s="144">
        <v>395</v>
      </c>
      <c r="U21" s="144">
        <v>181</v>
      </c>
      <c r="V21" s="144">
        <v>-97</v>
      </c>
      <c r="W21" s="144">
        <v>-384</v>
      </c>
      <c r="X21" s="144">
        <v>-860</v>
      </c>
      <c r="Y21" s="144">
        <v>-1045</v>
      </c>
      <c r="Z21" s="144">
        <v>-1051</v>
      </c>
      <c r="AA21" s="184" t="s">
        <v>476</v>
      </c>
      <c r="AB21" s="184" t="s">
        <v>476</v>
      </c>
      <c r="AC21" s="184" t="s">
        <v>476</v>
      </c>
      <c r="AD21" s="184" t="s">
        <v>476</v>
      </c>
    </row>
    <row r="22" spans="1:30" s="145" customFormat="1" ht="14.5">
      <c r="A22" s="187" t="s">
        <v>562</v>
      </c>
      <c r="B22" s="144"/>
      <c r="C22" s="144"/>
      <c r="D22" s="144"/>
      <c r="E22" s="144"/>
      <c r="F22" s="144" t="s">
        <v>290</v>
      </c>
      <c r="G22" s="144">
        <v>-10</v>
      </c>
      <c r="H22" s="144">
        <v>11.199999999999967</v>
      </c>
      <c r="I22" s="144">
        <v>50.399999999999928</v>
      </c>
      <c r="J22" s="144">
        <v>99.799999999999898</v>
      </c>
      <c r="K22" s="144">
        <v>109</v>
      </c>
      <c r="L22" s="144">
        <v>91</v>
      </c>
      <c r="M22" s="144">
        <v>44</v>
      </c>
      <c r="N22" s="144">
        <v>-12</v>
      </c>
      <c r="O22" s="144">
        <v>-20</v>
      </c>
      <c r="P22" s="144">
        <v>-10</v>
      </c>
      <c r="Q22" s="144">
        <v>2</v>
      </c>
      <c r="R22" s="144">
        <v>8</v>
      </c>
      <c r="S22" s="144">
        <v>16</v>
      </c>
      <c r="T22" s="144">
        <v>3</v>
      </c>
      <c r="U22" s="144" t="s">
        <v>290</v>
      </c>
      <c r="V22" s="144" t="s">
        <v>290</v>
      </c>
      <c r="W22" s="144" t="s">
        <v>290</v>
      </c>
      <c r="X22" s="144" t="s">
        <v>290</v>
      </c>
      <c r="Y22" s="144" t="s">
        <v>290</v>
      </c>
      <c r="Z22" s="144" t="s">
        <v>290</v>
      </c>
      <c r="AA22" s="184" t="s">
        <v>476</v>
      </c>
      <c r="AB22" s="184" t="s">
        <v>476</v>
      </c>
      <c r="AC22" s="184" t="s">
        <v>476</v>
      </c>
      <c r="AD22" s="184" t="s">
        <v>476</v>
      </c>
    </row>
    <row r="23" spans="1:30" s="150" customFormat="1" ht="14.5">
      <c r="A23" s="205" t="s">
        <v>561</v>
      </c>
      <c r="B23" s="216"/>
      <c r="C23" s="216">
        <v>1533</v>
      </c>
      <c r="D23" s="216">
        <v>1539</v>
      </c>
      <c r="E23" s="216">
        <v>1525</v>
      </c>
      <c r="F23" s="216">
        <v>1544</v>
      </c>
      <c r="G23" s="216">
        <v>1562</v>
      </c>
      <c r="H23" s="216">
        <v>1549</v>
      </c>
      <c r="I23" s="216">
        <v>1547</v>
      </c>
      <c r="J23" s="216">
        <v>1544.8</v>
      </c>
      <c r="K23" s="216">
        <v>1489.6</v>
      </c>
      <c r="L23" s="216">
        <v>1248</v>
      </c>
      <c r="M23" s="216">
        <v>1192</v>
      </c>
      <c r="N23" s="216">
        <v>1065</v>
      </c>
      <c r="O23" s="216">
        <v>1049</v>
      </c>
      <c r="P23" s="216">
        <v>1101</v>
      </c>
      <c r="Q23" s="216">
        <v>971</v>
      </c>
      <c r="R23" s="216">
        <v>655</v>
      </c>
      <c r="S23" s="216">
        <v>459</v>
      </c>
      <c r="T23" s="216">
        <v>398</v>
      </c>
      <c r="U23" s="216">
        <v>181</v>
      </c>
      <c r="V23" s="216">
        <v>-97</v>
      </c>
      <c r="W23" s="216">
        <v>-384</v>
      </c>
      <c r="X23" s="216">
        <v>-860</v>
      </c>
      <c r="Y23" s="216">
        <v>-1045</v>
      </c>
      <c r="Z23" s="216">
        <v>-1051</v>
      </c>
      <c r="AA23" s="216" t="s">
        <v>476</v>
      </c>
      <c r="AB23" s="216" t="s">
        <v>476</v>
      </c>
      <c r="AC23" s="216" t="s">
        <v>476</v>
      </c>
      <c r="AD23" s="216" t="s">
        <v>476</v>
      </c>
    </row>
    <row r="24" spans="1:30" s="150" customFormat="1" ht="14.5">
      <c r="A24" s="217" t="s">
        <v>560</v>
      </c>
      <c r="B24" s="218">
        <v>0.47544130971200976</v>
      </c>
      <c r="C24" s="218">
        <v>0.44487494486946011</v>
      </c>
      <c r="D24" s="218">
        <v>0.42172864351351752</v>
      </c>
      <c r="E24" s="218">
        <v>0.38047522883785995</v>
      </c>
      <c r="F24" s="218">
        <v>0.36509814921249228</v>
      </c>
      <c r="G24" s="218">
        <v>0.29901247581145141</v>
      </c>
      <c r="H24" s="218" t="s">
        <v>343</v>
      </c>
      <c r="I24" s="218">
        <v>0.27300000000000002</v>
      </c>
      <c r="J24" s="218">
        <v>0.27103560722165149</v>
      </c>
      <c r="K24" s="218">
        <v>0.25058886058620372</v>
      </c>
      <c r="L24" s="218">
        <v>0.19398159661775677</v>
      </c>
      <c r="M24" s="218">
        <v>0.17247025305162494</v>
      </c>
      <c r="N24" s="218">
        <v>0.155</v>
      </c>
      <c r="O24" s="218">
        <v>0.1454684567965695</v>
      </c>
      <c r="P24" s="218">
        <v>0.15293790804278373</v>
      </c>
      <c r="Q24" s="218">
        <v>0.14000000000000001</v>
      </c>
      <c r="R24" s="218">
        <v>9.9000000000000005E-2</v>
      </c>
      <c r="S24" s="218">
        <v>6.6000000000000003E-2</v>
      </c>
      <c r="T24" s="218">
        <v>5.7000000000000002E-2</v>
      </c>
      <c r="U24" s="218">
        <v>2.4E-2</v>
      </c>
      <c r="V24" s="218">
        <v>-1.2E-2</v>
      </c>
      <c r="W24" s="218">
        <v>-4.1000000000000002E-2</v>
      </c>
      <c r="X24" s="218">
        <v>-9.8000000000000004E-2</v>
      </c>
      <c r="Y24" s="218">
        <v>-0.126</v>
      </c>
      <c r="Z24" s="218">
        <v>-0.14799999999999999</v>
      </c>
      <c r="AA24" s="291" t="s">
        <v>476</v>
      </c>
      <c r="AB24" s="291" t="s">
        <v>476</v>
      </c>
      <c r="AC24" s="291" t="s">
        <v>476</v>
      </c>
      <c r="AD24" s="291" t="s">
        <v>476</v>
      </c>
    </row>
    <row r="25" spans="1:30" s="145" customFormat="1"/>
    <row r="26" spans="1:30" s="150" customFormat="1">
      <c r="A26" s="149" t="s">
        <v>213</v>
      </c>
      <c r="B26" s="219">
        <v>3594</v>
      </c>
      <c r="C26" s="219">
        <v>4337</v>
      </c>
      <c r="D26" s="219">
        <v>4151</v>
      </c>
      <c r="E26" s="219">
        <v>4640</v>
      </c>
      <c r="F26" s="219">
        <v>4541</v>
      </c>
      <c r="G26" s="219">
        <v>5693</v>
      </c>
      <c r="H26" s="219" t="s">
        <v>339</v>
      </c>
      <c r="I26" s="219" t="s">
        <v>340</v>
      </c>
      <c r="J26" s="219">
        <v>5581</v>
      </c>
      <c r="K26" s="219">
        <v>6391</v>
      </c>
      <c r="L26" s="219">
        <v>8140</v>
      </c>
      <c r="M26" s="219">
        <v>7947</v>
      </c>
      <c r="N26" s="219">
        <v>6263</v>
      </c>
      <c r="O26" s="219">
        <v>7284</v>
      </c>
      <c r="P26" s="219">
        <v>6361</v>
      </c>
      <c r="Q26" s="219">
        <v>6812</v>
      </c>
      <c r="R26" s="219">
        <v>6264</v>
      </c>
      <c r="S26" s="219">
        <v>7858</v>
      </c>
      <c r="T26" s="219">
        <v>7609</v>
      </c>
      <c r="U26" s="219">
        <v>9819</v>
      </c>
      <c r="V26" s="219">
        <v>10393</v>
      </c>
      <c r="W26" s="219">
        <v>11002</v>
      </c>
      <c r="X26" s="219">
        <v>4996</v>
      </c>
      <c r="Y26" s="219">
        <v>5341</v>
      </c>
      <c r="Z26" s="219">
        <v>3886</v>
      </c>
      <c r="AA26" s="219">
        <v>4819.4440000000004</v>
      </c>
      <c r="AB26" s="219">
        <v>4009</v>
      </c>
      <c r="AC26" s="219">
        <v>5330</v>
      </c>
      <c r="AD26" s="219">
        <v>4790</v>
      </c>
    </row>
    <row r="27" spans="1:30" s="145" customFormat="1">
      <c r="A27" s="135" t="s">
        <v>0</v>
      </c>
      <c r="B27" s="184">
        <v>1021.4640000000001</v>
      </c>
      <c r="C27" s="184">
        <v>1426</v>
      </c>
      <c r="D27" s="184">
        <v>-1107</v>
      </c>
      <c r="E27" s="184">
        <v>-832</v>
      </c>
      <c r="F27" s="184">
        <v>3944</v>
      </c>
      <c r="G27" s="184">
        <v>4189</v>
      </c>
      <c r="H27" s="184">
        <v>4148</v>
      </c>
      <c r="I27" s="184">
        <v>4756</v>
      </c>
      <c r="J27" s="184">
        <v>4139</v>
      </c>
      <c r="K27" s="184">
        <v>4754</v>
      </c>
      <c r="L27" s="184">
        <v>4189</v>
      </c>
      <c r="M27" s="184">
        <v>3865</v>
      </c>
      <c r="N27" s="184">
        <v>3026</v>
      </c>
      <c r="O27" s="184">
        <v>-777</v>
      </c>
      <c r="P27" s="184">
        <v>-1697</v>
      </c>
      <c r="Q27" s="184">
        <v>-1392</v>
      </c>
      <c r="R27" s="184">
        <v>-2059</v>
      </c>
      <c r="S27" s="184">
        <v>-1107</v>
      </c>
      <c r="T27" s="252">
        <v>-1636</v>
      </c>
      <c r="U27" s="252">
        <v>546</v>
      </c>
      <c r="V27" s="252">
        <v>1482</v>
      </c>
      <c r="W27" s="252">
        <v>2516</v>
      </c>
      <c r="X27" s="252">
        <v>2229</v>
      </c>
      <c r="Y27" s="252">
        <v>3328</v>
      </c>
      <c r="Z27" s="252">
        <v>4976</v>
      </c>
      <c r="AA27" s="252">
        <v>548.82500000000005</v>
      </c>
      <c r="AB27" s="252">
        <v>-96.248999999999995</v>
      </c>
      <c r="AC27" s="252">
        <v>1465</v>
      </c>
      <c r="AD27" s="252">
        <v>1113</v>
      </c>
    </row>
    <row r="28" spans="1:30" s="145" customFormat="1">
      <c r="A28" s="135" t="s">
        <v>35</v>
      </c>
      <c r="B28" s="184">
        <v>2573</v>
      </c>
      <c r="C28" s="184">
        <v>2910</v>
      </c>
      <c r="D28" s="184">
        <v>5258</v>
      </c>
      <c r="E28" s="184">
        <v>5473</v>
      </c>
      <c r="F28" s="184">
        <v>597</v>
      </c>
      <c r="G28" s="184">
        <v>1502</v>
      </c>
      <c r="H28" s="184">
        <v>1416</v>
      </c>
      <c r="I28" s="184">
        <v>1735</v>
      </c>
      <c r="J28" s="184">
        <v>1442</v>
      </c>
      <c r="K28" s="184">
        <v>1638</v>
      </c>
      <c r="L28" s="184">
        <v>3951</v>
      </c>
      <c r="M28" s="184">
        <v>4082</v>
      </c>
      <c r="N28" s="184">
        <v>3237</v>
      </c>
      <c r="O28" s="184">
        <v>8061</v>
      </c>
      <c r="P28" s="184">
        <v>8059</v>
      </c>
      <c r="Q28" s="184">
        <v>8204</v>
      </c>
      <c r="R28" s="184">
        <v>8323</v>
      </c>
      <c r="S28" s="184">
        <v>8965</v>
      </c>
      <c r="T28" s="252">
        <v>9245</v>
      </c>
      <c r="U28" s="252">
        <v>9273</v>
      </c>
      <c r="V28" s="252">
        <v>8911</v>
      </c>
      <c r="W28" s="252">
        <v>8486</v>
      </c>
      <c r="X28" s="252">
        <v>2765</v>
      </c>
      <c r="Y28" s="252">
        <v>2014</v>
      </c>
      <c r="Z28" s="252">
        <v>-1090</v>
      </c>
      <c r="AA28" s="252">
        <v>4270.6210000000001</v>
      </c>
      <c r="AB28" s="252">
        <v>4105.567</v>
      </c>
      <c r="AC28" s="252">
        <v>3866</v>
      </c>
      <c r="AD28" s="252">
        <v>3677</v>
      </c>
    </row>
    <row r="29" spans="1:30" s="170" customFormat="1">
      <c r="B29" s="188"/>
      <c r="C29" s="188"/>
      <c r="D29" s="188"/>
      <c r="E29" s="188"/>
      <c r="F29" s="188"/>
      <c r="G29" s="188"/>
      <c r="H29" s="188"/>
      <c r="K29" s="189"/>
      <c r="L29" s="189"/>
      <c r="M29" s="189"/>
      <c r="N29" s="189"/>
      <c r="O29" s="189"/>
      <c r="P29" s="189"/>
      <c r="Q29" s="189"/>
      <c r="R29" s="189"/>
      <c r="S29" s="189"/>
      <c r="T29" s="189"/>
      <c r="U29" s="189"/>
    </row>
    <row r="30" spans="1:30" s="313" customFormat="1" ht="46.5" customHeight="1">
      <c r="A30" s="333" t="s">
        <v>564</v>
      </c>
      <c r="B30" s="333"/>
      <c r="C30" s="333"/>
      <c r="D30" s="333"/>
      <c r="E30" s="333"/>
      <c r="F30" s="333"/>
      <c r="G30" s="333"/>
      <c r="H30" s="333"/>
      <c r="I30" s="333"/>
      <c r="J30" s="333"/>
      <c r="K30" s="333"/>
      <c r="L30" s="333"/>
      <c r="X30" s="319"/>
      <c r="Y30" s="319"/>
      <c r="Z30" s="319"/>
      <c r="AA30" s="319"/>
      <c r="AB30" s="319"/>
    </row>
    <row r="31" spans="1:30" s="314" customFormat="1" ht="20.5" customHeight="1">
      <c r="A31" s="333" t="s">
        <v>565</v>
      </c>
      <c r="B31" s="333"/>
      <c r="C31" s="333"/>
      <c r="D31" s="333"/>
      <c r="E31" s="333"/>
      <c r="F31" s="333"/>
      <c r="G31" s="333"/>
      <c r="H31" s="333"/>
      <c r="I31" s="333"/>
      <c r="J31" s="333"/>
      <c r="K31" s="333"/>
      <c r="L31" s="333"/>
      <c r="M31" s="316"/>
      <c r="N31" s="316"/>
      <c r="O31" s="316"/>
      <c r="P31" s="316"/>
      <c r="Q31" s="316"/>
      <c r="R31" s="316"/>
      <c r="S31" s="316"/>
      <c r="T31" s="316"/>
      <c r="U31" s="316"/>
    </row>
    <row r="32" spans="1:30"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2">
    <mergeCell ref="A30:L30"/>
    <mergeCell ref="A31:L31"/>
  </mergeCells>
  <pageMargins left="0.7" right="0.7" top="0.75" bottom="0.75" header="0.3" footer="0.3"/>
  <pageSetup scale="28"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tabColor theme="0" tint="-4.9989318521683403E-2"/>
  </sheetPr>
  <dimension ref="A1:Y434"/>
  <sheetViews>
    <sheetView showGridLines="0" view="pageBreakPreview" zoomScale="80" zoomScaleNormal="80" zoomScaleSheetLayoutView="80" workbookViewId="0">
      <pane xSplit="1" ySplit="3" topLeftCell="M4" activePane="bottomRight" state="frozen"/>
      <selection activeCell="C49" sqref="C49"/>
      <selection pane="topRight" activeCell="C49" sqref="C49"/>
      <selection pane="bottomLeft" activeCell="C49" sqref="C49"/>
      <selection pane="bottomRight" activeCell="V67" sqref="V67"/>
    </sheetView>
  </sheetViews>
  <sheetFormatPr defaultColWidth="8.81640625" defaultRowHeight="13"/>
  <cols>
    <col min="1" max="1" width="37.81640625" style="122" customWidth="1"/>
    <col min="2" max="11" width="10.54296875" style="122" customWidth="1"/>
    <col min="12" max="14" width="11.1796875" style="122" customWidth="1"/>
    <col min="15" max="16" width="8.81640625" style="122"/>
    <col min="17" max="17" width="10.54296875" style="122" customWidth="1"/>
    <col min="18" max="18" width="10.1796875" style="122" customWidth="1"/>
    <col min="19" max="16384" width="8.81640625" style="122"/>
  </cols>
  <sheetData>
    <row r="1" spans="1:25" s="207" customFormat="1">
      <c r="A1" s="197" t="s">
        <v>437</v>
      </c>
      <c r="B1" s="197"/>
    </row>
    <row r="2" spans="1:25" s="207" customFormat="1" ht="13.5" thickBot="1">
      <c r="A2" s="199" t="s">
        <v>322</v>
      </c>
      <c r="B2" s="197"/>
      <c r="C2" s="199"/>
      <c r="D2" s="199"/>
      <c r="E2" s="199"/>
      <c r="F2" s="199"/>
      <c r="G2" s="199"/>
      <c r="H2" s="199"/>
      <c r="I2" s="199"/>
      <c r="J2" s="199"/>
      <c r="K2" s="199"/>
      <c r="L2" s="208"/>
      <c r="M2" s="208"/>
    </row>
    <row r="3" spans="1:25" s="207" customFormat="1" ht="14" thickTop="1" thickBot="1">
      <c r="A3" s="209" t="s">
        <v>229</v>
      </c>
      <c r="B3" s="221" t="s">
        <v>376</v>
      </c>
      <c r="C3" s="223" t="s">
        <v>399</v>
      </c>
      <c r="D3" s="223" t="s">
        <v>401</v>
      </c>
      <c r="E3" s="223" t="s">
        <v>410</v>
      </c>
      <c r="F3" s="210" t="s">
        <v>428</v>
      </c>
      <c r="G3" s="210" t="s">
        <v>431</v>
      </c>
      <c r="H3" s="210" t="s">
        <v>438</v>
      </c>
      <c r="I3" s="210" t="s">
        <v>440</v>
      </c>
      <c r="J3" s="210" t="s">
        <v>442</v>
      </c>
      <c r="K3" s="210" t="s">
        <v>443</v>
      </c>
      <c r="L3" s="210" t="str">
        <f>'16 NI adjusted old'!R3</f>
        <v>Q2 2022</v>
      </c>
      <c r="M3" s="210" t="str">
        <f>'16 NI adjusted old'!S3</f>
        <v>Q3 2022</v>
      </c>
      <c r="N3" s="210" t="str">
        <f>'16 NI adjusted old'!T3</f>
        <v>Q4 2022</v>
      </c>
      <c r="O3" s="210" t="s">
        <v>474</v>
      </c>
      <c r="P3" s="210" t="s">
        <v>487</v>
      </c>
      <c r="Q3" s="210" t="s">
        <v>503</v>
      </c>
      <c r="R3" s="210" t="str">
        <f>'1 FO Q'!T3</f>
        <v>Q3 2023</v>
      </c>
      <c r="S3" s="210" t="str">
        <f>'1 FO Q'!U3</f>
        <v>Q4 2023</v>
      </c>
      <c r="T3" s="210" t="s">
        <v>530</v>
      </c>
      <c r="U3" s="210" t="s">
        <v>533</v>
      </c>
      <c r="V3" s="210" t="s">
        <v>583</v>
      </c>
      <c r="W3" s="210" t="str">
        <f>'1 FO Q'!X3</f>
        <v>Q3 2024</v>
      </c>
      <c r="X3" s="210" t="str">
        <f>'1 FO Q'!Y3</f>
        <v>Q4 2024</v>
      </c>
      <c r="Y3" s="210" t="s">
        <v>602</v>
      </c>
    </row>
    <row r="4" spans="1:25" s="145" customFormat="1" ht="13.5" thickTop="1">
      <c r="A4" s="165" t="s">
        <v>4</v>
      </c>
      <c r="B4" s="222">
        <v>1127</v>
      </c>
      <c r="C4" s="222">
        <f>+E4-B4-D4</f>
        <v>1748</v>
      </c>
      <c r="D4" s="222">
        <v>1720</v>
      </c>
      <c r="E4" s="222">
        <v>4595</v>
      </c>
      <c r="F4" s="167">
        <v>1691</v>
      </c>
      <c r="G4" s="167">
        <v>1741</v>
      </c>
      <c r="H4" s="167">
        <v>1702</v>
      </c>
      <c r="I4" s="167">
        <v>1684</v>
      </c>
      <c r="J4" s="167">
        <v>6817</v>
      </c>
      <c r="K4" s="167">
        <v>1680</v>
      </c>
      <c r="L4" s="167">
        <v>1706</v>
      </c>
      <c r="M4" s="167">
        <v>1688</v>
      </c>
      <c r="N4" s="167">
        <v>1735</v>
      </c>
      <c r="O4" s="167">
        <v>6808</v>
      </c>
      <c r="P4" s="167">
        <v>1646</v>
      </c>
      <c r="Q4" s="167">
        <v>1626</v>
      </c>
      <c r="R4" s="167">
        <v>1695</v>
      </c>
      <c r="S4" s="167">
        <v>1643</v>
      </c>
      <c r="T4" s="167">
        <v>6610</v>
      </c>
      <c r="U4" s="167">
        <v>1649</v>
      </c>
      <c r="V4" s="167">
        <v>1656</v>
      </c>
      <c r="W4" s="167">
        <v>1645</v>
      </c>
      <c r="X4" s="167">
        <v>1598</v>
      </c>
      <c r="Y4" s="167">
        <v>6548</v>
      </c>
    </row>
    <row r="5" spans="1:25" s="145" customFormat="1" ht="8.5" customHeight="1">
      <c r="A5" s="165"/>
      <c r="B5" s="167"/>
      <c r="C5" s="167"/>
      <c r="D5" s="167"/>
      <c r="E5" s="167"/>
      <c r="F5" s="167"/>
      <c r="G5" s="167"/>
      <c r="H5" s="167"/>
      <c r="I5" s="167"/>
      <c r="J5" s="167"/>
      <c r="K5" s="167"/>
      <c r="L5" s="167"/>
      <c r="M5" s="167"/>
      <c r="N5" s="167"/>
      <c r="O5" s="167"/>
      <c r="P5" s="167"/>
      <c r="Q5" s="167"/>
      <c r="R5" s="167"/>
      <c r="S5" s="167"/>
      <c r="U5" s="167"/>
      <c r="V5" s="167"/>
      <c r="W5" s="167"/>
      <c r="X5" s="167"/>
      <c r="Y5" s="167"/>
    </row>
    <row r="6" spans="1:25" s="150" customFormat="1">
      <c r="A6" s="176" t="s">
        <v>175</v>
      </c>
      <c r="B6" s="177">
        <v>166</v>
      </c>
      <c r="C6" s="177">
        <f t="shared" ref="C6:C7" si="0">+E6-B6-D6</f>
        <v>294</v>
      </c>
      <c r="D6" s="177">
        <v>348</v>
      </c>
      <c r="E6" s="177">
        <v>808</v>
      </c>
      <c r="F6" s="177">
        <v>338</v>
      </c>
      <c r="G6" s="177">
        <v>339</v>
      </c>
      <c r="H6" s="177">
        <v>348</v>
      </c>
      <c r="I6" s="177">
        <v>304</v>
      </c>
      <c r="J6" s="177">
        <v>1328</v>
      </c>
      <c r="K6" s="177">
        <v>267</v>
      </c>
      <c r="L6" s="177">
        <v>323</v>
      </c>
      <c r="M6" s="177">
        <v>312</v>
      </c>
      <c r="N6" s="177">
        <v>362</v>
      </c>
      <c r="O6" s="177">
        <v>1264</v>
      </c>
      <c r="P6" s="177">
        <v>182</v>
      </c>
      <c r="Q6" s="177">
        <v>194</v>
      </c>
      <c r="R6" s="177">
        <v>255</v>
      </c>
      <c r="S6" s="177">
        <v>242</v>
      </c>
      <c r="T6" s="150">
        <v>874</v>
      </c>
      <c r="U6" s="177">
        <v>243</v>
      </c>
      <c r="V6" s="177">
        <v>249</v>
      </c>
      <c r="W6" s="177">
        <v>285</v>
      </c>
      <c r="X6" s="177">
        <v>219</v>
      </c>
      <c r="Y6" s="177">
        <v>996</v>
      </c>
    </row>
    <row r="7" spans="1:25" s="145" customFormat="1">
      <c r="A7" s="165" t="s">
        <v>435</v>
      </c>
      <c r="B7" s="167">
        <v>-14</v>
      </c>
      <c r="C7" s="167">
        <f t="shared" si="0"/>
        <v>-28</v>
      </c>
      <c r="D7" s="167">
        <v>-309</v>
      </c>
      <c r="E7" s="167">
        <v>-351</v>
      </c>
      <c r="F7" s="167">
        <v>-109</v>
      </c>
      <c r="G7" s="167">
        <v>-110</v>
      </c>
      <c r="H7" s="167">
        <v>-107</v>
      </c>
      <c r="I7" s="167">
        <v>-108</v>
      </c>
      <c r="J7" s="167">
        <v>-433</v>
      </c>
      <c r="K7" s="167">
        <v>-109</v>
      </c>
      <c r="L7" s="167">
        <v>-107</v>
      </c>
      <c r="M7" s="167">
        <v>-108</v>
      </c>
      <c r="N7" s="167">
        <v>-139</v>
      </c>
      <c r="O7" s="167">
        <v>-463</v>
      </c>
      <c r="P7" s="167">
        <v>-131</v>
      </c>
      <c r="Q7" s="167">
        <v>-126</v>
      </c>
      <c r="R7" s="167">
        <v>-129</v>
      </c>
      <c r="S7" s="167">
        <v>-127</v>
      </c>
      <c r="T7" s="145">
        <v>-513</v>
      </c>
      <c r="U7" s="167">
        <v>-127</v>
      </c>
      <c r="V7" s="167">
        <v>-126</v>
      </c>
      <c r="W7" s="167">
        <v>-125</v>
      </c>
      <c r="X7" s="167">
        <v>-132</v>
      </c>
      <c r="Y7" s="167">
        <v>-510</v>
      </c>
    </row>
    <row r="8" spans="1:25" s="150" customFormat="1">
      <c r="A8" s="176" t="s">
        <v>176</v>
      </c>
      <c r="B8" s="177">
        <f t="shared" ref="B8:C8" si="1">+B7+B6</f>
        <v>152</v>
      </c>
      <c r="C8" s="177">
        <f t="shared" si="1"/>
        <v>266</v>
      </c>
      <c r="D8" s="177">
        <v>40</v>
      </c>
      <c r="E8" s="177">
        <v>458</v>
      </c>
      <c r="F8" s="177">
        <f t="shared" ref="F8" si="2">+F7+F6</f>
        <v>229</v>
      </c>
      <c r="G8" s="177">
        <v>230</v>
      </c>
      <c r="H8" s="177">
        <v>241</v>
      </c>
      <c r="I8" s="177">
        <v>196</v>
      </c>
      <c r="J8" s="177">
        <v>895</v>
      </c>
      <c r="K8" s="177">
        <v>157</v>
      </c>
      <c r="L8" s="177">
        <v>216</v>
      </c>
      <c r="M8" s="177">
        <v>205</v>
      </c>
      <c r="N8" s="177">
        <v>223</v>
      </c>
      <c r="O8" s="177">
        <v>801</v>
      </c>
      <c r="P8" s="177">
        <v>51</v>
      </c>
      <c r="Q8" s="177">
        <v>69</v>
      </c>
      <c r="R8" s="177">
        <v>126</v>
      </c>
      <c r="S8" s="177">
        <v>115</v>
      </c>
      <c r="T8" s="150">
        <v>361</v>
      </c>
      <c r="U8" s="177">
        <v>116</v>
      </c>
      <c r="V8" s="177">
        <v>123</v>
      </c>
      <c r="W8" s="177">
        <v>160</v>
      </c>
      <c r="X8" s="177">
        <v>87</v>
      </c>
      <c r="Y8" s="177">
        <v>486</v>
      </c>
    </row>
    <row r="9" spans="1:25" s="145" customFormat="1">
      <c r="A9" s="165" t="s">
        <v>14</v>
      </c>
      <c r="B9" s="167">
        <v>-31</v>
      </c>
      <c r="C9" s="167">
        <v>-45</v>
      </c>
      <c r="D9" s="167">
        <v>-125</v>
      </c>
      <c r="E9" s="167">
        <v>-202</v>
      </c>
      <c r="F9" s="167">
        <v>-107</v>
      </c>
      <c r="G9" s="167">
        <v>-178</v>
      </c>
      <c r="H9" s="167">
        <v>-138</v>
      </c>
      <c r="I9" s="167">
        <v>-314</v>
      </c>
      <c r="J9" s="167">
        <v>-736</v>
      </c>
      <c r="K9" s="167">
        <v>-9</v>
      </c>
      <c r="L9" s="167">
        <v>-6</v>
      </c>
      <c r="M9" s="167">
        <v>-5</v>
      </c>
      <c r="N9" s="167">
        <v>-1</v>
      </c>
      <c r="O9" s="167">
        <v>-22</v>
      </c>
      <c r="P9" s="167">
        <v>-1</v>
      </c>
      <c r="Q9" s="167">
        <v>-27</v>
      </c>
      <c r="R9" s="167">
        <v>-2</v>
      </c>
      <c r="S9" s="167" t="s">
        <v>290</v>
      </c>
      <c r="T9" s="145">
        <v>-30</v>
      </c>
      <c r="U9" s="167">
        <v>-8</v>
      </c>
      <c r="V9" s="167">
        <v>-7</v>
      </c>
      <c r="W9" s="167">
        <v>-1</v>
      </c>
      <c r="X9" s="167" t="s">
        <v>290</v>
      </c>
      <c r="Y9" s="167">
        <v>-17</v>
      </c>
    </row>
    <row r="10" spans="1:25" s="150" customFormat="1">
      <c r="A10" s="176" t="s">
        <v>6</v>
      </c>
      <c r="B10" s="177">
        <f t="shared" ref="B10:C10" si="3">B9+B8</f>
        <v>121</v>
      </c>
      <c r="C10" s="177">
        <f t="shared" si="3"/>
        <v>221</v>
      </c>
      <c r="D10" s="177">
        <v>-86</v>
      </c>
      <c r="E10" s="177">
        <f>E9+E8</f>
        <v>256</v>
      </c>
      <c r="F10" s="177">
        <v>121</v>
      </c>
      <c r="G10" s="177">
        <f t="shared" ref="G10" si="4">G9+G8</f>
        <v>52</v>
      </c>
      <c r="H10" s="177">
        <v>103</v>
      </c>
      <c r="I10" s="177">
        <v>-118</v>
      </c>
      <c r="J10" s="177">
        <v>159</v>
      </c>
      <c r="K10" s="177">
        <v>148</v>
      </c>
      <c r="L10" s="177">
        <v>210</v>
      </c>
      <c r="M10" s="177">
        <v>200</v>
      </c>
      <c r="N10" s="177">
        <v>222</v>
      </c>
      <c r="O10" s="177">
        <v>779</v>
      </c>
      <c r="P10" s="177">
        <v>50</v>
      </c>
      <c r="Q10" s="177">
        <v>42</v>
      </c>
      <c r="R10" s="177">
        <v>124</v>
      </c>
      <c r="S10" s="177">
        <v>115</v>
      </c>
      <c r="T10" s="150">
        <v>331</v>
      </c>
      <c r="U10" s="177">
        <v>108</v>
      </c>
      <c r="V10" s="177">
        <v>116</v>
      </c>
      <c r="W10" s="177">
        <v>159</v>
      </c>
      <c r="X10" s="177">
        <v>87</v>
      </c>
      <c r="Y10" s="177">
        <v>469</v>
      </c>
    </row>
    <row r="11" spans="1:25" s="145" customFormat="1">
      <c r="A11" s="165" t="s">
        <v>436</v>
      </c>
      <c r="B11" s="167">
        <v>8</v>
      </c>
      <c r="C11" s="167">
        <f t="shared" ref="C11" si="5">+E11-B11-D11</f>
        <v>-1</v>
      </c>
      <c r="D11" s="167">
        <v>-11</v>
      </c>
      <c r="E11" s="167">
        <v>-4</v>
      </c>
      <c r="F11" s="167">
        <v>5</v>
      </c>
      <c r="G11" s="167">
        <v>-29</v>
      </c>
      <c r="H11" s="167">
        <v>-18</v>
      </c>
      <c r="I11" s="167">
        <v>-13</v>
      </c>
      <c r="J11" s="167">
        <v>-55</v>
      </c>
      <c r="K11" s="167">
        <v>-2</v>
      </c>
      <c r="L11" s="167">
        <f>-20</f>
        <v>-20</v>
      </c>
      <c r="M11" s="167">
        <v>-15</v>
      </c>
      <c r="N11" s="167">
        <v>-29</v>
      </c>
      <c r="O11" s="167">
        <v>-65</v>
      </c>
      <c r="P11" s="167">
        <v>-23</v>
      </c>
      <c r="Q11" s="167">
        <v>-32</v>
      </c>
      <c r="R11" s="167">
        <v>-26</v>
      </c>
      <c r="S11" s="167">
        <v>-48</v>
      </c>
      <c r="T11" s="145">
        <v>-128</v>
      </c>
      <c r="U11" s="167">
        <v>-27</v>
      </c>
      <c r="V11" s="167">
        <v>-35</v>
      </c>
      <c r="W11" s="167">
        <v>-26</v>
      </c>
      <c r="X11" s="167">
        <v>-17</v>
      </c>
      <c r="Y11" s="167">
        <v>-105</v>
      </c>
    </row>
    <row r="12" spans="1:25" s="145" customFormat="1">
      <c r="A12" s="165" t="s">
        <v>18</v>
      </c>
      <c r="B12" s="167">
        <v>-27</v>
      </c>
      <c r="C12" s="167">
        <v>-48</v>
      </c>
      <c r="D12" s="167">
        <v>20</v>
      </c>
      <c r="E12" s="167">
        <v>-54</v>
      </c>
      <c r="F12" s="167">
        <v>-27</v>
      </c>
      <c r="G12" s="167">
        <v>-4</v>
      </c>
      <c r="H12" s="167">
        <v>-18</v>
      </c>
      <c r="I12" s="167">
        <v>27</v>
      </c>
      <c r="J12" s="167">
        <v>-22</v>
      </c>
      <c r="K12" s="167">
        <v>-30</v>
      </c>
      <c r="L12" s="167">
        <v>-41</v>
      </c>
      <c r="M12" s="167">
        <v>-42</v>
      </c>
      <c r="N12" s="167">
        <v>-37</v>
      </c>
      <c r="O12" s="167">
        <v>-150</v>
      </c>
      <c r="P12" s="167">
        <v>-5</v>
      </c>
      <c r="Q12" s="167">
        <v>-1</v>
      </c>
      <c r="R12" s="167">
        <v>-23</v>
      </c>
      <c r="S12" s="167">
        <v>-40</v>
      </c>
      <c r="T12" s="145">
        <v>-69</v>
      </c>
      <c r="U12" s="167">
        <v>-17</v>
      </c>
      <c r="V12" s="167">
        <v>-19</v>
      </c>
      <c r="W12" s="167">
        <v>-30</v>
      </c>
      <c r="X12" s="167">
        <v>6</v>
      </c>
      <c r="Y12" s="167">
        <v>-60</v>
      </c>
    </row>
    <row r="13" spans="1:25" s="150" customFormat="1">
      <c r="A13" s="176" t="s">
        <v>7</v>
      </c>
      <c r="B13" s="177">
        <f t="shared" ref="B13:C13" si="6">+B12+B11+B10</f>
        <v>102</v>
      </c>
      <c r="C13" s="177">
        <f t="shared" si="6"/>
        <v>172</v>
      </c>
      <c r="D13" s="177">
        <v>-76</v>
      </c>
      <c r="E13" s="177">
        <f>+E12+E11+E10</f>
        <v>198</v>
      </c>
      <c r="F13" s="177">
        <v>100</v>
      </c>
      <c r="G13" s="177">
        <f t="shared" ref="G13" si="7">+G12+G11+G10</f>
        <v>19</v>
      </c>
      <c r="H13" s="177">
        <v>67</v>
      </c>
      <c r="I13" s="177">
        <v>-104</v>
      </c>
      <c r="J13" s="177">
        <v>82</v>
      </c>
      <c r="K13" s="177">
        <v>116</v>
      </c>
      <c r="L13" s="177">
        <v>149</v>
      </c>
      <c r="M13" s="177">
        <v>143</v>
      </c>
      <c r="N13" s="177">
        <v>156</v>
      </c>
      <c r="O13" s="177">
        <v>564</v>
      </c>
      <c r="P13" s="177">
        <v>22</v>
      </c>
      <c r="Q13" s="177">
        <v>9</v>
      </c>
      <c r="R13" s="177">
        <v>75</v>
      </c>
      <c r="S13" s="177">
        <v>28</v>
      </c>
      <c r="T13" s="150">
        <v>134</v>
      </c>
      <c r="U13" s="177">
        <v>64</v>
      </c>
      <c r="V13" s="177">
        <v>62</v>
      </c>
      <c r="W13" s="177">
        <v>103</v>
      </c>
      <c r="X13" s="177">
        <v>76</v>
      </c>
      <c r="Y13" s="177">
        <v>305</v>
      </c>
    </row>
    <row r="14" spans="1:25" s="166" customFormat="1" ht="26">
      <c r="A14" s="180" t="s">
        <v>521</v>
      </c>
      <c r="B14" s="181">
        <f t="shared" ref="B14:D14" si="8">B13*0.5</f>
        <v>51</v>
      </c>
      <c r="C14" s="181">
        <f t="shared" si="8"/>
        <v>86</v>
      </c>
      <c r="D14" s="181">
        <f t="shared" si="8"/>
        <v>-38</v>
      </c>
      <c r="E14" s="181">
        <f>E13*0.5</f>
        <v>99</v>
      </c>
      <c r="F14" s="181">
        <f t="shared" ref="F14" si="9">F13*0.5</f>
        <v>50</v>
      </c>
      <c r="G14" s="181">
        <v>9</v>
      </c>
      <c r="H14" s="181">
        <v>33</v>
      </c>
      <c r="I14" s="181">
        <v>-52</v>
      </c>
      <c r="J14" s="181">
        <v>41</v>
      </c>
      <c r="K14" s="181">
        <v>58</v>
      </c>
      <c r="L14" s="181">
        <v>75</v>
      </c>
      <c r="M14" s="181">
        <v>71</v>
      </c>
      <c r="N14" s="181">
        <v>78</v>
      </c>
      <c r="O14" s="181">
        <v>282</v>
      </c>
      <c r="P14" s="181">
        <v>11</v>
      </c>
      <c r="Q14" s="181">
        <v>5</v>
      </c>
      <c r="R14" s="181">
        <v>38</v>
      </c>
      <c r="S14" s="181">
        <v>14</v>
      </c>
      <c r="T14" s="181">
        <v>67</v>
      </c>
      <c r="U14" s="181">
        <v>32</v>
      </c>
      <c r="V14" s="181">
        <v>31</v>
      </c>
      <c r="W14" s="181">
        <v>51</v>
      </c>
      <c r="X14" s="181">
        <v>38</v>
      </c>
      <c r="Y14" s="181">
        <v>152</v>
      </c>
    </row>
    <row r="15" spans="1:25" s="145" customFormat="1" ht="8.5" customHeight="1">
      <c r="A15" s="165"/>
      <c r="B15" s="167"/>
      <c r="C15" s="167"/>
      <c r="D15" s="167"/>
      <c r="E15" s="167"/>
      <c r="F15" s="167"/>
      <c r="G15" s="167"/>
      <c r="H15" s="167"/>
      <c r="I15" s="167"/>
      <c r="J15" s="167"/>
      <c r="K15" s="167"/>
      <c r="L15" s="167"/>
      <c r="M15" s="167"/>
      <c r="N15" s="167"/>
      <c r="O15" s="167"/>
      <c r="P15" s="167"/>
      <c r="Q15" s="167"/>
      <c r="R15" s="167"/>
      <c r="S15" s="167"/>
      <c r="U15" s="167"/>
      <c r="V15" s="167"/>
      <c r="W15" s="167"/>
      <c r="X15" s="167"/>
      <c r="Y15" s="167"/>
    </row>
    <row r="16" spans="1:25" s="145" customFormat="1">
      <c r="A16" s="165" t="s">
        <v>0</v>
      </c>
      <c r="B16" s="167">
        <v>-751</v>
      </c>
      <c r="C16" s="167">
        <v>-945</v>
      </c>
      <c r="D16" s="167">
        <v>1301</v>
      </c>
      <c r="E16" s="167">
        <v>1301</v>
      </c>
      <c r="F16" s="167">
        <v>1541</v>
      </c>
      <c r="G16" s="167">
        <v>1562</v>
      </c>
      <c r="H16" s="167">
        <v>1648</v>
      </c>
      <c r="I16" s="167">
        <v>2156</v>
      </c>
      <c r="J16" s="167">
        <v>2156</v>
      </c>
      <c r="K16" s="167">
        <v>2071</v>
      </c>
      <c r="L16" s="167">
        <v>2072</v>
      </c>
      <c r="M16" s="167">
        <v>1797</v>
      </c>
      <c r="N16" s="167">
        <v>1938</v>
      </c>
      <c r="O16" s="167">
        <v>1938</v>
      </c>
      <c r="P16" s="167">
        <v>1790</v>
      </c>
      <c r="Q16" s="167">
        <v>1909</v>
      </c>
      <c r="R16" s="167">
        <v>1756</v>
      </c>
      <c r="S16" s="167">
        <v>1626</v>
      </c>
      <c r="T16" s="167">
        <v>1626</v>
      </c>
      <c r="U16" s="167">
        <v>1597</v>
      </c>
      <c r="V16" s="167">
        <v>1444</v>
      </c>
      <c r="W16" s="167">
        <v>1100</v>
      </c>
      <c r="X16" s="167">
        <v>807</v>
      </c>
      <c r="Y16" s="167">
        <v>807</v>
      </c>
    </row>
    <row r="17" spans="1:25" s="145" customFormat="1" ht="14.5">
      <c r="A17" s="165" t="s">
        <v>580</v>
      </c>
      <c r="B17" s="167">
        <v>1179</v>
      </c>
      <c r="C17" s="167">
        <v>1153</v>
      </c>
      <c r="D17" s="167">
        <v>1133</v>
      </c>
      <c r="E17" s="167">
        <v>1133</v>
      </c>
      <c r="F17" s="167">
        <v>1109</v>
      </c>
      <c r="G17" s="167">
        <v>1089</v>
      </c>
      <c r="H17" s="167">
        <v>1068</v>
      </c>
      <c r="I17" s="167">
        <v>1064</v>
      </c>
      <c r="J17" s="167">
        <v>1064</v>
      </c>
      <c r="K17" s="167">
        <v>1047</v>
      </c>
      <c r="L17" s="167">
        <v>1028</v>
      </c>
      <c r="M17" s="167">
        <v>1017</v>
      </c>
      <c r="N17" s="167">
        <v>1040</v>
      </c>
      <c r="O17" s="167">
        <v>1040</v>
      </c>
      <c r="P17" s="167">
        <v>1079</v>
      </c>
      <c r="Q17" s="167">
        <v>1037</v>
      </c>
      <c r="R17" s="167">
        <v>1022</v>
      </c>
      <c r="S17" s="167">
        <v>993</v>
      </c>
      <c r="T17" s="167">
        <v>993</v>
      </c>
      <c r="U17" s="167">
        <v>950</v>
      </c>
      <c r="V17" s="167">
        <v>922</v>
      </c>
      <c r="W17" s="167">
        <v>904</v>
      </c>
      <c r="X17" s="167">
        <v>884</v>
      </c>
      <c r="Y17" s="167">
        <v>884</v>
      </c>
    </row>
    <row r="18" spans="1:25" s="145" customFormat="1">
      <c r="A18" s="165"/>
      <c r="B18" s="167"/>
      <c r="C18" s="167"/>
      <c r="D18" s="167"/>
      <c r="E18" s="167"/>
      <c r="F18" s="167"/>
      <c r="G18" s="167"/>
      <c r="H18" s="167"/>
      <c r="I18" s="167"/>
      <c r="J18" s="167"/>
      <c r="K18" s="167"/>
      <c r="L18" s="167"/>
      <c r="M18" s="167"/>
    </row>
    <row r="19" spans="1:25" s="145" customFormat="1">
      <c r="A19" s="163"/>
      <c r="B19" s="168"/>
      <c r="C19" s="168"/>
      <c r="D19" s="168"/>
      <c r="E19" s="168"/>
      <c r="F19" s="168"/>
      <c r="G19" s="168"/>
      <c r="H19" s="168"/>
      <c r="I19" s="168"/>
      <c r="J19" s="168"/>
      <c r="K19" s="168"/>
      <c r="L19" s="168"/>
      <c r="M19" s="168"/>
    </row>
    <row r="20" spans="1:25" s="314" customFormat="1" ht="30" customHeight="1">
      <c r="A20" s="338" t="s">
        <v>581</v>
      </c>
      <c r="B20" s="338"/>
      <c r="C20" s="338"/>
      <c r="D20" s="337"/>
    </row>
    <row r="21" spans="1:25" s="145" customFormat="1">
      <c r="A21" s="182"/>
      <c r="F21" s="182"/>
      <c r="G21" s="182"/>
      <c r="H21" s="182"/>
      <c r="K21" s="182"/>
    </row>
    <row r="22" spans="1:25" s="145" customFormat="1">
      <c r="A22" s="182"/>
      <c r="F22" s="182"/>
      <c r="G22" s="182"/>
      <c r="H22" s="182"/>
      <c r="K22" s="182"/>
    </row>
    <row r="23" spans="1:25" s="145" customFormat="1">
      <c r="A23" s="182"/>
      <c r="F23" s="165"/>
      <c r="G23" s="165"/>
      <c r="H23" s="165"/>
      <c r="K23" s="165"/>
    </row>
    <row r="24" spans="1:25" s="145" customFormat="1">
      <c r="A24" s="165"/>
      <c r="F24" s="165"/>
      <c r="G24" s="165"/>
      <c r="H24" s="165"/>
      <c r="K24" s="165"/>
    </row>
    <row r="25" spans="1:25" s="145" customFormat="1">
      <c r="A25" s="165"/>
      <c r="F25" s="165"/>
      <c r="G25" s="165"/>
      <c r="H25" s="165"/>
      <c r="K25" s="165"/>
    </row>
    <row r="26" spans="1:25" s="145" customFormat="1">
      <c r="A26" s="165"/>
      <c r="F26" s="165"/>
      <c r="G26" s="165"/>
      <c r="H26" s="165"/>
      <c r="K26" s="165"/>
    </row>
    <row r="27" spans="1:25" s="145" customFormat="1">
      <c r="A27" s="165"/>
      <c r="F27" s="163"/>
      <c r="G27" s="163"/>
      <c r="H27" s="163"/>
      <c r="K27" s="163"/>
    </row>
    <row r="28" spans="1:25" s="145" customFormat="1">
      <c r="A28" s="163"/>
      <c r="F28" s="165"/>
      <c r="G28" s="165"/>
      <c r="H28" s="165"/>
      <c r="K28" s="165"/>
    </row>
    <row r="29" spans="1:25" s="145" customFormat="1">
      <c r="A29" s="165"/>
      <c r="F29" s="165"/>
      <c r="G29" s="165"/>
      <c r="H29" s="165"/>
      <c r="K29" s="165"/>
    </row>
    <row r="30" spans="1:25" s="145" customFormat="1">
      <c r="A30" s="165"/>
      <c r="F30" s="165"/>
      <c r="G30" s="165"/>
      <c r="H30" s="165"/>
      <c r="K30" s="165"/>
    </row>
    <row r="31" spans="1:25" s="145" customFormat="1">
      <c r="A31" s="165"/>
    </row>
    <row r="32" spans="1:25" s="145" customFormat="1" ht="14.5">
      <c r="A32" s="178"/>
      <c r="F32" s="165"/>
      <c r="G32" s="165"/>
      <c r="H32" s="165"/>
      <c r="K32" s="165"/>
    </row>
    <row r="33" spans="1:11" s="145" customFormat="1">
      <c r="A33" s="165"/>
      <c r="F33" s="170"/>
      <c r="G33" s="170"/>
      <c r="H33" s="170"/>
      <c r="K33" s="170"/>
    </row>
    <row r="34" spans="1:11" s="145" customFormat="1">
      <c r="A34" s="165"/>
    </row>
    <row r="35" spans="1:11" s="145" customFormat="1">
      <c r="A35" s="165"/>
      <c r="F35" s="170"/>
      <c r="G35" s="170"/>
      <c r="H35" s="170"/>
      <c r="K35" s="170"/>
    </row>
    <row r="36" spans="1:11" s="145" customFormat="1">
      <c r="A36" s="165"/>
    </row>
    <row r="37" spans="1:11" s="145" customFormat="1"/>
    <row r="38" spans="1:11" s="145" customFormat="1"/>
    <row r="39" spans="1:11" s="145" customFormat="1"/>
    <row r="40" spans="1:11" s="145" customFormat="1" ht="14.5">
      <c r="B40" s="183"/>
      <c r="C40" s="183"/>
    </row>
    <row r="41" spans="1:11" s="145" customFormat="1"/>
    <row r="42" spans="1:11" s="145" customFormat="1"/>
    <row r="43" spans="1:11" s="145" customFormat="1"/>
    <row r="44" spans="1:11" s="145" customFormat="1"/>
    <row r="45" spans="1:11" s="145" customFormat="1"/>
    <row r="46" spans="1:11" s="145" customFormat="1"/>
    <row r="47" spans="1:11" s="145" customFormat="1"/>
    <row r="48" spans="1:1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1">
    <mergeCell ref="A20:D20"/>
  </mergeCells>
  <pageMargins left="0.7" right="0.7" top="0.75" bottom="0.75" header="0.3" footer="0.3"/>
  <pageSetup scale="3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zoomScale="56" zoomScaleNormal="56" workbookViewId="0">
      <selection activeCell="AF60" sqref="AF60"/>
    </sheetView>
  </sheetViews>
  <sheetFormatPr defaultRowHeight="14.5"/>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4.9989318521683403E-2"/>
    <pageSetUpPr fitToPage="1"/>
  </sheetPr>
  <dimension ref="A1:V69"/>
  <sheetViews>
    <sheetView showGridLines="0" view="pageBreakPreview" zoomScale="80" zoomScaleNormal="80" zoomScaleSheetLayoutView="80" workbookViewId="0">
      <pane xSplit="1" ySplit="3" topLeftCell="B23" activePane="bottomRight" state="frozen"/>
      <selection activeCell="D12" sqref="D12"/>
      <selection pane="topRight" activeCell="D12" sqref="D12"/>
      <selection pane="bottomLeft" activeCell="D12" sqref="D12"/>
      <selection pane="bottomRight" activeCell="P98" sqref="P98"/>
    </sheetView>
  </sheetViews>
  <sheetFormatPr defaultColWidth="8.81640625" defaultRowHeight="13"/>
  <cols>
    <col min="1" max="1" width="57.54296875" style="122" bestFit="1" customWidth="1"/>
    <col min="2" max="3" width="11.36328125" style="122" customWidth="1"/>
    <col min="4" max="4" width="10.54296875" style="122" bestFit="1" customWidth="1"/>
    <col min="5" max="5" width="11.26953125" style="122" customWidth="1"/>
    <col min="6" max="6" width="12" style="122" customWidth="1"/>
    <col min="7" max="7" width="14.26953125" style="322" bestFit="1" customWidth="1"/>
    <col min="8" max="16384" width="8.81640625" style="122"/>
  </cols>
  <sheetData>
    <row r="1" spans="1:22" s="207" customFormat="1">
      <c r="A1" s="197" t="s">
        <v>268</v>
      </c>
      <c r="B1" s="197"/>
      <c r="C1" s="197"/>
      <c r="D1" s="197"/>
      <c r="E1" s="197"/>
      <c r="G1" s="321"/>
    </row>
    <row r="2" spans="1:22" s="207" customFormat="1" ht="13.5" thickBot="1">
      <c r="A2" s="199" t="s">
        <v>269</v>
      </c>
      <c r="B2" s="199"/>
      <c r="C2" s="199"/>
      <c r="D2" s="199"/>
      <c r="E2" s="199"/>
      <c r="G2" s="321"/>
    </row>
    <row r="3" spans="1:22" s="207" customFormat="1" ht="14" thickTop="1" thickBot="1">
      <c r="A3" s="209" t="s">
        <v>229</v>
      </c>
      <c r="B3" s="210">
        <v>2019</v>
      </c>
      <c r="C3" s="224">
        <v>2020</v>
      </c>
      <c r="D3" s="210">
        <v>2021</v>
      </c>
      <c r="E3" s="210">
        <v>2022</v>
      </c>
      <c r="F3" s="210">
        <v>2023</v>
      </c>
      <c r="G3" s="210">
        <v>2024</v>
      </c>
    </row>
    <row r="4" spans="1:22" s="150" customFormat="1" ht="13.5" thickTop="1">
      <c r="A4" s="172" t="s">
        <v>409</v>
      </c>
      <c r="B4" s="173"/>
      <c r="C4" s="173"/>
      <c r="D4" s="173"/>
      <c r="E4" s="173"/>
      <c r="F4" s="173"/>
      <c r="G4" s="230"/>
    </row>
    <row r="5" spans="1:22">
      <c r="A5" s="160" t="s">
        <v>4</v>
      </c>
      <c r="B5" s="139">
        <v>14203.6</v>
      </c>
      <c r="C5" s="139">
        <v>12003</v>
      </c>
      <c r="D5" s="139">
        <v>12661</v>
      </c>
      <c r="E5" s="139">
        <v>15691</v>
      </c>
      <c r="F5" s="139">
        <v>18567</v>
      </c>
      <c r="G5" s="225">
        <v>18490</v>
      </c>
      <c r="H5" s="145"/>
      <c r="I5" s="145"/>
      <c r="J5" s="145"/>
      <c r="K5" s="145"/>
      <c r="L5" s="145"/>
      <c r="M5" s="145"/>
      <c r="N5" s="145"/>
      <c r="O5" s="145"/>
      <c r="P5" s="145"/>
      <c r="Q5" s="145"/>
      <c r="R5" s="145"/>
      <c r="S5" s="145"/>
      <c r="T5" s="145"/>
      <c r="U5" s="145"/>
      <c r="V5" s="145"/>
    </row>
    <row r="6" spans="1:22">
      <c r="A6" s="160" t="s">
        <v>404</v>
      </c>
      <c r="B6" s="139">
        <v>-9891.4</v>
      </c>
      <c r="C6" s="139">
        <v>-8814.6</v>
      </c>
      <c r="D6" s="139">
        <v>-9462</v>
      </c>
      <c r="E6" s="139">
        <v>-13048</v>
      </c>
      <c r="F6" s="139">
        <v>-17265</v>
      </c>
      <c r="G6" s="225">
        <v>-16459</v>
      </c>
      <c r="H6" s="145"/>
      <c r="I6" s="145"/>
      <c r="J6" s="145"/>
      <c r="K6" s="145"/>
      <c r="L6" s="145"/>
      <c r="M6" s="145"/>
      <c r="N6" s="145"/>
      <c r="O6" s="145"/>
      <c r="P6" s="145"/>
      <c r="Q6" s="145"/>
      <c r="R6" s="145"/>
      <c r="S6" s="145"/>
      <c r="T6" s="145"/>
      <c r="U6" s="145"/>
      <c r="V6" s="145"/>
    </row>
    <row r="7" spans="1:22" s="150" customFormat="1">
      <c r="A7" s="172" t="s">
        <v>12</v>
      </c>
      <c r="B7" s="173">
        <v>4312.2000000000007</v>
      </c>
      <c r="C7" s="173">
        <v>3188</v>
      </c>
      <c r="D7" s="173">
        <v>3199</v>
      </c>
      <c r="E7" s="173">
        <v>2643</v>
      </c>
      <c r="F7" s="173">
        <v>1302</v>
      </c>
      <c r="G7" s="230">
        <v>2031</v>
      </c>
    </row>
    <row r="8" spans="1:22">
      <c r="A8" s="160" t="s">
        <v>405</v>
      </c>
      <c r="B8" s="139">
        <v>-984.8</v>
      </c>
      <c r="C8" s="139">
        <v>-821</v>
      </c>
      <c r="D8" s="139">
        <v>-1030</v>
      </c>
      <c r="E8" s="139">
        <v>-1264</v>
      </c>
      <c r="F8" s="139">
        <v>-1094</v>
      </c>
      <c r="G8" s="225">
        <v>-969</v>
      </c>
      <c r="H8" s="145"/>
      <c r="I8" s="145"/>
      <c r="J8" s="145"/>
      <c r="K8" s="145"/>
      <c r="L8" s="145"/>
      <c r="M8" s="145"/>
      <c r="N8" s="145"/>
      <c r="O8" s="145"/>
      <c r="P8" s="145"/>
      <c r="Q8" s="145"/>
      <c r="R8" s="145"/>
      <c r="S8" s="145"/>
      <c r="T8" s="145"/>
      <c r="U8" s="145"/>
      <c r="V8" s="145"/>
    </row>
    <row r="9" spans="1:22">
      <c r="A9" s="160" t="s">
        <v>413</v>
      </c>
      <c r="B9" s="139">
        <v>-2008.5</v>
      </c>
      <c r="C9" s="139">
        <v>-1541</v>
      </c>
      <c r="D9" s="139">
        <v>-1632</v>
      </c>
      <c r="E9" s="139">
        <v>-1899</v>
      </c>
      <c r="F9" s="139">
        <v>-1545</v>
      </c>
      <c r="G9" s="225">
        <v>-1376</v>
      </c>
      <c r="H9" s="145"/>
      <c r="I9" s="145"/>
      <c r="J9" s="145"/>
      <c r="K9" s="145"/>
      <c r="L9" s="145"/>
      <c r="M9" s="145"/>
      <c r="N9" s="145"/>
      <c r="O9" s="145"/>
      <c r="P9" s="145"/>
      <c r="Q9" s="145"/>
      <c r="R9" s="145"/>
      <c r="S9" s="145"/>
      <c r="T9" s="145"/>
      <c r="U9" s="145"/>
      <c r="V9" s="145"/>
    </row>
    <row r="10" spans="1:22">
      <c r="A10" s="160" t="s">
        <v>412</v>
      </c>
      <c r="B10" s="139">
        <v>120.3</v>
      </c>
      <c r="C10" s="139">
        <v>151</v>
      </c>
      <c r="D10" s="139">
        <v>70</v>
      </c>
      <c r="E10" s="139">
        <v>148</v>
      </c>
      <c r="F10" s="139">
        <v>222</v>
      </c>
      <c r="G10" s="225">
        <v>44</v>
      </c>
      <c r="H10" s="145"/>
      <c r="I10" s="145"/>
      <c r="J10" s="145"/>
      <c r="K10" s="145"/>
      <c r="L10" s="145"/>
      <c r="M10" s="145"/>
      <c r="N10" s="145"/>
      <c r="O10" s="145"/>
      <c r="P10" s="145"/>
      <c r="Q10" s="145"/>
      <c r="R10" s="145"/>
      <c r="S10" s="145"/>
      <c r="T10" s="145"/>
      <c r="U10" s="145"/>
      <c r="V10" s="145"/>
    </row>
    <row r="11" spans="1:22">
      <c r="A11" s="160" t="s">
        <v>13</v>
      </c>
      <c r="B11" s="139">
        <v>4.7</v>
      </c>
      <c r="C11" s="139">
        <v>100</v>
      </c>
      <c r="D11" s="139">
        <v>40</v>
      </c>
      <c r="E11" s="139">
        <v>275</v>
      </c>
      <c r="F11" s="139">
        <v>63</v>
      </c>
      <c r="G11" s="225">
        <v>151</v>
      </c>
      <c r="H11" s="145"/>
      <c r="I11" s="145"/>
      <c r="J11" s="145"/>
      <c r="K11" s="145"/>
      <c r="L11" s="145"/>
      <c r="M11" s="145"/>
      <c r="N11" s="145"/>
      <c r="O11" s="145"/>
      <c r="P11" s="145"/>
      <c r="Q11" s="145"/>
      <c r="R11" s="145"/>
      <c r="S11" s="145"/>
      <c r="T11" s="145"/>
      <c r="U11" s="145"/>
      <c r="V11" s="145"/>
    </row>
    <row r="12" spans="1:22">
      <c r="A12" s="160" t="s">
        <v>14</v>
      </c>
      <c r="B12" s="139">
        <v>-755.30000000000007</v>
      </c>
      <c r="C12" s="139">
        <v>2109</v>
      </c>
      <c r="D12" s="139">
        <v>-74</v>
      </c>
      <c r="E12" s="139">
        <v>510</v>
      </c>
      <c r="F12" s="139">
        <v>-9224</v>
      </c>
      <c r="G12" s="225">
        <v>-439</v>
      </c>
      <c r="H12" s="145"/>
      <c r="I12" s="145"/>
      <c r="J12" s="145"/>
      <c r="K12" s="145"/>
      <c r="L12" s="145"/>
      <c r="M12" s="145"/>
      <c r="N12" s="145"/>
      <c r="O12" s="145"/>
      <c r="P12" s="145"/>
      <c r="Q12" s="145"/>
      <c r="R12" s="145"/>
      <c r="S12" s="145"/>
      <c r="T12" s="145"/>
      <c r="U12" s="145"/>
      <c r="V12" s="145"/>
    </row>
    <row r="13" spans="1:22" s="150" customFormat="1">
      <c r="A13" s="172" t="s">
        <v>6</v>
      </c>
      <c r="B13" s="173">
        <v>689.80000000000052</v>
      </c>
      <c r="C13" s="173">
        <v>3186</v>
      </c>
      <c r="D13" s="173">
        <v>573</v>
      </c>
      <c r="E13" s="173">
        <v>413</v>
      </c>
      <c r="F13" s="173">
        <v>-10276</v>
      </c>
      <c r="G13" s="230">
        <v>-558</v>
      </c>
    </row>
    <row r="14" spans="1:22" s="150" customFormat="1">
      <c r="A14" s="160" t="s">
        <v>475</v>
      </c>
      <c r="B14" s="139">
        <v>-29.900000000000006</v>
      </c>
      <c r="C14" s="139">
        <v>-99</v>
      </c>
      <c r="D14" s="139">
        <v>-97</v>
      </c>
      <c r="E14" s="139">
        <v>-88</v>
      </c>
      <c r="F14" s="139">
        <v>-247</v>
      </c>
      <c r="G14" s="225">
        <v>766</v>
      </c>
    </row>
    <row r="15" spans="1:22" s="150" customFormat="1">
      <c r="A15" s="172" t="s">
        <v>17</v>
      </c>
      <c r="B15" s="173">
        <v>659.90000000000055</v>
      </c>
      <c r="C15" s="173">
        <v>3087</v>
      </c>
      <c r="D15" s="173">
        <v>476</v>
      </c>
      <c r="E15" s="173">
        <v>325</v>
      </c>
      <c r="F15" s="173">
        <v>-10523</v>
      </c>
      <c r="G15" s="230">
        <v>208</v>
      </c>
    </row>
    <row r="16" spans="1:22">
      <c r="A16" s="160" t="s">
        <v>18</v>
      </c>
      <c r="B16" s="139">
        <v>-122.4</v>
      </c>
      <c r="C16" s="139">
        <v>-218</v>
      </c>
      <c r="D16" s="139">
        <v>-111</v>
      </c>
      <c r="E16" s="139">
        <v>-2</v>
      </c>
      <c r="F16" s="139">
        <v>776</v>
      </c>
      <c r="G16" s="225">
        <v>-102</v>
      </c>
      <c r="H16" s="145"/>
      <c r="I16" s="145"/>
      <c r="J16" s="145"/>
      <c r="K16" s="145"/>
      <c r="L16" s="145"/>
      <c r="M16" s="145"/>
      <c r="N16" s="145"/>
      <c r="O16" s="145"/>
      <c r="P16" s="145"/>
      <c r="Q16" s="145"/>
      <c r="R16" s="145"/>
      <c r="S16" s="145"/>
      <c r="T16" s="145"/>
      <c r="U16" s="145"/>
      <c r="V16" s="145"/>
    </row>
    <row r="17" spans="1:22" s="150" customFormat="1">
      <c r="A17" s="172" t="s">
        <v>354</v>
      </c>
      <c r="B17" s="173">
        <v>537.50000000000057</v>
      </c>
      <c r="C17" s="173">
        <v>2869</v>
      </c>
      <c r="D17" s="173">
        <v>365</v>
      </c>
      <c r="E17" s="173">
        <v>323</v>
      </c>
      <c r="F17" s="173">
        <v>-9747</v>
      </c>
      <c r="G17" s="230">
        <v>106</v>
      </c>
    </row>
    <row r="18" spans="1:22">
      <c r="A18" s="160" t="s">
        <v>355</v>
      </c>
      <c r="B18" s="139">
        <v>52.000000000000007</v>
      </c>
      <c r="C18" s="139">
        <v>-643</v>
      </c>
      <c r="D18" s="139">
        <v>-40</v>
      </c>
      <c r="E18" s="139">
        <v>0</v>
      </c>
      <c r="F18" s="139">
        <v>0</v>
      </c>
      <c r="G18" s="225">
        <v>0</v>
      </c>
      <c r="H18" s="145"/>
      <c r="I18" s="145"/>
      <c r="J18" s="145"/>
      <c r="K18" s="145"/>
      <c r="L18" s="145"/>
      <c r="M18" s="145"/>
      <c r="N18" s="145"/>
      <c r="O18" s="145"/>
      <c r="P18" s="145"/>
      <c r="Q18" s="145"/>
      <c r="R18" s="145"/>
      <c r="S18" s="145"/>
      <c r="T18" s="145"/>
      <c r="U18" s="145"/>
      <c r="V18" s="145"/>
    </row>
    <row r="19" spans="1:22" s="150" customFormat="1">
      <c r="A19" s="172" t="s">
        <v>363</v>
      </c>
      <c r="B19" s="173">
        <v>589.50000000000057</v>
      </c>
      <c r="C19" s="173">
        <v>2226</v>
      </c>
      <c r="D19" s="173">
        <v>325</v>
      </c>
      <c r="E19" s="173">
        <v>323</v>
      </c>
      <c r="F19" s="173">
        <v>-9747</v>
      </c>
      <c r="G19" s="230">
        <v>106</v>
      </c>
    </row>
    <row r="20" spans="1:22">
      <c r="A20" s="163"/>
      <c r="B20" s="164"/>
      <c r="C20" s="164"/>
      <c r="D20" s="164"/>
      <c r="E20" s="164"/>
      <c r="F20" s="164"/>
      <c r="G20" s="323"/>
      <c r="H20" s="145"/>
      <c r="I20" s="145"/>
      <c r="J20" s="145"/>
      <c r="K20" s="145"/>
      <c r="L20" s="145"/>
      <c r="M20" s="145"/>
      <c r="N20" s="145"/>
      <c r="O20" s="145"/>
      <c r="P20" s="145"/>
      <c r="Q20" s="145"/>
      <c r="R20" s="145"/>
      <c r="S20" s="145"/>
      <c r="T20" s="145"/>
      <c r="U20" s="145"/>
      <c r="V20" s="145"/>
    </row>
    <row r="21" spans="1:22" s="150" customFormat="1">
      <c r="A21" s="172" t="s">
        <v>92</v>
      </c>
      <c r="B21" s="173"/>
      <c r="C21" s="173"/>
      <c r="D21" s="173"/>
      <c r="E21" s="173"/>
      <c r="F21" s="173"/>
      <c r="G21" s="230"/>
    </row>
    <row r="22" spans="1:22">
      <c r="A22" s="160" t="s">
        <v>93</v>
      </c>
      <c r="B22" s="139">
        <v>52</v>
      </c>
      <c r="C22" s="139">
        <v>-161</v>
      </c>
      <c r="D22" s="139">
        <v>140</v>
      </c>
      <c r="E22" s="139">
        <v>123</v>
      </c>
      <c r="F22" s="139">
        <v>-83</v>
      </c>
      <c r="G22" s="225">
        <v>-49</v>
      </c>
      <c r="H22" s="145"/>
      <c r="I22" s="145"/>
      <c r="J22" s="145"/>
      <c r="K22" s="145"/>
      <c r="L22" s="145"/>
      <c r="M22" s="145"/>
      <c r="N22" s="145"/>
      <c r="O22" s="145"/>
      <c r="P22" s="145"/>
      <c r="Q22" s="145"/>
      <c r="R22" s="145"/>
      <c r="S22" s="145"/>
      <c r="T22" s="145"/>
      <c r="U22" s="145"/>
      <c r="V22" s="145"/>
    </row>
    <row r="23" spans="1:22">
      <c r="A23" s="160" t="s">
        <v>94</v>
      </c>
      <c r="B23" s="139">
        <v>13</v>
      </c>
      <c r="C23" s="139">
        <v>-311</v>
      </c>
      <c r="D23" s="139">
        <v>289</v>
      </c>
      <c r="E23" s="139">
        <v>108</v>
      </c>
      <c r="F23" s="139">
        <v>-174</v>
      </c>
      <c r="G23" s="225">
        <v>33</v>
      </c>
      <c r="H23" s="145"/>
      <c r="I23" s="145"/>
      <c r="J23" s="145"/>
      <c r="K23" s="145"/>
      <c r="L23" s="145"/>
      <c r="M23" s="145"/>
      <c r="N23" s="145"/>
      <c r="O23" s="145"/>
      <c r="P23" s="145"/>
      <c r="Q23" s="145"/>
      <c r="R23" s="145"/>
      <c r="S23" s="145"/>
      <c r="T23" s="145"/>
      <c r="U23" s="145"/>
      <c r="V23" s="145"/>
    </row>
    <row r="24" spans="1:22" s="150" customFormat="1">
      <c r="A24" s="172" t="s">
        <v>356</v>
      </c>
      <c r="B24" s="173">
        <v>65</v>
      </c>
      <c r="C24" s="173">
        <v>-472</v>
      </c>
      <c r="D24" s="173">
        <v>429</v>
      </c>
      <c r="E24" s="173">
        <v>231</v>
      </c>
      <c r="F24" s="173">
        <v>-257</v>
      </c>
      <c r="G24" s="230">
        <v>-16</v>
      </c>
    </row>
    <row r="25" spans="1:22" s="150" customFormat="1">
      <c r="A25" s="172" t="s">
        <v>357</v>
      </c>
      <c r="B25" s="173">
        <v>654.50000000000057</v>
      </c>
      <c r="C25" s="173">
        <v>1754</v>
      </c>
      <c r="D25" s="173">
        <v>754</v>
      </c>
      <c r="E25" s="173">
        <v>554</v>
      </c>
      <c r="F25" s="173">
        <v>-10004</v>
      </c>
      <c r="G25" s="230">
        <v>90</v>
      </c>
    </row>
    <row r="26" spans="1:22">
      <c r="A26" s="165"/>
      <c r="B26" s="139"/>
      <c r="C26" s="139"/>
      <c r="D26" s="139"/>
      <c r="E26" s="139"/>
      <c r="H26" s="145"/>
      <c r="I26" s="145"/>
      <c r="J26" s="145"/>
      <c r="K26" s="145"/>
      <c r="L26" s="145"/>
      <c r="M26" s="145"/>
      <c r="N26" s="145"/>
      <c r="O26" s="145"/>
      <c r="P26" s="145"/>
      <c r="Q26" s="145"/>
      <c r="R26" s="145"/>
      <c r="S26" s="145"/>
      <c r="T26" s="145"/>
      <c r="U26" s="145"/>
      <c r="V26" s="145"/>
    </row>
    <row r="27" spans="1:22" s="150" customFormat="1">
      <c r="A27" s="172" t="s">
        <v>297</v>
      </c>
      <c r="B27" s="173"/>
      <c r="C27" s="173"/>
      <c r="D27" s="173"/>
      <c r="E27" s="173"/>
      <c r="F27" s="173"/>
      <c r="G27" s="230"/>
    </row>
    <row r="28" spans="1:22">
      <c r="A28" s="160" t="s">
        <v>320</v>
      </c>
      <c r="B28" s="139">
        <v>589</v>
      </c>
      <c r="C28" s="139">
        <v>2236</v>
      </c>
      <c r="D28" s="139">
        <v>325</v>
      </c>
      <c r="E28" s="139">
        <v>323</v>
      </c>
      <c r="F28" s="139">
        <v>-9747</v>
      </c>
      <c r="G28" s="225">
        <v>106</v>
      </c>
      <c r="H28" s="145"/>
      <c r="I28" s="145"/>
      <c r="J28" s="145"/>
      <c r="K28" s="145"/>
      <c r="L28" s="145"/>
      <c r="M28" s="145"/>
      <c r="N28" s="145"/>
      <c r="O28" s="145"/>
      <c r="P28" s="145"/>
      <c r="Q28" s="145"/>
      <c r="R28" s="145"/>
      <c r="S28" s="145"/>
      <c r="T28" s="145"/>
      <c r="U28" s="145"/>
      <c r="V28" s="145"/>
    </row>
    <row r="29" spans="1:22">
      <c r="A29" s="160" t="s">
        <v>19</v>
      </c>
      <c r="B29" s="139">
        <v>1</v>
      </c>
      <c r="C29" s="139">
        <v>-9</v>
      </c>
      <c r="D29" s="139">
        <v>0</v>
      </c>
      <c r="E29" s="139">
        <v>0</v>
      </c>
      <c r="F29" s="139">
        <v>0</v>
      </c>
      <c r="G29" s="225">
        <v>0</v>
      </c>
      <c r="H29" s="145"/>
      <c r="I29" s="145"/>
      <c r="J29" s="145"/>
      <c r="K29" s="145"/>
      <c r="L29" s="145"/>
      <c r="M29" s="145"/>
      <c r="N29" s="145"/>
      <c r="O29" s="145"/>
      <c r="P29" s="145"/>
      <c r="Q29" s="145"/>
      <c r="R29" s="145"/>
      <c r="S29" s="145"/>
      <c r="T29" s="145"/>
      <c r="U29" s="145"/>
      <c r="V29" s="145"/>
    </row>
    <row r="30" spans="1:22">
      <c r="A30" s="165"/>
      <c r="B30" s="139"/>
      <c r="C30" s="139"/>
      <c r="D30" s="139"/>
      <c r="E30" s="139"/>
      <c r="F30" s="139"/>
      <c r="G30" s="225"/>
      <c r="H30" s="145"/>
      <c r="I30" s="145"/>
      <c r="J30" s="145"/>
      <c r="K30" s="145"/>
      <c r="L30" s="145"/>
      <c r="M30" s="145"/>
      <c r="N30" s="145"/>
      <c r="O30" s="145"/>
      <c r="P30" s="145"/>
      <c r="Q30" s="145"/>
      <c r="R30" s="145"/>
      <c r="S30" s="145"/>
      <c r="T30" s="145"/>
      <c r="U30" s="145"/>
      <c r="V30" s="145"/>
    </row>
    <row r="31" spans="1:22" s="150" customFormat="1">
      <c r="A31" s="172" t="s">
        <v>188</v>
      </c>
      <c r="B31" s="173"/>
      <c r="C31" s="173"/>
      <c r="D31" s="173"/>
      <c r="E31" s="173"/>
      <c r="F31" s="173"/>
      <c r="G31" s="230"/>
    </row>
    <row r="32" spans="1:22">
      <c r="A32" s="160" t="s">
        <v>320</v>
      </c>
      <c r="B32" s="139">
        <v>654</v>
      </c>
      <c r="C32" s="139">
        <v>1763</v>
      </c>
      <c r="D32" s="139">
        <v>754</v>
      </c>
      <c r="E32" s="139">
        <v>554</v>
      </c>
      <c r="F32" s="139">
        <v>-10004</v>
      </c>
      <c r="G32" s="225">
        <v>90</v>
      </c>
      <c r="H32" s="145"/>
      <c r="I32" s="145"/>
      <c r="J32" s="145"/>
      <c r="K32" s="145"/>
      <c r="L32" s="145"/>
      <c r="M32" s="145"/>
      <c r="N32" s="145"/>
      <c r="O32" s="145"/>
      <c r="P32" s="145"/>
      <c r="Q32" s="145"/>
      <c r="R32" s="145"/>
      <c r="S32" s="145"/>
      <c r="T32" s="145"/>
      <c r="U32" s="145"/>
      <c r="V32" s="145"/>
    </row>
    <row r="33" spans="1:22">
      <c r="A33" s="165" t="s">
        <v>19</v>
      </c>
      <c r="B33" s="139">
        <v>1</v>
      </c>
      <c r="C33" s="139">
        <v>-9</v>
      </c>
      <c r="D33" s="139">
        <v>0</v>
      </c>
      <c r="E33" s="139">
        <v>0</v>
      </c>
      <c r="F33" s="139">
        <v>0</v>
      </c>
      <c r="G33" s="225">
        <v>0</v>
      </c>
      <c r="H33" s="145"/>
      <c r="I33" s="145"/>
      <c r="J33" s="145"/>
      <c r="K33" s="145"/>
      <c r="L33" s="145"/>
      <c r="M33" s="145"/>
      <c r="N33" s="145"/>
      <c r="O33" s="145"/>
      <c r="P33" s="145"/>
      <c r="Q33" s="145"/>
      <c r="R33" s="145"/>
      <c r="S33" s="145"/>
      <c r="T33" s="145"/>
      <c r="U33" s="145"/>
      <c r="V33" s="145"/>
    </row>
    <row r="34" spans="1:22">
      <c r="A34" s="160"/>
      <c r="B34" s="139"/>
      <c r="C34" s="139"/>
      <c r="D34" s="139"/>
      <c r="E34" s="139"/>
      <c r="F34" s="139"/>
      <c r="G34" s="225"/>
      <c r="H34" s="145"/>
      <c r="I34" s="145"/>
      <c r="J34" s="145"/>
      <c r="K34" s="145"/>
      <c r="L34" s="145"/>
      <c r="M34" s="145"/>
      <c r="N34" s="145"/>
      <c r="O34" s="145"/>
      <c r="P34" s="145"/>
      <c r="Q34" s="145"/>
      <c r="R34" s="145"/>
      <c r="S34" s="145"/>
      <c r="T34" s="145"/>
      <c r="U34" s="145"/>
      <c r="V34" s="145"/>
    </row>
    <row r="35" spans="1:22" s="150" customFormat="1">
      <c r="A35" s="172" t="s">
        <v>187</v>
      </c>
      <c r="B35" s="173"/>
      <c r="C35" s="173"/>
      <c r="D35" s="173"/>
      <c r="E35" s="173"/>
      <c r="F35" s="173"/>
      <c r="G35" s="230"/>
    </row>
    <row r="36" spans="1:22">
      <c r="A36" s="160" t="s">
        <v>350</v>
      </c>
      <c r="B36" s="143">
        <v>7.9890159866915367</v>
      </c>
      <c r="C36" s="143">
        <v>42.6</v>
      </c>
      <c r="D36" s="143">
        <v>4.76</v>
      </c>
      <c r="E36" s="143">
        <v>4.13</v>
      </c>
      <c r="F36" s="143">
        <v>-124.61</v>
      </c>
      <c r="G36" s="266">
        <v>0.03</v>
      </c>
      <c r="H36" s="145"/>
      <c r="I36" s="145"/>
      <c r="J36" s="145"/>
      <c r="K36" s="145"/>
      <c r="L36" s="145"/>
      <c r="M36" s="145"/>
      <c r="N36" s="145"/>
      <c r="O36" s="145"/>
      <c r="P36" s="145"/>
      <c r="Q36" s="145"/>
      <c r="R36" s="145"/>
      <c r="S36" s="145"/>
      <c r="T36" s="145"/>
      <c r="U36" s="145"/>
      <c r="V36" s="145"/>
    </row>
    <row r="37" spans="1:22">
      <c r="A37" s="160" t="s">
        <v>351</v>
      </c>
      <c r="B37" s="143">
        <v>7.97</v>
      </c>
      <c r="C37" s="143">
        <v>42.400000000000006</v>
      </c>
      <c r="D37" s="143">
        <v>4.74</v>
      </c>
      <c r="E37" s="143">
        <v>4.13</v>
      </c>
      <c r="F37" s="143">
        <v>-124.61</v>
      </c>
      <c r="G37" s="266">
        <v>0.03</v>
      </c>
      <c r="H37" s="145"/>
      <c r="I37" s="145"/>
      <c r="J37" s="145"/>
      <c r="K37" s="145"/>
      <c r="L37" s="145"/>
      <c r="M37" s="145"/>
      <c r="N37" s="145"/>
      <c r="O37" s="145"/>
      <c r="P37" s="145"/>
      <c r="Q37" s="145"/>
      <c r="R37" s="145"/>
      <c r="S37" s="145"/>
      <c r="T37" s="145"/>
      <c r="U37" s="145"/>
      <c r="V37" s="145"/>
    </row>
    <row r="38" spans="1:22">
      <c r="A38" s="160" t="s">
        <v>9</v>
      </c>
      <c r="B38" s="143">
        <v>8.77</v>
      </c>
      <c r="C38" s="143">
        <v>33.06</v>
      </c>
      <c r="D38" s="143">
        <v>4.2300000000000004</v>
      </c>
      <c r="E38" s="143">
        <v>4.13</v>
      </c>
      <c r="F38" s="143">
        <v>-124.61</v>
      </c>
      <c r="G38" s="266">
        <v>0.03</v>
      </c>
      <c r="H38" s="145"/>
      <c r="I38" s="145"/>
      <c r="J38" s="145"/>
      <c r="K38" s="145"/>
      <c r="L38" s="145"/>
      <c r="M38" s="145"/>
      <c r="N38" s="145"/>
      <c r="O38" s="145"/>
      <c r="P38" s="145"/>
      <c r="Q38" s="145"/>
      <c r="R38" s="145"/>
      <c r="S38" s="145"/>
      <c r="T38" s="145"/>
      <c r="U38" s="145"/>
      <c r="V38" s="145"/>
    </row>
    <row r="39" spans="1:22">
      <c r="A39" s="160" t="s">
        <v>20</v>
      </c>
      <c r="B39" s="143">
        <v>8.74</v>
      </c>
      <c r="C39" s="143">
        <v>32.9</v>
      </c>
      <c r="D39" s="143">
        <v>4.21</v>
      </c>
      <c r="E39" s="143">
        <v>4.13</v>
      </c>
      <c r="F39" s="143">
        <v>-124.61</v>
      </c>
      <c r="G39" s="266">
        <v>0.03</v>
      </c>
      <c r="H39" s="145"/>
      <c r="I39" s="145"/>
      <c r="J39" s="145"/>
      <c r="K39" s="145"/>
      <c r="L39" s="145"/>
      <c r="M39" s="145"/>
      <c r="N39" s="145"/>
      <c r="O39" s="145"/>
      <c r="P39" s="145"/>
      <c r="Q39" s="145"/>
      <c r="R39" s="145"/>
      <c r="S39" s="145"/>
      <c r="T39" s="145"/>
      <c r="U39" s="145"/>
      <c r="V39" s="145"/>
    </row>
    <row r="40" spans="1:22">
      <c r="A40" s="160"/>
      <c r="B40" s="139"/>
      <c r="C40" s="139"/>
      <c r="D40" s="139"/>
      <c r="E40" s="139"/>
      <c r="F40" s="139"/>
      <c r="G40" s="225"/>
      <c r="H40" s="145"/>
      <c r="I40" s="145"/>
      <c r="J40" s="145"/>
      <c r="K40" s="145"/>
      <c r="L40" s="145"/>
      <c r="M40" s="145"/>
      <c r="N40" s="145"/>
      <c r="O40" s="145"/>
      <c r="P40" s="145"/>
      <c r="Q40" s="145"/>
      <c r="R40" s="145"/>
      <c r="S40" s="145"/>
      <c r="T40" s="145"/>
      <c r="U40" s="145"/>
      <c r="V40" s="145"/>
    </row>
    <row r="41" spans="1:22" s="150" customFormat="1">
      <c r="A41" s="172" t="s">
        <v>352</v>
      </c>
      <c r="B41" s="173"/>
      <c r="C41" s="173"/>
      <c r="D41" s="173"/>
      <c r="E41" s="173"/>
      <c r="F41" s="173"/>
      <c r="G41" s="230"/>
    </row>
    <row r="42" spans="1:22">
      <c r="A42" s="160" t="s">
        <v>80</v>
      </c>
      <c r="B42" s="139">
        <v>67342244</v>
      </c>
      <c r="C42" s="139">
        <v>67347526</v>
      </c>
      <c r="D42" s="139">
        <v>77970071</v>
      </c>
      <c r="E42" s="139">
        <v>78225962</v>
      </c>
      <c r="F42" s="139">
        <v>78225962</v>
      </c>
      <c r="G42" s="225">
        <v>4578225962</v>
      </c>
      <c r="H42" s="145"/>
      <c r="I42" s="145"/>
      <c r="J42" s="145"/>
      <c r="K42" s="145"/>
      <c r="L42" s="145"/>
      <c r="M42" s="145"/>
      <c r="N42" s="145"/>
      <c r="O42" s="145"/>
      <c r="P42" s="145"/>
      <c r="Q42" s="145"/>
      <c r="R42" s="145"/>
      <c r="S42" s="145"/>
      <c r="T42" s="145"/>
      <c r="U42" s="145"/>
      <c r="V42" s="145"/>
    </row>
    <row r="43" spans="1:22">
      <c r="A43" s="160" t="s">
        <v>81</v>
      </c>
      <c r="B43" s="139">
        <v>67279875.380821913</v>
      </c>
      <c r="C43" s="139">
        <v>67345231</v>
      </c>
      <c r="D43" s="139">
        <v>76731753</v>
      </c>
      <c r="E43" s="139">
        <v>78137402</v>
      </c>
      <c r="F43" s="139">
        <v>78225962</v>
      </c>
      <c r="G43" s="225">
        <v>4110047635</v>
      </c>
      <c r="H43" s="145"/>
      <c r="I43" s="145"/>
      <c r="J43" s="145"/>
      <c r="K43" s="145"/>
      <c r="L43" s="145"/>
      <c r="M43" s="145"/>
      <c r="N43" s="145"/>
      <c r="O43" s="145"/>
      <c r="P43" s="145"/>
      <c r="Q43" s="145"/>
      <c r="R43" s="145"/>
      <c r="S43" s="145"/>
      <c r="T43" s="145"/>
      <c r="U43" s="145"/>
      <c r="V43" s="145"/>
    </row>
    <row r="44" spans="1:22">
      <c r="A44" s="160" t="s">
        <v>82</v>
      </c>
      <c r="B44" s="139">
        <v>67484564.942465752</v>
      </c>
      <c r="C44" s="139">
        <v>67664386</v>
      </c>
      <c r="D44" s="139">
        <v>77031536</v>
      </c>
      <c r="E44" s="139">
        <v>78225008</v>
      </c>
      <c r="F44" s="139">
        <v>78225962</v>
      </c>
      <c r="G44" s="225">
        <v>4110047635</v>
      </c>
      <c r="H44" s="145"/>
      <c r="I44" s="145"/>
      <c r="J44" s="145"/>
      <c r="K44" s="145"/>
      <c r="L44" s="145"/>
      <c r="M44" s="145"/>
      <c r="N44" s="145"/>
      <c r="O44" s="145"/>
      <c r="P44" s="145"/>
      <c r="Q44" s="145"/>
      <c r="R44" s="145"/>
      <c r="S44" s="145"/>
      <c r="T44" s="145"/>
      <c r="U44" s="145"/>
      <c r="V44" s="145"/>
    </row>
    <row r="45" spans="1:22">
      <c r="A45" s="145"/>
      <c r="B45" s="145"/>
      <c r="C45" s="145"/>
      <c r="D45" s="145"/>
      <c r="E45" s="145"/>
      <c r="F45" s="145"/>
      <c r="G45" s="142"/>
      <c r="H45" s="145"/>
      <c r="I45" s="145"/>
      <c r="J45" s="145"/>
      <c r="K45" s="145"/>
      <c r="L45" s="145"/>
      <c r="M45" s="145"/>
      <c r="N45" s="145"/>
      <c r="O45" s="145"/>
      <c r="P45" s="145"/>
      <c r="Q45" s="145"/>
      <c r="R45" s="145"/>
      <c r="S45" s="145"/>
      <c r="T45" s="145"/>
      <c r="U45" s="145"/>
      <c r="V45" s="145"/>
    </row>
    <row r="46" spans="1:22">
      <c r="A46" s="145"/>
      <c r="B46" s="145"/>
      <c r="C46" s="145"/>
      <c r="D46" s="145"/>
      <c r="E46" s="145"/>
      <c r="F46" s="145"/>
      <c r="G46" s="142"/>
      <c r="H46" s="145"/>
      <c r="I46" s="145"/>
      <c r="J46" s="145"/>
      <c r="K46" s="145"/>
      <c r="L46" s="145"/>
      <c r="M46" s="145"/>
      <c r="N46" s="145"/>
      <c r="O46" s="145"/>
      <c r="P46" s="145"/>
      <c r="Q46" s="145"/>
      <c r="R46" s="145"/>
      <c r="S46" s="145"/>
      <c r="T46" s="145"/>
      <c r="U46" s="145"/>
      <c r="V46" s="145"/>
    </row>
    <row r="47" spans="1:22">
      <c r="A47" s="145"/>
      <c r="B47" s="145"/>
      <c r="C47" s="145"/>
      <c r="D47" s="145"/>
      <c r="E47" s="145"/>
      <c r="F47" s="145"/>
      <c r="G47" s="142"/>
      <c r="H47" s="145"/>
      <c r="I47" s="145"/>
      <c r="J47" s="145"/>
      <c r="K47" s="145"/>
      <c r="L47" s="145"/>
      <c r="M47" s="145"/>
      <c r="N47" s="145"/>
      <c r="O47" s="145"/>
      <c r="P47" s="145"/>
      <c r="Q47" s="145"/>
      <c r="R47" s="145"/>
      <c r="S47" s="145"/>
      <c r="T47" s="145"/>
      <c r="U47" s="145"/>
      <c r="V47" s="145"/>
    </row>
    <row r="48" spans="1:22">
      <c r="A48" s="145"/>
      <c r="B48" s="145"/>
      <c r="C48" s="145"/>
      <c r="D48" s="145"/>
      <c r="E48" s="145"/>
      <c r="F48" s="145"/>
      <c r="G48" s="142"/>
      <c r="H48" s="145"/>
      <c r="I48" s="145"/>
      <c r="J48" s="145"/>
      <c r="K48" s="145"/>
      <c r="L48" s="145"/>
      <c r="M48" s="145"/>
      <c r="N48" s="145"/>
      <c r="O48" s="145"/>
      <c r="P48" s="145"/>
      <c r="Q48" s="145"/>
      <c r="R48" s="145"/>
      <c r="S48" s="145"/>
      <c r="T48" s="145"/>
      <c r="U48" s="145"/>
      <c r="V48" s="145"/>
    </row>
    <row r="49" spans="1:22">
      <c r="A49" s="145"/>
      <c r="B49" s="145"/>
      <c r="C49" s="145"/>
      <c r="D49" s="145"/>
      <c r="E49" s="145"/>
      <c r="F49" s="145"/>
      <c r="G49" s="142"/>
      <c r="H49" s="145"/>
      <c r="I49" s="145"/>
      <c r="J49" s="145"/>
      <c r="K49" s="145"/>
      <c r="L49" s="145"/>
      <c r="M49" s="145"/>
      <c r="N49" s="145"/>
      <c r="O49" s="145"/>
      <c r="P49" s="145"/>
      <c r="Q49" s="145"/>
      <c r="R49" s="145"/>
      <c r="S49" s="145"/>
      <c r="T49" s="145"/>
      <c r="U49" s="145"/>
      <c r="V49" s="145"/>
    </row>
    <row r="50" spans="1:22">
      <c r="A50" s="145"/>
      <c r="B50" s="145"/>
      <c r="C50" s="145"/>
      <c r="D50" s="145"/>
      <c r="E50" s="145"/>
      <c r="F50" s="145"/>
      <c r="G50" s="142"/>
      <c r="H50" s="145"/>
      <c r="I50" s="145"/>
      <c r="J50" s="145"/>
      <c r="K50" s="145"/>
      <c r="L50" s="145"/>
      <c r="M50" s="145"/>
      <c r="N50" s="145"/>
      <c r="O50" s="145"/>
      <c r="P50" s="145"/>
      <c r="Q50" s="145"/>
      <c r="R50" s="145"/>
      <c r="S50" s="145"/>
      <c r="T50" s="145"/>
      <c r="U50" s="145"/>
      <c r="V50" s="145"/>
    </row>
    <row r="51" spans="1:22">
      <c r="A51" s="145"/>
      <c r="B51" s="145"/>
      <c r="C51" s="145"/>
      <c r="D51" s="145"/>
      <c r="E51" s="145"/>
      <c r="F51" s="145"/>
      <c r="G51" s="142"/>
      <c r="H51" s="145"/>
      <c r="I51" s="145"/>
      <c r="J51" s="145"/>
      <c r="K51" s="145"/>
      <c r="L51" s="145"/>
      <c r="M51" s="145"/>
      <c r="N51" s="145"/>
      <c r="O51" s="145"/>
      <c r="P51" s="145"/>
      <c r="Q51" s="145"/>
      <c r="R51" s="145"/>
      <c r="S51" s="145"/>
      <c r="T51" s="145"/>
      <c r="U51" s="145"/>
      <c r="V51" s="145"/>
    </row>
    <row r="52" spans="1:22">
      <c r="A52" s="145"/>
      <c r="B52" s="145"/>
      <c r="C52" s="145"/>
      <c r="D52" s="145"/>
      <c r="E52" s="145"/>
      <c r="F52" s="145"/>
      <c r="G52" s="142"/>
      <c r="H52" s="145"/>
      <c r="I52" s="145"/>
      <c r="J52" s="145"/>
      <c r="K52" s="145"/>
      <c r="L52" s="145"/>
      <c r="M52" s="145"/>
      <c r="N52" s="145"/>
      <c r="O52" s="145"/>
      <c r="P52" s="145"/>
      <c r="Q52" s="145"/>
      <c r="R52" s="145"/>
      <c r="S52" s="145"/>
      <c r="T52" s="145"/>
      <c r="U52" s="145"/>
      <c r="V52" s="145"/>
    </row>
    <row r="53" spans="1:22">
      <c r="A53" s="145"/>
      <c r="B53" s="145"/>
      <c r="C53" s="145"/>
      <c r="D53" s="145"/>
      <c r="E53" s="145"/>
      <c r="F53" s="145"/>
      <c r="G53" s="142"/>
      <c r="H53" s="145"/>
      <c r="I53" s="145"/>
      <c r="J53" s="145"/>
      <c r="K53" s="145"/>
      <c r="L53" s="145"/>
      <c r="M53" s="145"/>
      <c r="N53" s="145"/>
      <c r="O53" s="145"/>
      <c r="P53" s="145"/>
      <c r="Q53" s="145"/>
      <c r="R53" s="145"/>
      <c r="S53" s="145"/>
      <c r="T53" s="145"/>
      <c r="U53" s="145"/>
      <c r="V53" s="145"/>
    </row>
    <row r="54" spans="1:22">
      <c r="A54" s="145"/>
      <c r="B54" s="145"/>
      <c r="C54" s="145"/>
      <c r="D54" s="145"/>
      <c r="E54" s="145"/>
      <c r="F54" s="145"/>
      <c r="G54" s="142"/>
      <c r="H54" s="145"/>
      <c r="I54" s="145"/>
      <c r="J54" s="145"/>
      <c r="K54" s="145"/>
      <c r="L54" s="145"/>
      <c r="M54" s="145"/>
      <c r="N54" s="145"/>
      <c r="O54" s="145"/>
      <c r="P54" s="145"/>
      <c r="Q54" s="145"/>
      <c r="R54" s="145"/>
      <c r="S54" s="145"/>
      <c r="T54" s="145"/>
      <c r="U54" s="145"/>
      <c r="V54" s="145"/>
    </row>
    <row r="55" spans="1:22">
      <c r="A55" s="145"/>
      <c r="B55" s="145"/>
      <c r="C55" s="145"/>
      <c r="D55" s="145"/>
      <c r="E55" s="145"/>
      <c r="F55" s="145"/>
      <c r="G55" s="142"/>
      <c r="H55" s="145"/>
      <c r="I55" s="145"/>
      <c r="J55" s="145"/>
      <c r="K55" s="145"/>
      <c r="L55" s="145"/>
      <c r="M55" s="145"/>
      <c r="N55" s="145"/>
      <c r="O55" s="145"/>
      <c r="P55" s="145"/>
      <c r="Q55" s="145"/>
      <c r="R55" s="145"/>
      <c r="S55" s="145"/>
      <c r="T55" s="145"/>
      <c r="U55" s="145"/>
      <c r="V55" s="145"/>
    </row>
    <row r="56" spans="1:22">
      <c r="A56" s="145"/>
      <c r="B56" s="145"/>
      <c r="C56" s="145"/>
      <c r="D56" s="145"/>
      <c r="E56" s="145"/>
      <c r="F56" s="145"/>
      <c r="G56" s="142"/>
      <c r="H56" s="145"/>
      <c r="I56" s="145"/>
      <c r="J56" s="145"/>
      <c r="K56" s="145"/>
      <c r="L56" s="145"/>
      <c r="M56" s="145"/>
      <c r="N56" s="145"/>
      <c r="O56" s="145"/>
      <c r="P56" s="145"/>
      <c r="Q56" s="145"/>
      <c r="R56" s="145"/>
      <c r="S56" s="145"/>
      <c r="T56" s="145"/>
      <c r="U56" s="145"/>
      <c r="V56" s="145"/>
    </row>
    <row r="57" spans="1:22">
      <c r="A57" s="145"/>
      <c r="B57" s="145"/>
      <c r="C57" s="145"/>
      <c r="D57" s="145"/>
      <c r="E57" s="145"/>
      <c r="F57" s="145"/>
      <c r="G57" s="142"/>
      <c r="H57" s="145"/>
      <c r="I57" s="145"/>
      <c r="J57" s="145"/>
      <c r="K57" s="145"/>
      <c r="L57" s="145"/>
      <c r="M57" s="145"/>
      <c r="N57" s="145"/>
      <c r="O57" s="145"/>
      <c r="P57" s="145"/>
      <c r="Q57" s="145"/>
      <c r="R57" s="145"/>
      <c r="S57" s="145"/>
      <c r="T57" s="145"/>
      <c r="U57" s="145"/>
      <c r="V57" s="145"/>
    </row>
    <row r="58" spans="1:22">
      <c r="A58" s="145"/>
      <c r="B58" s="145"/>
      <c r="C58" s="145"/>
      <c r="D58" s="145"/>
      <c r="E58" s="145"/>
      <c r="F58" s="145"/>
      <c r="G58" s="142"/>
      <c r="H58" s="145"/>
      <c r="I58" s="145"/>
      <c r="J58" s="145"/>
      <c r="K58" s="145"/>
      <c r="L58" s="145"/>
      <c r="M58" s="145"/>
      <c r="N58" s="145"/>
      <c r="O58" s="145"/>
      <c r="P58" s="145"/>
      <c r="Q58" s="145"/>
      <c r="R58" s="145"/>
      <c r="S58" s="145"/>
      <c r="T58" s="145"/>
      <c r="U58" s="145"/>
      <c r="V58" s="145"/>
    </row>
    <row r="59" spans="1:22">
      <c r="A59" s="145"/>
      <c r="B59" s="145"/>
      <c r="C59" s="145"/>
      <c r="D59" s="145"/>
      <c r="E59" s="145"/>
      <c r="F59" s="145"/>
      <c r="G59" s="142"/>
      <c r="H59" s="145"/>
      <c r="I59" s="145"/>
      <c r="J59" s="145"/>
      <c r="K59" s="145"/>
      <c r="L59" s="145"/>
      <c r="M59" s="145"/>
      <c r="N59" s="145"/>
      <c r="O59" s="145"/>
      <c r="P59" s="145"/>
      <c r="Q59" s="145"/>
      <c r="R59" s="145"/>
      <c r="S59" s="145"/>
      <c r="T59" s="145"/>
      <c r="U59" s="145"/>
      <c r="V59" s="145"/>
    </row>
    <row r="60" spans="1:22">
      <c r="A60" s="145"/>
      <c r="B60" s="145"/>
      <c r="C60" s="145"/>
      <c r="D60" s="145"/>
      <c r="E60" s="145"/>
      <c r="F60" s="145"/>
      <c r="G60" s="142"/>
      <c r="H60" s="145"/>
      <c r="I60" s="145"/>
      <c r="J60" s="145"/>
      <c r="K60" s="145"/>
      <c r="L60" s="145"/>
      <c r="M60" s="145"/>
      <c r="N60" s="145"/>
      <c r="O60" s="145"/>
      <c r="P60" s="145"/>
      <c r="Q60" s="145"/>
      <c r="R60" s="145"/>
      <c r="S60" s="145"/>
      <c r="T60" s="145"/>
      <c r="U60" s="145"/>
      <c r="V60" s="145"/>
    </row>
    <row r="61" spans="1:22">
      <c r="A61" s="145"/>
      <c r="B61" s="145"/>
      <c r="C61" s="145"/>
      <c r="D61" s="145"/>
      <c r="E61" s="145"/>
      <c r="F61" s="145"/>
      <c r="G61" s="142"/>
      <c r="H61" s="145"/>
      <c r="I61" s="145"/>
      <c r="J61" s="145"/>
      <c r="K61" s="145"/>
      <c r="L61" s="145"/>
      <c r="M61" s="145"/>
      <c r="N61" s="145"/>
      <c r="O61" s="145"/>
      <c r="P61" s="145"/>
      <c r="Q61" s="145"/>
      <c r="R61" s="145"/>
      <c r="S61" s="145"/>
      <c r="T61" s="145"/>
      <c r="U61" s="145"/>
      <c r="V61" s="145"/>
    </row>
    <row r="62" spans="1:22">
      <c r="A62" s="145"/>
      <c r="B62" s="145"/>
      <c r="C62" s="145"/>
      <c r="D62" s="145"/>
      <c r="E62" s="145"/>
      <c r="F62" s="145"/>
      <c r="G62" s="142"/>
      <c r="H62" s="145"/>
      <c r="I62" s="145"/>
      <c r="J62" s="145"/>
      <c r="K62" s="145"/>
      <c r="L62" s="145"/>
      <c r="M62" s="145"/>
      <c r="N62" s="145"/>
      <c r="O62" s="145"/>
      <c r="P62" s="145"/>
      <c r="Q62" s="145"/>
      <c r="R62" s="145"/>
      <c r="S62" s="145"/>
      <c r="T62" s="145"/>
      <c r="U62" s="145"/>
      <c r="V62" s="145"/>
    </row>
    <row r="63" spans="1:22">
      <c r="A63" s="145"/>
      <c r="B63" s="145"/>
      <c r="C63" s="145"/>
      <c r="D63" s="145"/>
      <c r="E63" s="145"/>
      <c r="F63" s="145"/>
      <c r="G63" s="142"/>
      <c r="H63" s="145"/>
      <c r="I63" s="145"/>
      <c r="J63" s="145"/>
      <c r="K63" s="145"/>
      <c r="L63" s="145"/>
      <c r="M63" s="145"/>
      <c r="N63" s="145"/>
      <c r="O63" s="145"/>
      <c r="P63" s="145"/>
      <c r="Q63" s="145"/>
      <c r="R63" s="145"/>
      <c r="S63" s="145"/>
      <c r="T63" s="145"/>
      <c r="U63" s="145"/>
      <c r="V63" s="145"/>
    </row>
    <row r="64" spans="1:22">
      <c r="A64" s="145"/>
      <c r="B64" s="145"/>
      <c r="C64" s="145"/>
      <c r="D64" s="145"/>
      <c r="E64" s="145"/>
      <c r="F64" s="145"/>
      <c r="G64" s="142"/>
      <c r="H64" s="145"/>
      <c r="I64" s="145"/>
      <c r="J64" s="145"/>
      <c r="K64" s="145"/>
      <c r="L64" s="145"/>
      <c r="M64" s="145"/>
      <c r="N64" s="145"/>
      <c r="O64" s="145"/>
      <c r="P64" s="145"/>
      <c r="Q64" s="145"/>
      <c r="R64" s="145"/>
      <c r="S64" s="145"/>
      <c r="T64" s="145"/>
      <c r="U64" s="145"/>
      <c r="V64" s="145"/>
    </row>
    <row r="65" spans="1:22">
      <c r="A65" s="145"/>
      <c r="B65" s="145"/>
      <c r="C65" s="145"/>
      <c r="D65" s="145"/>
      <c r="E65" s="145"/>
      <c r="F65" s="145"/>
      <c r="G65" s="142"/>
      <c r="H65" s="145"/>
      <c r="I65" s="145"/>
      <c r="J65" s="145"/>
      <c r="K65" s="145"/>
      <c r="L65" s="145"/>
      <c r="M65" s="145"/>
      <c r="N65" s="145"/>
      <c r="O65" s="145"/>
      <c r="P65" s="145"/>
      <c r="Q65" s="145"/>
      <c r="R65" s="145"/>
      <c r="S65" s="145"/>
      <c r="T65" s="145"/>
      <c r="U65" s="145"/>
      <c r="V65" s="145"/>
    </row>
    <row r="66" spans="1:22">
      <c r="A66" s="145"/>
      <c r="B66" s="145"/>
      <c r="C66" s="145"/>
      <c r="D66" s="145"/>
      <c r="E66" s="145"/>
      <c r="F66" s="145"/>
      <c r="G66" s="142"/>
      <c r="H66" s="145"/>
      <c r="I66" s="145"/>
      <c r="J66" s="145"/>
      <c r="K66" s="145"/>
      <c r="L66" s="145"/>
      <c r="M66" s="145"/>
      <c r="N66" s="145"/>
      <c r="O66" s="145"/>
      <c r="P66" s="145"/>
      <c r="Q66" s="145"/>
      <c r="R66" s="145"/>
      <c r="S66" s="145"/>
      <c r="T66" s="145"/>
      <c r="U66" s="145"/>
      <c r="V66" s="145"/>
    </row>
    <row r="67" spans="1:22">
      <c r="A67" s="145"/>
      <c r="B67" s="145"/>
      <c r="C67" s="145"/>
      <c r="D67" s="145"/>
      <c r="E67" s="145"/>
      <c r="F67" s="145"/>
      <c r="G67" s="142"/>
      <c r="H67" s="145"/>
      <c r="I67" s="145"/>
      <c r="J67" s="145"/>
      <c r="K67" s="145"/>
      <c r="L67" s="145"/>
      <c r="M67" s="145"/>
      <c r="N67" s="145"/>
      <c r="O67" s="145"/>
      <c r="P67" s="145"/>
      <c r="Q67" s="145"/>
      <c r="R67" s="145"/>
      <c r="S67" s="145"/>
      <c r="T67" s="145"/>
      <c r="U67" s="145"/>
      <c r="V67" s="145"/>
    </row>
    <row r="68" spans="1:22">
      <c r="A68" s="145"/>
      <c r="B68" s="145"/>
      <c r="C68" s="145"/>
      <c r="D68" s="145"/>
      <c r="E68" s="145"/>
      <c r="F68" s="145"/>
      <c r="G68" s="142"/>
      <c r="H68" s="145"/>
      <c r="I68" s="145"/>
      <c r="J68" s="145"/>
      <c r="K68" s="145"/>
      <c r="L68" s="145"/>
      <c r="M68" s="145"/>
      <c r="N68" s="145"/>
      <c r="O68" s="145"/>
      <c r="P68" s="145"/>
      <c r="Q68" s="145"/>
      <c r="R68" s="145"/>
      <c r="S68" s="145"/>
      <c r="T68" s="145"/>
      <c r="U68" s="145"/>
      <c r="V68" s="145"/>
    </row>
    <row r="69" spans="1:22">
      <c r="A69" s="145"/>
      <c r="B69" s="145"/>
      <c r="C69" s="145"/>
      <c r="D69" s="145"/>
      <c r="E69" s="145"/>
      <c r="F69" s="145"/>
      <c r="G69" s="142"/>
      <c r="H69" s="145"/>
      <c r="I69" s="145"/>
      <c r="J69" s="145"/>
      <c r="K69" s="145"/>
      <c r="L69" s="145"/>
      <c r="M69" s="145"/>
      <c r="N69" s="145"/>
      <c r="O69" s="145"/>
      <c r="P69" s="145"/>
      <c r="Q69" s="145"/>
      <c r="R69" s="145"/>
      <c r="S69" s="145"/>
      <c r="T69" s="145"/>
      <c r="U69" s="145"/>
      <c r="V69" s="145"/>
    </row>
  </sheetData>
  <pageMargins left="0.7" right="0.7" top="0.75" bottom="0.75" header="0.3" footer="0.3"/>
  <pageSetup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4.9989318521683403E-2"/>
    <pageSetUpPr fitToPage="1"/>
  </sheetPr>
  <dimension ref="A1:DZ656"/>
  <sheetViews>
    <sheetView showGridLines="0" view="pageBreakPreview" zoomScale="80" zoomScaleNormal="80" zoomScaleSheetLayoutView="80" workbookViewId="0">
      <pane xSplit="1" ySplit="3" topLeftCell="B27" activePane="bottomRight" state="frozen"/>
      <selection activeCell="J25" sqref="J25"/>
      <selection pane="topRight" activeCell="J25" sqref="J25"/>
      <selection pane="bottomLeft" activeCell="J25" sqref="J25"/>
      <selection pane="bottomRight" activeCell="J50" sqref="J50"/>
    </sheetView>
  </sheetViews>
  <sheetFormatPr defaultColWidth="8.81640625" defaultRowHeight="13"/>
  <cols>
    <col min="1" max="1" width="57.54296875" style="122" bestFit="1" customWidth="1"/>
    <col min="2" max="7" width="12.1796875" style="122" customWidth="1"/>
    <col min="8" max="8" width="12.26953125" style="122" customWidth="1"/>
    <col min="9" max="10" width="12.81640625" style="122" customWidth="1"/>
    <col min="11" max="16384" width="8.81640625" style="122"/>
  </cols>
  <sheetData>
    <row r="1" spans="1:130" s="150" customFormat="1">
      <c r="A1" s="197" t="s">
        <v>270</v>
      </c>
      <c r="B1" s="197"/>
      <c r="C1" s="197"/>
      <c r="D1" s="197"/>
      <c r="E1" s="197"/>
      <c r="F1" s="197"/>
      <c r="G1" s="197"/>
      <c r="H1" s="197"/>
      <c r="I1" s="207"/>
      <c r="J1" s="207"/>
      <c r="K1" s="207"/>
      <c r="L1" s="207"/>
      <c r="M1" s="207"/>
    </row>
    <row r="2" spans="1:130" s="150" customFormat="1" ht="13.5" thickBot="1">
      <c r="A2" s="199" t="s">
        <v>274</v>
      </c>
      <c r="B2" s="199"/>
      <c r="C2" s="197"/>
      <c r="D2" s="197"/>
      <c r="E2" s="197"/>
      <c r="F2" s="199"/>
      <c r="G2" s="197"/>
      <c r="H2" s="197"/>
      <c r="I2" s="207"/>
      <c r="J2" s="207"/>
      <c r="K2" s="207"/>
      <c r="L2" s="207"/>
      <c r="M2" s="207"/>
    </row>
    <row r="3" spans="1:130" s="150" customFormat="1" ht="14" thickTop="1" thickBot="1">
      <c r="A3" s="197" t="s">
        <v>229</v>
      </c>
      <c r="B3" s="232" t="s">
        <v>314</v>
      </c>
      <c r="C3" s="234" t="s">
        <v>307</v>
      </c>
      <c r="D3" s="234" t="s">
        <v>308</v>
      </c>
      <c r="E3" s="234" t="s">
        <v>345</v>
      </c>
      <c r="F3" s="232" t="s">
        <v>402</v>
      </c>
      <c r="G3" s="234" t="s">
        <v>441</v>
      </c>
      <c r="H3" s="234" t="s">
        <v>459</v>
      </c>
      <c r="I3" s="234" t="s">
        <v>527</v>
      </c>
      <c r="J3" s="234" t="s">
        <v>601</v>
      </c>
      <c r="K3" s="207"/>
      <c r="L3" s="207"/>
      <c r="M3" s="207"/>
    </row>
    <row r="4" spans="1:130" s="150" customFormat="1" ht="13.5" thickTop="1">
      <c r="A4" s="231" t="s">
        <v>21</v>
      </c>
      <c r="B4" s="233"/>
      <c r="C4" s="233"/>
      <c r="D4" s="233"/>
      <c r="E4" s="233"/>
      <c r="F4" s="233"/>
      <c r="G4" s="233"/>
      <c r="H4" s="233"/>
      <c r="I4" s="233"/>
      <c r="J4" s="233"/>
    </row>
    <row r="5" spans="1:130">
      <c r="A5" s="135" t="s">
        <v>302</v>
      </c>
      <c r="B5" s="225">
        <v>3029</v>
      </c>
      <c r="C5" s="225">
        <v>3036</v>
      </c>
      <c r="D5" s="225">
        <v>3405</v>
      </c>
      <c r="E5" s="225">
        <v>3384</v>
      </c>
      <c r="F5" s="225">
        <v>1998</v>
      </c>
      <c r="G5" s="225">
        <v>1981</v>
      </c>
      <c r="H5" s="139">
        <v>2437</v>
      </c>
      <c r="I5" s="139">
        <v>1711</v>
      </c>
      <c r="J5" s="139">
        <v>1635</v>
      </c>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row>
    <row r="6" spans="1:130">
      <c r="A6" s="135" t="s">
        <v>128</v>
      </c>
      <c r="B6" s="225">
        <v>140</v>
      </c>
      <c r="C6" s="225">
        <v>120</v>
      </c>
      <c r="D6" s="225">
        <v>152</v>
      </c>
      <c r="E6" s="225">
        <v>165</v>
      </c>
      <c r="F6" s="225">
        <v>96</v>
      </c>
      <c r="G6" s="225">
        <v>163</v>
      </c>
      <c r="H6" s="139">
        <v>174</v>
      </c>
      <c r="I6" s="139">
        <v>158</v>
      </c>
      <c r="J6" s="139">
        <v>133</v>
      </c>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row>
    <row r="7" spans="1:130">
      <c r="A7" s="135" t="s">
        <v>309</v>
      </c>
      <c r="B7" s="225" t="s">
        <v>290</v>
      </c>
      <c r="C7" s="225" t="s">
        <v>290</v>
      </c>
      <c r="D7" s="225" t="s">
        <v>290</v>
      </c>
      <c r="E7" s="225">
        <v>566</v>
      </c>
      <c r="F7" s="225">
        <v>360</v>
      </c>
      <c r="G7" s="225">
        <v>321</v>
      </c>
      <c r="H7" s="139">
        <v>335</v>
      </c>
      <c r="I7" s="139">
        <v>251</v>
      </c>
      <c r="J7" s="139">
        <v>237</v>
      </c>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row>
    <row r="8" spans="1:130">
      <c r="A8" s="135" t="s">
        <v>26</v>
      </c>
      <c r="B8" s="225">
        <v>22</v>
      </c>
      <c r="C8" s="225">
        <v>24</v>
      </c>
      <c r="D8" s="225">
        <v>20</v>
      </c>
      <c r="E8" s="225">
        <v>142</v>
      </c>
      <c r="F8" s="225">
        <v>1720</v>
      </c>
      <c r="G8" s="225">
        <v>1328</v>
      </c>
      <c r="H8" s="139">
        <v>1363</v>
      </c>
      <c r="I8" s="139">
        <v>1204</v>
      </c>
      <c r="J8" s="139">
        <v>1124</v>
      </c>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row>
    <row r="9" spans="1:130">
      <c r="A9" s="135" t="s">
        <v>461</v>
      </c>
      <c r="B9" s="225" t="s">
        <v>290</v>
      </c>
      <c r="C9" s="225" t="s">
        <v>290</v>
      </c>
      <c r="D9" s="225" t="s">
        <v>290</v>
      </c>
      <c r="E9" s="225">
        <v>192</v>
      </c>
      <c r="F9" s="225">
        <v>150</v>
      </c>
      <c r="G9" s="225">
        <v>127</v>
      </c>
      <c r="H9" s="139">
        <v>104</v>
      </c>
      <c r="I9" s="139">
        <v>78</v>
      </c>
      <c r="J9" s="139">
        <v>57</v>
      </c>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row>
    <row r="10" spans="1:130">
      <c r="A10" s="135" t="s">
        <v>184</v>
      </c>
      <c r="B10" s="225">
        <v>143</v>
      </c>
      <c r="C10" s="225">
        <v>138</v>
      </c>
      <c r="D10" s="225">
        <v>127</v>
      </c>
      <c r="E10" s="225">
        <v>171</v>
      </c>
      <c r="F10" s="225">
        <v>176</v>
      </c>
      <c r="G10" s="225">
        <v>144</v>
      </c>
      <c r="H10" s="139">
        <v>94</v>
      </c>
      <c r="I10" s="139">
        <f>972+21</f>
        <v>993</v>
      </c>
      <c r="J10" s="139">
        <v>1115</v>
      </c>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row>
    <row r="11" spans="1:130" s="150" customFormat="1">
      <c r="A11" s="149" t="s">
        <v>29</v>
      </c>
      <c r="B11" s="230">
        <v>3334</v>
      </c>
      <c r="C11" s="230">
        <v>3317</v>
      </c>
      <c r="D11" s="230">
        <v>3704</v>
      </c>
      <c r="E11" s="230">
        <v>4621</v>
      </c>
      <c r="F11" s="230">
        <v>4501</v>
      </c>
      <c r="G11" s="230">
        <v>4064</v>
      </c>
      <c r="H11" s="173">
        <v>4507</v>
      </c>
      <c r="I11" s="173">
        <v>4395</v>
      </c>
      <c r="J11" s="173">
        <v>4301</v>
      </c>
    </row>
    <row r="12" spans="1:130">
      <c r="A12" s="130"/>
      <c r="B12" s="226"/>
      <c r="C12" s="226"/>
      <c r="D12" s="226"/>
      <c r="E12" s="226"/>
      <c r="F12" s="226"/>
      <c r="G12" s="226"/>
      <c r="H12" s="162"/>
      <c r="I12" s="162"/>
      <c r="J12" s="162"/>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row>
    <row r="13" spans="1:130" s="150" customFormat="1">
      <c r="A13" s="149" t="s">
        <v>30</v>
      </c>
      <c r="B13" s="230"/>
      <c r="C13" s="230"/>
      <c r="D13" s="230"/>
      <c r="E13" s="230"/>
      <c r="F13" s="230"/>
      <c r="G13" s="230"/>
      <c r="H13" s="173"/>
      <c r="I13" s="173"/>
      <c r="J13" s="173"/>
    </row>
    <row r="14" spans="1:130">
      <c r="A14" s="135" t="s">
        <v>379</v>
      </c>
      <c r="B14" s="225">
        <v>1567</v>
      </c>
      <c r="C14" s="225">
        <v>2042</v>
      </c>
      <c r="D14" s="225">
        <v>2428</v>
      </c>
      <c r="E14" s="225">
        <v>2551</v>
      </c>
      <c r="F14" s="225">
        <v>2614</v>
      </c>
      <c r="G14" s="225">
        <v>3543</v>
      </c>
      <c r="H14" s="139">
        <v>5206</v>
      </c>
      <c r="I14" s="139">
        <v>2911</v>
      </c>
      <c r="J14" s="139">
        <v>2244</v>
      </c>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row>
    <row r="15" spans="1:130">
      <c r="A15" s="135" t="s">
        <v>462</v>
      </c>
      <c r="B15" s="225">
        <v>1055</v>
      </c>
      <c r="C15" s="225">
        <v>1017</v>
      </c>
      <c r="D15" s="225">
        <v>1224</v>
      </c>
      <c r="E15" s="225">
        <v>1112</v>
      </c>
      <c r="F15" s="225">
        <v>789</v>
      </c>
      <c r="G15" s="225">
        <v>847</v>
      </c>
      <c r="H15" s="139">
        <v>1218</v>
      </c>
      <c r="I15" s="139">
        <v>1084</v>
      </c>
      <c r="J15" s="139">
        <v>1216</v>
      </c>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row>
    <row r="16" spans="1:130">
      <c r="A16" s="135" t="s">
        <v>463</v>
      </c>
      <c r="B16" s="225" t="s">
        <v>290</v>
      </c>
      <c r="C16" s="225" t="s">
        <v>290</v>
      </c>
      <c r="D16" s="225" t="s">
        <v>290</v>
      </c>
      <c r="E16" s="225">
        <v>34</v>
      </c>
      <c r="F16" s="225">
        <v>30</v>
      </c>
      <c r="G16" s="225">
        <v>31</v>
      </c>
      <c r="H16" s="139">
        <v>32</v>
      </c>
      <c r="I16" s="139">
        <v>32</v>
      </c>
      <c r="J16" s="139">
        <v>35</v>
      </c>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row>
    <row r="17" spans="1:130">
      <c r="A17" s="135" t="s">
        <v>111</v>
      </c>
      <c r="B17" s="225">
        <v>3029</v>
      </c>
      <c r="C17" s="225">
        <v>3517</v>
      </c>
      <c r="D17" s="225">
        <v>3951</v>
      </c>
      <c r="E17" s="225">
        <v>4609</v>
      </c>
      <c r="F17" s="225">
        <v>3998</v>
      </c>
      <c r="G17" s="225">
        <v>4990</v>
      </c>
      <c r="H17" s="139">
        <v>7588</v>
      </c>
      <c r="I17" s="139">
        <v>7799</v>
      </c>
      <c r="J17" s="139">
        <v>7754</v>
      </c>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row>
    <row r="18" spans="1:130">
      <c r="A18" s="160" t="s">
        <v>85</v>
      </c>
      <c r="B18" s="225">
        <v>833</v>
      </c>
      <c r="C18" s="225">
        <v>422</v>
      </c>
      <c r="D18" s="225">
        <v>467</v>
      </c>
      <c r="E18" s="225">
        <v>532</v>
      </c>
      <c r="F18" s="225">
        <v>682</v>
      </c>
      <c r="G18" s="225">
        <v>350</v>
      </c>
      <c r="H18" s="139">
        <v>537</v>
      </c>
      <c r="I18" s="139">
        <v>344</v>
      </c>
      <c r="J18" s="139">
        <v>264</v>
      </c>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row>
    <row r="19" spans="1:130">
      <c r="A19" s="160" t="s">
        <v>470</v>
      </c>
      <c r="B19" s="259" t="s">
        <v>290</v>
      </c>
      <c r="C19" s="259" t="s">
        <v>290</v>
      </c>
      <c r="D19" s="259" t="s">
        <v>290</v>
      </c>
      <c r="E19" s="259" t="s">
        <v>290</v>
      </c>
      <c r="F19" s="259" t="s">
        <v>290</v>
      </c>
      <c r="G19" s="259" t="s">
        <v>290</v>
      </c>
      <c r="H19" s="259" t="s">
        <v>290</v>
      </c>
      <c r="I19" s="259" t="s">
        <v>290</v>
      </c>
      <c r="J19" s="259" t="s">
        <v>290</v>
      </c>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row>
    <row r="20" spans="1:130">
      <c r="A20" s="160" t="s">
        <v>32</v>
      </c>
      <c r="B20" s="225">
        <v>33</v>
      </c>
      <c r="C20" s="225">
        <v>89</v>
      </c>
      <c r="D20" s="225">
        <v>428</v>
      </c>
      <c r="E20" s="225">
        <v>1238</v>
      </c>
      <c r="F20" s="225">
        <v>2036</v>
      </c>
      <c r="G20" s="225">
        <v>5702</v>
      </c>
      <c r="H20" s="139">
        <v>2775</v>
      </c>
      <c r="I20" s="139">
        <v>2542</v>
      </c>
      <c r="J20" s="225">
        <v>1040</v>
      </c>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row>
    <row r="21" spans="1:130">
      <c r="A21" s="160" t="s">
        <v>420</v>
      </c>
      <c r="B21" s="259" t="s">
        <v>290</v>
      </c>
      <c r="C21" s="259" t="s">
        <v>290</v>
      </c>
      <c r="D21" s="259" t="s">
        <v>290</v>
      </c>
      <c r="E21" s="259" t="s">
        <v>290</v>
      </c>
      <c r="F21" s="225">
        <v>1299</v>
      </c>
      <c r="G21" s="259" t="s">
        <v>290</v>
      </c>
      <c r="H21" s="259" t="s">
        <v>290</v>
      </c>
      <c r="I21" s="259">
        <v>610</v>
      </c>
      <c r="J21" s="225" t="s">
        <v>290</v>
      </c>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row>
    <row r="22" spans="1:130" s="150" customFormat="1">
      <c r="A22" s="172" t="s">
        <v>33</v>
      </c>
      <c r="B22" s="230">
        <v>6517</v>
      </c>
      <c r="C22" s="230">
        <v>7086</v>
      </c>
      <c r="D22" s="230">
        <v>8498</v>
      </c>
      <c r="E22" s="230">
        <v>10077</v>
      </c>
      <c r="F22" s="230">
        <v>11449</v>
      </c>
      <c r="G22" s="230">
        <v>15463</v>
      </c>
      <c r="H22" s="173">
        <v>17356</v>
      </c>
      <c r="I22" s="173">
        <v>15322</v>
      </c>
      <c r="J22" s="173">
        <f>J14+J15+J16+J17+J18+J20</f>
        <v>12553</v>
      </c>
    </row>
    <row r="23" spans="1:130" s="150" customFormat="1">
      <c r="A23" s="172" t="s">
        <v>34</v>
      </c>
      <c r="B23" s="230">
        <v>9851</v>
      </c>
      <c r="C23" s="230">
        <v>10403</v>
      </c>
      <c r="D23" s="230">
        <v>12202</v>
      </c>
      <c r="E23" s="230">
        <v>14697</v>
      </c>
      <c r="F23" s="230">
        <v>15949</v>
      </c>
      <c r="G23" s="230">
        <v>19527</v>
      </c>
      <c r="H23" s="173">
        <v>21863</v>
      </c>
      <c r="I23" s="173">
        <v>19717</v>
      </c>
      <c r="J23" s="173">
        <f>J22+J11</f>
        <v>16854</v>
      </c>
    </row>
    <row r="24" spans="1:130">
      <c r="A24" s="160"/>
      <c r="B24" s="225"/>
      <c r="C24" s="225"/>
      <c r="D24" s="225"/>
      <c r="E24" s="225"/>
      <c r="F24" s="225"/>
      <c r="G24" s="225"/>
      <c r="H24" s="139"/>
      <c r="I24" s="139"/>
      <c r="J24" s="139"/>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row>
    <row r="25" spans="1:130" s="150" customFormat="1">
      <c r="A25" s="172" t="s">
        <v>35</v>
      </c>
      <c r="B25" s="230"/>
      <c r="C25" s="230"/>
      <c r="D25" s="230"/>
      <c r="E25" s="230"/>
      <c r="F25" s="230"/>
      <c r="G25" s="230"/>
      <c r="H25" s="173"/>
      <c r="I25" s="173"/>
      <c r="J25" s="173"/>
    </row>
    <row r="26" spans="1:130">
      <c r="A26" s="160" t="s">
        <v>35</v>
      </c>
      <c r="B26" s="225">
        <v>1967</v>
      </c>
      <c r="C26" s="225">
        <v>2563</v>
      </c>
      <c r="D26" s="225">
        <v>581</v>
      </c>
      <c r="E26" s="225">
        <v>1434</v>
      </c>
      <c r="F26" s="225">
        <v>3236</v>
      </c>
      <c r="G26" s="225">
        <v>8323</v>
      </c>
      <c r="H26" s="139">
        <v>8911</v>
      </c>
      <c r="I26" s="139">
        <v>-1090</v>
      </c>
      <c r="J26" s="139">
        <v>3677</v>
      </c>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row>
    <row r="27" spans="1:130">
      <c r="A27" s="160" t="s">
        <v>19</v>
      </c>
      <c r="B27" s="225">
        <v>3</v>
      </c>
      <c r="C27" s="225">
        <v>10</v>
      </c>
      <c r="D27" s="225">
        <v>16</v>
      </c>
      <c r="E27" s="225">
        <v>7</v>
      </c>
      <c r="F27" s="225">
        <v>1</v>
      </c>
      <c r="G27" s="259" t="s">
        <v>290</v>
      </c>
      <c r="H27" s="259" t="s">
        <v>290</v>
      </c>
      <c r="I27" s="259" t="s">
        <v>290</v>
      </c>
      <c r="J27" s="259" t="s">
        <v>290</v>
      </c>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row>
    <row r="28" spans="1:130" s="150" customFormat="1">
      <c r="A28" s="172" t="s">
        <v>37</v>
      </c>
      <c r="B28" s="230">
        <v>1970</v>
      </c>
      <c r="C28" s="230">
        <v>2573</v>
      </c>
      <c r="D28" s="230">
        <v>597</v>
      </c>
      <c r="E28" s="230">
        <v>1442</v>
      </c>
      <c r="F28" s="230">
        <v>3237</v>
      </c>
      <c r="G28" s="230">
        <v>8323</v>
      </c>
      <c r="H28" s="173">
        <v>8911</v>
      </c>
      <c r="I28" s="173">
        <v>-1090</v>
      </c>
      <c r="J28" s="173">
        <v>3677</v>
      </c>
    </row>
    <row r="29" spans="1:130" s="150" customFormat="1">
      <c r="A29" s="172"/>
      <c r="B29" s="230"/>
      <c r="C29" s="230"/>
      <c r="D29" s="230"/>
      <c r="E29" s="230"/>
      <c r="F29" s="230"/>
      <c r="G29" s="230"/>
      <c r="H29" s="162"/>
      <c r="I29" s="162"/>
      <c r="J29" s="162"/>
    </row>
    <row r="30" spans="1:130" s="150" customFormat="1">
      <c r="A30" s="172" t="s">
        <v>112</v>
      </c>
      <c r="B30" s="230"/>
      <c r="C30" s="230"/>
      <c r="D30" s="230"/>
      <c r="E30" s="230"/>
      <c r="F30" s="230"/>
      <c r="G30" s="230"/>
      <c r="H30" s="173"/>
      <c r="I30" s="173"/>
      <c r="J30" s="173"/>
    </row>
    <row r="31" spans="1:130">
      <c r="A31" s="160" t="s">
        <v>76</v>
      </c>
      <c r="B31" s="225" t="s">
        <v>290</v>
      </c>
      <c r="C31" s="225" t="s">
        <v>290</v>
      </c>
      <c r="D31" s="225" t="s">
        <v>290</v>
      </c>
      <c r="E31" s="225">
        <v>1800</v>
      </c>
      <c r="F31" s="225">
        <v>3300</v>
      </c>
      <c r="G31" s="225">
        <v>2500</v>
      </c>
      <c r="H31" s="139">
        <v>3250</v>
      </c>
      <c r="I31" s="139">
        <v>2550</v>
      </c>
      <c r="J31" s="139">
        <v>1858</v>
      </c>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row>
    <row r="32" spans="1:130">
      <c r="A32" s="160" t="s">
        <v>380</v>
      </c>
      <c r="B32" s="225" t="s">
        <v>290</v>
      </c>
      <c r="C32" s="225" t="s">
        <v>290</v>
      </c>
      <c r="D32" s="225" t="s">
        <v>290</v>
      </c>
      <c r="E32" s="225">
        <v>691</v>
      </c>
      <c r="F32" s="225">
        <v>462</v>
      </c>
      <c r="G32" s="225">
        <v>416</v>
      </c>
      <c r="H32" s="139">
        <v>394</v>
      </c>
      <c r="I32" s="139">
        <v>308</v>
      </c>
      <c r="J32" s="139">
        <v>280</v>
      </c>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row>
    <row r="33" spans="1:130">
      <c r="A33" s="160" t="s">
        <v>315</v>
      </c>
      <c r="B33" s="225">
        <v>288</v>
      </c>
      <c r="C33" s="225">
        <v>268</v>
      </c>
      <c r="D33" s="225">
        <v>171</v>
      </c>
      <c r="E33" s="225">
        <v>275</v>
      </c>
      <c r="F33" s="225">
        <v>137</v>
      </c>
      <c r="G33" s="225">
        <v>157</v>
      </c>
      <c r="H33" s="139">
        <v>143</v>
      </c>
      <c r="I33" s="139">
        <v>3235</v>
      </c>
      <c r="J33" s="139">
        <v>1954</v>
      </c>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row>
    <row r="34" spans="1:130">
      <c r="A34" s="160" t="s">
        <v>116</v>
      </c>
      <c r="B34" s="225">
        <v>468</v>
      </c>
      <c r="C34" s="225">
        <v>342</v>
      </c>
      <c r="D34" s="225">
        <v>324</v>
      </c>
      <c r="E34" s="225">
        <v>316</v>
      </c>
      <c r="F34" s="225">
        <v>360</v>
      </c>
      <c r="G34" s="225">
        <v>238</v>
      </c>
      <c r="H34" s="139">
        <v>112</v>
      </c>
      <c r="I34" s="139">
        <f>195+15</f>
        <v>210</v>
      </c>
      <c r="J34" s="139">
        <v>393</v>
      </c>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row>
    <row r="35" spans="1:130" s="150" customFormat="1">
      <c r="A35" s="172" t="s">
        <v>45</v>
      </c>
      <c r="B35" s="230">
        <v>755</v>
      </c>
      <c r="C35" s="230">
        <v>609</v>
      </c>
      <c r="D35" s="230">
        <v>495</v>
      </c>
      <c r="E35" s="230">
        <v>3082</v>
      </c>
      <c r="F35" s="230">
        <v>4259</v>
      </c>
      <c r="G35" s="230">
        <v>3311</v>
      </c>
      <c r="H35" s="173">
        <v>3899</v>
      </c>
      <c r="I35" s="173">
        <v>6303</v>
      </c>
      <c r="J35" s="173">
        <v>4485</v>
      </c>
    </row>
    <row r="36" spans="1:130" s="150" customFormat="1">
      <c r="A36" s="172"/>
      <c r="B36" s="230"/>
      <c r="C36" s="230"/>
      <c r="D36" s="230"/>
      <c r="E36" s="230"/>
      <c r="F36" s="230"/>
      <c r="G36" s="230"/>
      <c r="H36" s="162"/>
      <c r="I36" s="162"/>
      <c r="J36" s="162"/>
    </row>
    <row r="37" spans="1:130" s="150" customFormat="1">
      <c r="A37" s="172" t="s">
        <v>46</v>
      </c>
      <c r="B37" s="230"/>
      <c r="C37" s="230"/>
      <c r="D37" s="230"/>
      <c r="E37" s="230"/>
      <c r="F37" s="230"/>
      <c r="G37" s="230"/>
      <c r="H37" s="173"/>
      <c r="I37" s="173"/>
      <c r="J37" s="173"/>
    </row>
    <row r="38" spans="1:130">
      <c r="A38" s="160" t="s">
        <v>75</v>
      </c>
      <c r="B38" s="225" t="s">
        <v>290</v>
      </c>
      <c r="C38" s="225" t="s">
        <v>290</v>
      </c>
      <c r="D38" s="225" t="s">
        <v>290</v>
      </c>
      <c r="E38" s="225">
        <v>2980</v>
      </c>
      <c r="F38" s="225">
        <v>1260</v>
      </c>
      <c r="G38" s="225">
        <v>800</v>
      </c>
      <c r="H38" s="139">
        <v>650</v>
      </c>
      <c r="I38" s="139">
        <v>4700</v>
      </c>
      <c r="J38" s="139">
        <v>200</v>
      </c>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row>
    <row r="39" spans="1:130">
      <c r="A39" s="165" t="s">
        <v>381</v>
      </c>
      <c r="B39" s="225" t="s">
        <v>290</v>
      </c>
      <c r="C39" s="225" t="s">
        <v>290</v>
      </c>
      <c r="D39" s="225" t="s">
        <v>290</v>
      </c>
      <c r="E39" s="225">
        <v>132</v>
      </c>
      <c r="F39" s="225">
        <v>104</v>
      </c>
      <c r="G39" s="225">
        <v>106</v>
      </c>
      <c r="H39" s="139">
        <v>119</v>
      </c>
      <c r="I39" s="139">
        <v>93</v>
      </c>
      <c r="J39" s="139">
        <v>96</v>
      </c>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row>
    <row r="40" spans="1:130">
      <c r="A40" s="160" t="s">
        <v>317</v>
      </c>
      <c r="B40" s="225">
        <v>122</v>
      </c>
      <c r="C40" s="225">
        <v>170</v>
      </c>
      <c r="D40" s="225">
        <v>138</v>
      </c>
      <c r="E40" s="225">
        <v>139</v>
      </c>
      <c r="F40" s="225">
        <v>185</v>
      </c>
      <c r="G40" s="225">
        <v>215</v>
      </c>
      <c r="H40" s="259">
        <v>55</v>
      </c>
      <c r="I40" s="259">
        <v>797</v>
      </c>
      <c r="J40" s="259">
        <v>1072</v>
      </c>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row>
    <row r="41" spans="1:130">
      <c r="A41" s="160" t="s">
        <v>113</v>
      </c>
      <c r="B41" s="225">
        <v>6112</v>
      </c>
      <c r="C41" s="225">
        <v>5942</v>
      </c>
      <c r="D41" s="225">
        <v>6600</v>
      </c>
      <c r="E41" s="225">
        <v>6923</v>
      </c>
      <c r="F41" s="225">
        <v>6124</v>
      </c>
      <c r="G41" s="225">
        <v>6772</v>
      </c>
      <c r="H41" s="139">
        <v>8229</v>
      </c>
      <c r="I41" s="139">
        <v>8467</v>
      </c>
      <c r="J41" s="139">
        <v>7324</v>
      </c>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row>
    <row r="42" spans="1:130">
      <c r="A42" s="160" t="s">
        <v>115</v>
      </c>
      <c r="B42" s="225">
        <v>892</v>
      </c>
      <c r="C42" s="225">
        <v>1110</v>
      </c>
      <c r="D42" s="225">
        <v>4372</v>
      </c>
      <c r="E42" s="225" t="s">
        <v>290</v>
      </c>
      <c r="F42" s="225" t="s">
        <v>290</v>
      </c>
      <c r="G42" s="225" t="s">
        <v>290</v>
      </c>
      <c r="H42" s="259" t="s">
        <v>290</v>
      </c>
      <c r="I42" s="259" t="s">
        <v>290</v>
      </c>
      <c r="J42" s="259" t="s">
        <v>290</v>
      </c>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row>
    <row r="43" spans="1:130">
      <c r="A43" s="160" t="s">
        <v>170</v>
      </c>
      <c r="B43" s="259" t="s">
        <v>290</v>
      </c>
      <c r="C43" s="259" t="s">
        <v>290</v>
      </c>
      <c r="D43" s="259" t="s">
        <v>290</v>
      </c>
      <c r="E43" s="259" t="s">
        <v>290</v>
      </c>
      <c r="F43" s="225">
        <v>781</v>
      </c>
      <c r="G43" s="259" t="s">
        <v>290</v>
      </c>
      <c r="H43" s="259" t="s">
        <v>290</v>
      </c>
      <c r="I43" s="259">
        <v>447</v>
      </c>
      <c r="J43" s="259" t="s">
        <v>290</v>
      </c>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row>
    <row r="44" spans="1:130" s="150" customFormat="1">
      <c r="A44" s="172" t="s">
        <v>50</v>
      </c>
      <c r="B44" s="230">
        <v>7126</v>
      </c>
      <c r="C44" s="230">
        <v>7221</v>
      </c>
      <c r="D44" s="230">
        <v>11110</v>
      </c>
      <c r="E44" s="230">
        <v>10174</v>
      </c>
      <c r="F44" s="230">
        <v>8454</v>
      </c>
      <c r="G44" s="230">
        <v>7893</v>
      </c>
      <c r="H44" s="173">
        <v>9053</v>
      </c>
      <c r="I44" s="173">
        <v>14504</v>
      </c>
      <c r="J44" s="173">
        <f>J38+J39+J40+J41</f>
        <v>8692</v>
      </c>
    </row>
    <row r="45" spans="1:130" s="150" customFormat="1">
      <c r="A45" s="172" t="s">
        <v>51</v>
      </c>
      <c r="B45" s="230">
        <v>7881</v>
      </c>
      <c r="C45" s="230">
        <v>7830</v>
      </c>
      <c r="D45" s="230">
        <v>11605</v>
      </c>
      <c r="E45" s="230">
        <v>13256</v>
      </c>
      <c r="F45" s="230">
        <v>12713</v>
      </c>
      <c r="G45" s="230">
        <v>11204</v>
      </c>
      <c r="H45" s="173">
        <v>12952</v>
      </c>
      <c r="I45" s="173">
        <v>20807</v>
      </c>
      <c r="J45" s="173">
        <f>J44+J35</f>
        <v>13177</v>
      </c>
    </row>
    <row r="46" spans="1:130" s="150" customFormat="1">
      <c r="A46" s="172" t="s">
        <v>52</v>
      </c>
      <c r="B46" s="230">
        <v>9851</v>
      </c>
      <c r="C46" s="230">
        <v>10403</v>
      </c>
      <c r="D46" s="230">
        <v>12202</v>
      </c>
      <c r="E46" s="230">
        <v>14697</v>
      </c>
      <c r="F46" s="230">
        <v>15949</v>
      </c>
      <c r="G46" s="230">
        <v>19527</v>
      </c>
      <c r="H46" s="173">
        <v>21863</v>
      </c>
      <c r="I46" s="173">
        <v>19717</v>
      </c>
      <c r="J46" s="173">
        <f>J45+J28</f>
        <v>16854</v>
      </c>
    </row>
    <row r="47" spans="1:130">
      <c r="A47" s="145"/>
      <c r="B47" s="145"/>
      <c r="C47" s="145"/>
      <c r="D47" s="145"/>
      <c r="E47" s="145"/>
      <c r="F47" s="145"/>
      <c r="G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row>
    <row r="48" spans="1:130">
      <c r="A48" s="339"/>
      <c r="B48" s="339"/>
      <c r="C48" s="339"/>
      <c r="D48" s="339"/>
      <c r="E48" s="145"/>
      <c r="F48" s="145"/>
      <c r="G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row>
    <row r="49" spans="1:130">
      <c r="A49" s="339"/>
      <c r="B49" s="339"/>
      <c r="C49" s="339"/>
      <c r="D49" s="339"/>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row>
    <row r="50" spans="1:130">
      <c r="A50" s="339"/>
      <c r="B50" s="339"/>
      <c r="C50" s="339"/>
      <c r="D50" s="339"/>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row>
    <row r="51" spans="1:130">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row>
    <row r="52" spans="1:130">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row>
    <row r="53" spans="1:130">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row>
    <row r="54" spans="1:130">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row>
    <row r="55" spans="1:130">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row>
    <row r="56" spans="1:130">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row>
    <row r="57" spans="1:130">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row>
    <row r="58" spans="1:130">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row>
    <row r="59" spans="1:130">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row>
    <row r="60" spans="1:130">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row>
    <row r="61" spans="1:130">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row>
    <row r="62" spans="1:130">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row>
    <row r="63" spans="1:130">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row>
    <row r="64" spans="1:130">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row>
    <row r="65" spans="1:130">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row>
    <row r="66" spans="1:130">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row>
    <row r="67" spans="1:130">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row>
    <row r="68" spans="1:130">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row>
    <row r="69" spans="1:130">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row>
    <row r="70" spans="1:130">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row>
    <row r="71" spans="1:130">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row>
    <row r="72" spans="1:130">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row>
    <row r="73" spans="1:130">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row>
    <row r="74" spans="1:130">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row>
    <row r="75" spans="1:130">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row>
    <row r="76" spans="1:130">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row>
    <row r="77" spans="1:130">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row>
    <row r="78" spans="1:130">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row>
    <row r="79" spans="1:130">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row>
    <row r="80" spans="1:130">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row>
    <row r="81" spans="1:130">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row>
    <row r="82" spans="1:130">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row>
    <row r="83" spans="1:130">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row>
    <row r="84" spans="1:130">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row>
    <row r="85" spans="1:130">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row>
    <row r="86" spans="1:130">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row>
    <row r="87" spans="1:130">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row>
    <row r="88" spans="1:130">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row>
    <row r="89" spans="1:130">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row>
    <row r="90" spans="1:130">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row>
    <row r="91" spans="1:130">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row>
    <row r="92" spans="1:130">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row>
    <row r="93" spans="1:130">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row>
    <row r="94" spans="1:130">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row>
    <row r="95" spans="1:130">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row>
    <row r="96" spans="1:130">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row>
    <row r="97" spans="1:130">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row>
    <row r="98" spans="1:130">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row>
    <row r="99" spans="1:130">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row>
    <row r="100" spans="1:130">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row>
    <row r="101" spans="1:130">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row>
    <row r="102" spans="1:130">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row>
    <row r="103" spans="1:130">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row>
    <row r="104" spans="1:130">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row>
    <row r="105" spans="1:130">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row>
    <row r="106" spans="1:130">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row>
    <row r="107" spans="1:130">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row>
    <row r="108" spans="1:130">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row>
    <row r="109" spans="1:130">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row>
    <row r="110" spans="1:130">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row>
    <row r="111" spans="1:130">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row>
    <row r="112" spans="1:130">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row>
    <row r="113" spans="1:130">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row>
    <row r="114" spans="1:130">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row>
    <row r="115" spans="1:130">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row>
    <row r="116" spans="1:130">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row>
    <row r="117" spans="1:130">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row>
    <row r="118" spans="1:130">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row>
    <row r="119" spans="1:130">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row>
    <row r="120" spans="1:130">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row>
    <row r="121" spans="1:130">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row>
    <row r="122" spans="1:130">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row>
    <row r="123" spans="1:130">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row>
    <row r="124" spans="1:130">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row>
    <row r="125" spans="1:130">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row>
    <row r="126" spans="1:130">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row>
    <row r="127" spans="1:130">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row>
    <row r="128" spans="1:130">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row>
    <row r="129" spans="1:130">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row>
    <row r="130" spans="1:130">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row>
    <row r="131" spans="1:130">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row>
    <row r="132" spans="1:130">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row>
    <row r="133" spans="1:130">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row>
    <row r="134" spans="1:130">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row>
    <row r="135" spans="1:130">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row>
    <row r="136" spans="1:130">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row>
    <row r="137" spans="1:130">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row>
    <row r="138" spans="1:130">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row>
    <row r="139" spans="1:130">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row>
    <row r="140" spans="1:130">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row>
    <row r="141" spans="1:130">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row>
    <row r="142" spans="1:130">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row>
    <row r="143" spans="1:130">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row>
    <row r="144" spans="1:130">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row>
    <row r="145" spans="1:130">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row>
    <row r="146" spans="1:130">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row>
    <row r="147" spans="1:130">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row>
    <row r="148" spans="1:130">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row>
    <row r="149" spans="1:130">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row>
    <row r="150" spans="1:130">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row>
    <row r="151" spans="1:130">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row>
    <row r="152" spans="1:130">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row>
    <row r="153" spans="1:130">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row>
    <row r="154" spans="1:130">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row>
    <row r="155" spans="1:130">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row>
    <row r="156" spans="1:130">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row>
    <row r="157" spans="1:130">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row>
    <row r="158" spans="1:130">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row>
    <row r="159" spans="1:130">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row>
    <row r="160" spans="1:130">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row>
    <row r="161" spans="1:130">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row>
    <row r="162" spans="1:130">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row>
    <row r="163" spans="1:130">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row>
    <row r="164" spans="1:130">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row>
    <row r="165" spans="1:130">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row>
    <row r="166" spans="1:130">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row>
    <row r="167" spans="1:130">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row>
    <row r="168" spans="1:130">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row>
    <row r="169" spans="1:130">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row>
    <row r="170" spans="1:130">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row>
    <row r="171" spans="1:130">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row>
    <row r="172" spans="1:130">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row>
    <row r="173" spans="1:130">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row>
    <row r="174" spans="1:130">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row>
    <row r="175" spans="1:130">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row>
    <row r="176" spans="1:130">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row>
    <row r="177" spans="1:130">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row>
    <row r="178" spans="1:130">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row>
    <row r="179" spans="1:130">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row>
    <row r="180" spans="1:130">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row>
    <row r="181" spans="1:130">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row>
    <row r="182" spans="1:130">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row>
    <row r="183" spans="1:130">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row>
    <row r="184" spans="1:130">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row>
    <row r="185" spans="1:130">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row>
    <row r="186" spans="1:130">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row>
    <row r="187" spans="1:130">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row>
    <row r="188" spans="1:130">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row>
    <row r="189" spans="1:130">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row>
    <row r="190" spans="1:130">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row>
    <row r="191" spans="1:130">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row>
    <row r="192" spans="1:130">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row>
    <row r="193" spans="1:130">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row>
    <row r="194" spans="1:130">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row>
    <row r="195" spans="1:130">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row>
    <row r="196" spans="1:130">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row>
    <row r="197" spans="1:130">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row>
    <row r="198" spans="1:130">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row>
    <row r="199" spans="1:130">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row>
    <row r="200" spans="1:130">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row>
    <row r="201" spans="1:130">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row>
    <row r="202" spans="1:130">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row>
    <row r="203" spans="1:130">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row>
    <row r="204" spans="1:130">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row>
    <row r="205" spans="1:130">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row>
    <row r="206" spans="1:130">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row>
    <row r="207" spans="1:130">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row>
    <row r="208" spans="1:130">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row>
    <row r="209" spans="1:130">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row>
    <row r="210" spans="1:130">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row>
    <row r="211" spans="1:130">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row>
    <row r="212" spans="1:130">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row>
    <row r="213" spans="1:130">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row>
    <row r="214" spans="1:130">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row>
    <row r="215" spans="1:130">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row>
    <row r="216" spans="1:130">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row>
    <row r="217" spans="1:130">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row>
    <row r="218" spans="1:130">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row>
    <row r="219" spans="1:130">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row>
    <row r="220" spans="1:130">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row>
    <row r="221" spans="1:130">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row>
    <row r="222" spans="1:130">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row>
    <row r="223" spans="1:130">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row>
    <row r="224" spans="1:130">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row>
    <row r="225" spans="1:130">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row>
    <row r="226" spans="1:130">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row>
    <row r="227" spans="1:130">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row>
    <row r="228" spans="1:130">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row>
    <row r="229" spans="1:130">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row>
    <row r="230" spans="1:130">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row>
    <row r="231" spans="1:130">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row>
    <row r="232" spans="1:130">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row>
    <row r="233" spans="1:130">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row>
    <row r="234" spans="1:130">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row>
    <row r="235" spans="1:130">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row>
    <row r="236" spans="1:130">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row>
    <row r="237" spans="1:130">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row>
    <row r="238" spans="1:130">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row>
    <row r="239" spans="1:130">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row>
    <row r="240" spans="1:130">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row>
    <row r="241" spans="1:130">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row>
    <row r="242" spans="1:130">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row>
    <row r="243" spans="1:130">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row>
    <row r="244" spans="1:130">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row>
    <row r="245" spans="1:130">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row>
    <row r="246" spans="1:130">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row>
    <row r="247" spans="1:130">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row>
    <row r="248" spans="1:130">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row>
    <row r="249" spans="1:130">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row>
    <row r="250" spans="1:130">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row>
    <row r="251" spans="1:130">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row>
    <row r="252" spans="1:130">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row>
    <row r="253" spans="1:130">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row>
    <row r="254" spans="1:130">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row>
    <row r="255" spans="1:130">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row>
    <row r="256" spans="1:130">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row>
    <row r="257" spans="1:130">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row>
    <row r="258" spans="1:130">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row>
    <row r="259" spans="1:130">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row>
    <row r="260" spans="1:130">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row>
    <row r="261" spans="1:130">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row>
    <row r="262" spans="1:130">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row>
    <row r="263" spans="1:130">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row>
    <row r="264" spans="1:130">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row>
    <row r="265" spans="1:130">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row>
    <row r="266" spans="1:130">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row>
    <row r="267" spans="1:130">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row>
    <row r="268" spans="1:130">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row>
    <row r="269" spans="1:130">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row>
    <row r="270" spans="1:130">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row>
    <row r="271" spans="1:130">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row>
    <row r="272" spans="1:130">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row>
    <row r="273" spans="1:130">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row>
    <row r="274" spans="1:130">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row>
    <row r="275" spans="1:130">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row>
    <row r="276" spans="1:130">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row>
    <row r="277" spans="1:130">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row>
    <row r="278" spans="1:130">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row>
    <row r="279" spans="1:130">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row>
    <row r="280" spans="1:130">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row>
    <row r="281" spans="1:130">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row>
    <row r="282" spans="1:130">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row>
    <row r="283" spans="1:130">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row>
    <row r="284" spans="1:130">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row>
    <row r="285" spans="1:130">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row>
    <row r="286" spans="1:130">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row>
    <row r="287" spans="1:130">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row>
    <row r="288" spans="1:130">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row>
    <row r="289" spans="1:130">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row>
    <row r="290" spans="1:130">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row>
    <row r="291" spans="1:130">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row>
    <row r="292" spans="1:130">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row>
    <row r="293" spans="1:130">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row>
    <row r="294" spans="1:130">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row>
    <row r="295" spans="1:130">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row>
    <row r="296" spans="1:130">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row>
    <row r="297" spans="1:130">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row>
    <row r="298" spans="1:130">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row>
    <row r="299" spans="1:130">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row>
    <row r="300" spans="1:130">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row>
    <row r="301" spans="1:130">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row>
    <row r="302" spans="1:130">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row>
    <row r="303" spans="1:130">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row>
    <row r="304" spans="1:130">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row>
    <row r="305" spans="1:130">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row>
    <row r="306" spans="1:130">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row>
    <row r="307" spans="1:130">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row>
    <row r="308" spans="1:130">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row>
    <row r="309" spans="1:130">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row>
    <row r="310" spans="1:130">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row>
    <row r="311" spans="1:130">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row>
    <row r="312" spans="1:130">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row>
    <row r="313" spans="1:130">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row>
    <row r="314" spans="1:130">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row>
    <row r="315" spans="1:130">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row>
    <row r="316" spans="1:130">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row>
    <row r="317" spans="1:130">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row>
    <row r="318" spans="1:130">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row>
    <row r="319" spans="1:130">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row>
    <row r="320" spans="1:130">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row>
    <row r="321" spans="1:130">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row>
    <row r="322" spans="1:130">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row>
    <row r="323" spans="1:130">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row>
    <row r="324" spans="1:130">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row>
    <row r="325" spans="1:130">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row>
    <row r="326" spans="1:130">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row>
    <row r="327" spans="1:130">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row>
    <row r="328" spans="1:130">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row>
    <row r="329" spans="1:130">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row>
    <row r="330" spans="1:130">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row>
    <row r="331" spans="1:130">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row>
    <row r="332" spans="1:130">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row>
    <row r="333" spans="1:130">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row>
    <row r="334" spans="1:130">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row>
    <row r="335" spans="1:130">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row>
    <row r="336" spans="1:130">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row>
    <row r="337" spans="1:130">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row>
    <row r="338" spans="1:130">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row>
    <row r="339" spans="1:130">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row>
    <row r="340" spans="1:130">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row>
    <row r="341" spans="1:130">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row>
    <row r="342" spans="1:130">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row>
    <row r="343" spans="1:130">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row>
    <row r="344" spans="1:130">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row>
    <row r="345" spans="1:130">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row>
    <row r="346" spans="1:130">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row>
    <row r="347" spans="1:130">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row>
    <row r="348" spans="1:130">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row>
    <row r="349" spans="1:130">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row>
    <row r="350" spans="1:130">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row>
    <row r="351" spans="1:130">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row>
    <row r="352" spans="1:130">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row>
    <row r="353" spans="1:130">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row>
    <row r="354" spans="1:130">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row>
    <row r="355" spans="1:130">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row>
    <row r="356" spans="1:130">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row>
    <row r="357" spans="1:130">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row>
    <row r="358" spans="1:130">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row>
    <row r="359" spans="1:130">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row>
    <row r="360" spans="1:130">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row>
    <row r="361" spans="1:130">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row>
    <row r="362" spans="1:130">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row>
    <row r="363" spans="1:130">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row>
    <row r="364" spans="1:130">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row>
    <row r="365" spans="1:130">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row>
    <row r="366" spans="1:130">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row>
    <row r="367" spans="1:130">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row>
    <row r="368" spans="1:130">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row>
    <row r="369" spans="1:130">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row>
    <row r="370" spans="1:130">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row>
    <row r="371" spans="1:130">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row>
    <row r="372" spans="1:130">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row>
    <row r="373" spans="1:130">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row>
    <row r="374" spans="1:130">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row>
    <row r="375" spans="1:130">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row>
    <row r="376" spans="1:130">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row>
    <row r="377" spans="1:130">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row>
    <row r="378" spans="1:130">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row>
    <row r="379" spans="1:130">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row>
    <row r="380" spans="1:130">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row>
    <row r="381" spans="1:130">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row>
    <row r="382" spans="1:130">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row>
    <row r="383" spans="1:130">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row>
    <row r="384" spans="1:130">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row>
    <row r="385" spans="1:130">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row>
    <row r="386" spans="1:130">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row>
    <row r="387" spans="1:130">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row>
    <row r="388" spans="1:130">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row>
    <row r="389" spans="1:130">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row>
    <row r="390" spans="1:130">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row>
    <row r="391" spans="1:130">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row>
    <row r="392" spans="1:130">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row>
    <row r="393" spans="1:130">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row>
    <row r="394" spans="1:130">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row>
    <row r="395" spans="1:130">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row>
    <row r="396" spans="1:130">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row>
    <row r="397" spans="1:130">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row>
    <row r="398" spans="1:130">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row>
    <row r="399" spans="1:130">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row>
    <row r="400" spans="1:130">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row>
    <row r="401" spans="1:130">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row>
    <row r="402" spans="1:130">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row>
    <row r="403" spans="1:130">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row>
    <row r="404" spans="1:130">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row>
    <row r="405" spans="1:130">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row>
    <row r="406" spans="1:130">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row>
    <row r="407" spans="1:130">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row>
    <row r="408" spans="1:130">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row>
    <row r="409" spans="1:130">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row>
    <row r="410" spans="1:130">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row>
    <row r="411" spans="1:130">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row>
    <row r="412" spans="1:130">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row>
    <row r="413" spans="1:130">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row>
    <row r="414" spans="1:130">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row>
    <row r="415" spans="1:130">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row>
    <row r="416" spans="1:130">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row>
    <row r="417" spans="1:130">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row>
    <row r="418" spans="1:130">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row>
    <row r="419" spans="1:130">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row>
    <row r="420" spans="1:130">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row>
    <row r="421" spans="1:130">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row>
    <row r="422" spans="1:130">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row>
    <row r="423" spans="1:130">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row>
    <row r="424" spans="1:130">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row>
    <row r="425" spans="1:130">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row>
    <row r="426" spans="1:130">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row>
    <row r="427" spans="1:130">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row>
    <row r="428" spans="1:130">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row>
    <row r="429" spans="1:130">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row>
    <row r="430" spans="1:130">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row>
    <row r="431" spans="1:130">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row>
    <row r="432" spans="1:130">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row>
    <row r="433" spans="1:130">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row>
    <row r="434" spans="1:130">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row>
    <row r="435" spans="1:130">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row>
    <row r="436" spans="1:130">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row>
    <row r="437" spans="1:130">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row>
    <row r="438" spans="1:130">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row>
    <row r="439" spans="1:130">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row>
    <row r="440" spans="1:130">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row>
    <row r="441" spans="1:130">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row>
    <row r="442" spans="1:130">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row>
    <row r="443" spans="1:130">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row>
    <row r="444" spans="1:130">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row>
    <row r="445" spans="1:130">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row>
    <row r="446" spans="1:130">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row>
    <row r="447" spans="1:130">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row>
    <row r="448" spans="1:130">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row>
    <row r="449" spans="1:130">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row>
    <row r="450" spans="1:130">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row>
    <row r="451" spans="1:130">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row>
    <row r="452" spans="1:130">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row>
    <row r="453" spans="1:130">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row>
    <row r="454" spans="1:130">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row>
    <row r="455" spans="1:130">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row>
    <row r="456" spans="1:130">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row>
    <row r="457" spans="1:130">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row>
    <row r="458" spans="1:130">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row>
    <row r="459" spans="1:130">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row>
    <row r="460" spans="1:130">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row>
    <row r="461" spans="1:130">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row>
    <row r="462" spans="1:130">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row>
    <row r="463" spans="1:130">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row>
    <row r="464" spans="1:130">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row>
    <row r="465" spans="1:130">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row>
    <row r="466" spans="1:130">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row>
    <row r="467" spans="1:130">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row>
    <row r="468" spans="1:130">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row>
    <row r="469" spans="1:130">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row>
    <row r="470" spans="1:130">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row>
    <row r="471" spans="1:130">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row>
    <row r="472" spans="1:130">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row>
    <row r="473" spans="1:130">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row>
    <row r="474" spans="1:130">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row>
    <row r="475" spans="1:130">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row>
    <row r="476" spans="1:130">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row>
    <row r="477" spans="1:130">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row>
    <row r="478" spans="1:130">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row>
    <row r="479" spans="1:130">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row>
    <row r="480" spans="1:130">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row>
    <row r="481" spans="1:130">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row>
    <row r="482" spans="1:130">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row>
    <row r="483" spans="1:130">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row>
    <row r="484" spans="1:130">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row>
    <row r="485" spans="1:130">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row>
    <row r="486" spans="1:130">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row>
    <row r="487" spans="1:130">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row>
    <row r="488" spans="1:130">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row>
    <row r="489" spans="1:130">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row>
    <row r="490" spans="1:130">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row>
    <row r="491" spans="1:130">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row>
    <row r="492" spans="1:130">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row>
    <row r="493" spans="1:130">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row>
    <row r="494" spans="1:130">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row>
    <row r="495" spans="1:130">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row>
    <row r="496" spans="1:130">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row>
    <row r="497" spans="1:130">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row>
    <row r="498" spans="1:130">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row>
    <row r="499" spans="1:130">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row>
    <row r="500" spans="1:130">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row>
    <row r="501" spans="1:130">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row>
    <row r="502" spans="1:130">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row>
    <row r="503" spans="1:130">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row>
    <row r="504" spans="1:130">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row>
    <row r="505" spans="1:130">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row>
    <row r="506" spans="1:130">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row>
    <row r="507" spans="1:130">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row>
    <row r="508" spans="1:130">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row>
    <row r="509" spans="1:130">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row>
    <row r="510" spans="1:130">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row>
    <row r="511" spans="1:130">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row>
    <row r="512" spans="1:130">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row>
    <row r="513" spans="1:130">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row>
    <row r="514" spans="1:130">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row>
    <row r="515" spans="1:130">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row>
    <row r="516" spans="1:130">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row>
    <row r="517" spans="1:130">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row>
    <row r="518" spans="1:130">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row>
    <row r="519" spans="1:130">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row>
    <row r="520" spans="1:130">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row>
    <row r="521" spans="1:130">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row>
    <row r="522" spans="1:130">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row>
    <row r="523" spans="1:130">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row>
    <row r="524" spans="1:130">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row>
    <row r="525" spans="1:130">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row>
    <row r="526" spans="1:130">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row>
    <row r="527" spans="1:130">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row>
    <row r="528" spans="1:130">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row>
    <row r="529" spans="1:130">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row>
    <row r="530" spans="1:130">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row>
    <row r="531" spans="1:130">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row>
    <row r="532" spans="1:130">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row>
    <row r="533" spans="1:130">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row>
    <row r="534" spans="1:130">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row>
    <row r="535" spans="1:130">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row>
    <row r="536" spans="1:130">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row>
    <row r="537" spans="1:130">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row>
    <row r="538" spans="1:130">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row>
    <row r="539" spans="1:130">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row>
    <row r="540" spans="1:130">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row>
    <row r="541" spans="1:130">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row>
    <row r="542" spans="1:130">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row>
    <row r="543" spans="1:130">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row>
    <row r="544" spans="1:130">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row>
    <row r="545" spans="1:130">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row>
    <row r="546" spans="1:130">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row>
    <row r="547" spans="1:130">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row>
    <row r="548" spans="1:130">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row>
    <row r="549" spans="1:130">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row>
    <row r="550" spans="1:130">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row>
    <row r="551" spans="1:130">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row>
    <row r="552" spans="1:130">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row>
    <row r="553" spans="1:130">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row>
    <row r="554" spans="1:130">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row>
    <row r="555" spans="1:130">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row>
    <row r="556" spans="1:130">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row>
    <row r="557" spans="1:130">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row>
    <row r="558" spans="1:130">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row>
    <row r="559" spans="1:130">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row>
    <row r="560" spans="1:130">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row>
    <row r="561" spans="1:130">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row>
    <row r="562" spans="1:130">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row>
    <row r="563" spans="1:130">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row>
    <row r="564" spans="1:130">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row>
    <row r="565" spans="1:130">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row>
    <row r="566" spans="1:130">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row>
    <row r="567" spans="1:130">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row>
    <row r="568" spans="1:130">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row>
    <row r="569" spans="1:130">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row>
    <row r="570" spans="1:130">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row>
    <row r="571" spans="1:130">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row>
    <row r="572" spans="1:130">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row>
    <row r="573" spans="1:130">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row>
    <row r="574" spans="1:130">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row>
    <row r="575" spans="1:130">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row>
    <row r="576" spans="1:130">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row>
    <row r="577" spans="1:130">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row>
    <row r="578" spans="1:130">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row>
    <row r="579" spans="1:130">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row>
    <row r="580" spans="1:130">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row>
    <row r="581" spans="1:130">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row>
    <row r="582" spans="1:130">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row>
    <row r="583" spans="1:130">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row>
    <row r="584" spans="1:130">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row>
    <row r="585" spans="1:130">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row>
    <row r="586" spans="1:130">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row>
    <row r="587" spans="1:130">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row>
    <row r="588" spans="1:130">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row>
    <row r="589" spans="1:130">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row>
    <row r="590" spans="1:130">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row>
    <row r="591" spans="1:130">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row>
    <row r="592" spans="1:130">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row>
    <row r="593" spans="1:130">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row>
    <row r="594" spans="1:130">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row>
    <row r="595" spans="1:130">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row>
    <row r="596" spans="1:130">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row>
    <row r="597" spans="1:130">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row>
    <row r="598" spans="1:130">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row>
    <row r="599" spans="1:130">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row>
    <row r="600" spans="1:130">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row>
    <row r="601" spans="1:130">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row>
    <row r="602" spans="1:130">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row>
    <row r="603" spans="1:130">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row>
    <row r="604" spans="1:130">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row>
    <row r="605" spans="1:130">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row>
    <row r="606" spans="1:130">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row>
    <row r="607" spans="1:130">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row>
    <row r="608" spans="1:130">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row>
    <row r="609" spans="1:130">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row>
    <row r="610" spans="1:130">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row>
    <row r="611" spans="1:130">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row>
    <row r="612" spans="1:130">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row>
    <row r="613" spans="1:130">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row>
    <row r="614" spans="1:130">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row>
    <row r="615" spans="1:130">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row>
    <row r="616" spans="1:130">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row>
    <row r="617" spans="1:130">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row>
    <row r="618" spans="1:130">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row>
    <row r="619" spans="1:130">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row>
    <row r="620" spans="1:130">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row>
    <row r="621" spans="1:130">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row>
    <row r="622" spans="1:130">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row>
    <row r="623" spans="1:130">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row>
    <row r="624" spans="1:130">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row>
    <row r="625" spans="1:130">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row>
    <row r="626" spans="1:130">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row>
    <row r="627" spans="1:130">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row>
    <row r="628" spans="1:130">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row>
    <row r="629" spans="1:130">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row>
    <row r="630" spans="1:130">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row>
    <row r="631" spans="1:130">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row>
    <row r="632" spans="1:130">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row>
    <row r="633" spans="1:130">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row>
    <row r="634" spans="1:130">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row>
    <row r="635" spans="1:130">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row>
    <row r="636" spans="1:130">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row>
    <row r="637" spans="1:130">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row>
    <row r="638" spans="1:130">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row>
    <row r="639" spans="1:130">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row>
    <row r="640" spans="1:130">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row>
    <row r="641" spans="1:130">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row>
    <row r="642" spans="1:130">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row>
    <row r="643" spans="1:130">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row>
    <row r="644" spans="1:130">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row>
    <row r="645" spans="1:130">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row>
    <row r="646" spans="1:130">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row>
    <row r="647" spans="1:130">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row>
    <row r="648" spans="1:130">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row>
    <row r="649" spans="1:130">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row>
    <row r="650" spans="1:130">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row>
    <row r="651" spans="1:130">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row>
    <row r="652" spans="1:130">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row>
    <row r="653" spans="1:130">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row>
    <row r="654" spans="1:130">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row>
    <row r="655" spans="1:130">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row>
    <row r="656" spans="1:130">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row>
  </sheetData>
  <mergeCells count="1">
    <mergeCell ref="A48:D50"/>
  </mergeCells>
  <phoneticPr fontId="25" type="noConversion"/>
  <pageMargins left="0.7" right="0.7" top="0.75" bottom="0.75" header="0.3" footer="0.3"/>
  <pageSetup scale="5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4.9989318521683403E-2"/>
    <pageSetUpPr fitToPage="1"/>
  </sheetPr>
  <dimension ref="A1:EC654"/>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C62" sqref="C62"/>
    </sheetView>
  </sheetViews>
  <sheetFormatPr defaultColWidth="8.81640625" defaultRowHeight="13"/>
  <cols>
    <col min="1" max="1" width="57.54296875" style="122" customWidth="1"/>
    <col min="2" max="7" width="10.453125" style="122" customWidth="1"/>
    <col min="8" max="9" width="8.81640625" style="122"/>
    <col min="10" max="10" width="8.81640625" style="322"/>
    <col min="11" max="16384" width="8.81640625" style="122"/>
  </cols>
  <sheetData>
    <row r="1" spans="1:133" s="207" customFormat="1">
      <c r="A1" s="197" t="s">
        <v>275</v>
      </c>
      <c r="B1" s="197"/>
      <c r="C1" s="197"/>
      <c r="D1" s="197"/>
      <c r="E1" s="197"/>
      <c r="F1" s="197"/>
      <c r="G1" s="197"/>
      <c r="H1" s="197"/>
      <c r="J1" s="321"/>
    </row>
    <row r="2" spans="1:133" s="207" customFormat="1" ht="13.5" thickBot="1">
      <c r="A2" s="199" t="s">
        <v>269</v>
      </c>
      <c r="B2" s="199"/>
      <c r="C2" s="199"/>
      <c r="D2" s="199"/>
      <c r="E2" s="199"/>
      <c r="F2" s="199"/>
      <c r="G2" s="199"/>
      <c r="H2" s="199"/>
      <c r="J2" s="321"/>
    </row>
    <row r="3" spans="1:133" s="207" customFormat="1" ht="14" thickTop="1" thickBot="1">
      <c r="A3" s="209" t="s">
        <v>229</v>
      </c>
      <c r="B3" s="210">
        <v>2016</v>
      </c>
      <c r="C3" s="210">
        <v>2017</v>
      </c>
      <c r="D3" s="210">
        <v>2018</v>
      </c>
      <c r="E3" s="210">
        <v>2019</v>
      </c>
      <c r="F3" s="210">
        <v>2020</v>
      </c>
      <c r="G3" s="210">
        <v>2021</v>
      </c>
      <c r="H3" s="210">
        <v>2022</v>
      </c>
      <c r="I3" s="210">
        <v>2023</v>
      </c>
      <c r="J3" s="210">
        <v>2024</v>
      </c>
    </row>
    <row r="4" spans="1:133" ht="13.5" thickTop="1">
      <c r="A4" s="165" t="s">
        <v>119</v>
      </c>
      <c r="B4" s="167">
        <v>931</v>
      </c>
      <c r="C4" s="167">
        <v>1294</v>
      </c>
      <c r="D4" s="167">
        <v>1292</v>
      </c>
      <c r="E4" s="167">
        <v>590</v>
      </c>
      <c r="F4" s="167">
        <v>2226</v>
      </c>
      <c r="G4" s="167">
        <v>325</v>
      </c>
      <c r="H4" s="167">
        <v>323</v>
      </c>
      <c r="I4" s="167">
        <v>-9747</v>
      </c>
      <c r="J4" s="167">
        <v>106</v>
      </c>
      <c r="K4" s="145"/>
      <c r="L4" s="167"/>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row>
    <row r="5" spans="1:133">
      <c r="A5" s="165" t="s">
        <v>411</v>
      </c>
      <c r="B5" s="167"/>
      <c r="C5" s="167"/>
      <c r="D5" s="167"/>
      <c r="E5" s="167"/>
      <c r="F5" s="167">
        <v>1200</v>
      </c>
      <c r="G5" s="167">
        <v>500</v>
      </c>
      <c r="H5" s="167">
        <v>300</v>
      </c>
      <c r="I5" s="167">
        <v>100</v>
      </c>
      <c r="J5" s="167">
        <v>101</v>
      </c>
      <c r="K5" s="145"/>
      <c r="L5" s="167"/>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row>
    <row r="6" spans="1:133">
      <c r="A6" s="165" t="s">
        <v>276</v>
      </c>
      <c r="B6" s="167">
        <v>141</v>
      </c>
      <c r="C6" s="167">
        <v>164</v>
      </c>
      <c r="D6" s="167">
        <v>208</v>
      </c>
      <c r="E6" s="167">
        <v>875</v>
      </c>
      <c r="F6" s="167">
        <v>1201.8609999999999</v>
      </c>
      <c r="G6" s="167">
        <v>326.2</v>
      </c>
      <c r="H6" s="167">
        <v>270</v>
      </c>
      <c r="I6" s="167">
        <v>301</v>
      </c>
      <c r="J6" s="167">
        <v>201</v>
      </c>
      <c r="K6" s="145"/>
      <c r="L6" s="167"/>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row>
    <row r="7" spans="1:133">
      <c r="A7" s="165" t="s">
        <v>506</v>
      </c>
      <c r="B7" s="167"/>
      <c r="C7" s="167"/>
      <c r="D7" s="167"/>
      <c r="E7" s="167"/>
      <c r="F7" s="167"/>
      <c r="G7" s="167"/>
      <c r="H7" s="167"/>
      <c r="I7" s="167">
        <v>9180</v>
      </c>
      <c r="J7" s="167" t="s">
        <v>290</v>
      </c>
      <c r="K7" s="145"/>
      <c r="L7" s="167"/>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row>
    <row r="8" spans="1:133">
      <c r="A8" s="165" t="s">
        <v>124</v>
      </c>
      <c r="B8" s="167">
        <v>-119</v>
      </c>
      <c r="C8" s="167">
        <v>-42</v>
      </c>
      <c r="D8" s="167">
        <v>-5</v>
      </c>
      <c r="E8" s="167">
        <v>-72</v>
      </c>
      <c r="F8" s="167">
        <v>-2428.3760000000002</v>
      </c>
      <c r="G8" s="167">
        <v>142.69999999999999</v>
      </c>
      <c r="H8" s="167">
        <v>-589</v>
      </c>
      <c r="I8" s="167">
        <f>-1276</f>
        <v>-1276</v>
      </c>
      <c r="J8" s="167">
        <v>-1327</v>
      </c>
      <c r="K8" s="251"/>
      <c r="L8" s="167"/>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row>
    <row r="9" spans="1:133" s="150" customFormat="1">
      <c r="A9" s="176" t="s">
        <v>465</v>
      </c>
      <c r="B9" s="177">
        <v>953</v>
      </c>
      <c r="C9" s="177">
        <v>1417</v>
      </c>
      <c r="D9" s="177">
        <v>1496</v>
      </c>
      <c r="E9" s="177">
        <v>1393</v>
      </c>
      <c r="F9" s="177">
        <v>2200.4849999999997</v>
      </c>
      <c r="G9" s="177">
        <v>1294</v>
      </c>
      <c r="H9" s="177">
        <v>304</v>
      </c>
      <c r="I9" s="177">
        <v>-1442</v>
      </c>
      <c r="J9" s="177">
        <v>-919</v>
      </c>
      <c r="L9" s="168"/>
    </row>
    <row r="10" spans="1:133">
      <c r="A10" s="165" t="s">
        <v>53</v>
      </c>
      <c r="B10" s="167">
        <v>-369</v>
      </c>
      <c r="C10" s="167">
        <v>-695</v>
      </c>
      <c r="D10" s="167">
        <v>-380</v>
      </c>
      <c r="E10" s="167">
        <v>-791</v>
      </c>
      <c r="F10" s="167">
        <v>-673.72799999999984</v>
      </c>
      <c r="G10" s="167">
        <v>-817</v>
      </c>
      <c r="H10" s="167">
        <v>-3305</v>
      </c>
      <c r="I10" s="167">
        <v>-1906</v>
      </c>
      <c r="J10" s="167">
        <v>-1080</v>
      </c>
      <c r="K10" s="145"/>
      <c r="L10" s="167"/>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row>
    <row r="11" spans="1:133" s="150" customFormat="1">
      <c r="A11" s="176" t="s">
        <v>8</v>
      </c>
      <c r="B11" s="177">
        <v>584</v>
      </c>
      <c r="C11" s="177">
        <v>722</v>
      </c>
      <c r="D11" s="177">
        <v>1116</v>
      </c>
      <c r="E11" s="177">
        <v>602</v>
      </c>
      <c r="F11" s="177">
        <v>1526.4030000000002</v>
      </c>
      <c r="G11" s="177">
        <v>476.84199999999998</v>
      </c>
      <c r="H11" s="177">
        <v>-3001</v>
      </c>
      <c r="I11" s="177">
        <v>-3348</v>
      </c>
      <c r="J11" s="177">
        <v>-1999</v>
      </c>
      <c r="L11" s="168"/>
    </row>
    <row r="12" spans="1:133">
      <c r="A12" s="165"/>
      <c r="B12" s="167"/>
      <c r="C12" s="167"/>
      <c r="D12" s="167"/>
      <c r="E12" s="167"/>
      <c r="F12" s="167"/>
      <c r="G12" s="167"/>
      <c r="H12" s="167"/>
      <c r="K12" s="145"/>
      <c r="L12" s="167"/>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row>
    <row r="13" spans="1:133">
      <c r="A13" s="165" t="s">
        <v>277</v>
      </c>
      <c r="B13" s="167">
        <v>-2</v>
      </c>
      <c r="C13" s="167">
        <v>-62</v>
      </c>
      <c r="D13" s="167">
        <v>-19</v>
      </c>
      <c r="E13" s="167">
        <v>-15</v>
      </c>
      <c r="F13" s="167">
        <v>0</v>
      </c>
      <c r="G13" s="167">
        <v>0</v>
      </c>
      <c r="H13" s="167">
        <v>-387</v>
      </c>
      <c r="I13" s="167">
        <v>0</v>
      </c>
      <c r="J13" s="167" t="s">
        <v>290</v>
      </c>
      <c r="K13" s="145"/>
      <c r="L13" s="167"/>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row>
    <row r="14" spans="1:133">
      <c r="A14" s="165" t="s">
        <v>278</v>
      </c>
      <c r="B14" s="167">
        <v>0</v>
      </c>
      <c r="C14" s="167">
        <v>0</v>
      </c>
      <c r="D14" s="167">
        <v>0</v>
      </c>
      <c r="E14" s="167">
        <v>0</v>
      </c>
      <c r="F14" s="167">
        <v>-222.017</v>
      </c>
      <c r="G14" s="167">
        <v>443</v>
      </c>
      <c r="H14" s="167">
        <v>0</v>
      </c>
      <c r="I14" s="167">
        <v>5</v>
      </c>
      <c r="J14" s="167">
        <v>132</v>
      </c>
      <c r="K14" s="145"/>
      <c r="L14" s="167"/>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row>
    <row r="15" spans="1:133">
      <c r="A15" s="165" t="s">
        <v>279</v>
      </c>
      <c r="B15" s="167">
        <v>-180</v>
      </c>
      <c r="C15" s="167">
        <v>-154</v>
      </c>
      <c r="D15" s="167">
        <v>-550</v>
      </c>
      <c r="E15" s="167">
        <v>-176</v>
      </c>
      <c r="F15" s="167">
        <v>-147.398</v>
      </c>
      <c r="G15" s="167">
        <v>-215.5</v>
      </c>
      <c r="H15" s="167">
        <v>-186</v>
      </c>
      <c r="I15" s="167">
        <v>-159</v>
      </c>
      <c r="J15" s="167">
        <v>-43</v>
      </c>
      <c r="K15" s="145"/>
      <c r="L15" s="167"/>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row>
    <row r="16" spans="1:133">
      <c r="A16" s="165" t="s">
        <v>121</v>
      </c>
      <c r="B16" s="167">
        <v>23</v>
      </c>
      <c r="C16" s="167">
        <v>16</v>
      </c>
      <c r="D16" s="167">
        <v>2</v>
      </c>
      <c r="E16" s="167">
        <v>-99</v>
      </c>
      <c r="F16" s="167">
        <v>1.7409999999999997</v>
      </c>
      <c r="G16" s="167">
        <v>16</v>
      </c>
      <c r="H16" s="167">
        <v>71</v>
      </c>
      <c r="I16" s="167">
        <v>17</v>
      </c>
      <c r="J16" s="167">
        <v>16</v>
      </c>
      <c r="K16" s="145"/>
      <c r="L16" s="167"/>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row>
    <row r="17" spans="1:133" s="150" customFormat="1">
      <c r="A17" s="176" t="s">
        <v>473</v>
      </c>
      <c r="B17" s="177">
        <v>-159</v>
      </c>
      <c r="C17" s="177">
        <v>-200</v>
      </c>
      <c r="D17" s="177">
        <v>-567</v>
      </c>
      <c r="E17" s="177">
        <v>-290</v>
      </c>
      <c r="F17" s="177">
        <v>-366.67399999999998</v>
      </c>
      <c r="G17" s="177">
        <v>243</v>
      </c>
      <c r="H17" s="177">
        <v>-502</v>
      </c>
      <c r="I17" s="177">
        <v>-137</v>
      </c>
      <c r="J17" s="177">
        <v>105</v>
      </c>
      <c r="L17" s="168"/>
    </row>
    <row r="18" spans="1:133">
      <c r="A18" s="165"/>
      <c r="B18" s="167"/>
      <c r="C18" s="167"/>
      <c r="D18" s="167"/>
      <c r="E18" s="167"/>
      <c r="F18" s="167"/>
      <c r="G18" s="167"/>
      <c r="H18" s="167"/>
      <c r="I18" s="167"/>
      <c r="J18" s="167"/>
      <c r="K18" s="145"/>
      <c r="L18" s="167"/>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row>
    <row r="19" spans="1:133">
      <c r="A19" s="165" t="s">
        <v>446</v>
      </c>
      <c r="B19" s="167">
        <v>0</v>
      </c>
      <c r="C19" s="167">
        <v>0</v>
      </c>
      <c r="D19" s="167">
        <v>0</v>
      </c>
      <c r="E19" s="167">
        <v>4780</v>
      </c>
      <c r="F19" s="167">
        <v>-220</v>
      </c>
      <c r="G19" s="167">
        <v>-1260</v>
      </c>
      <c r="H19" s="167">
        <v>600</v>
      </c>
      <c r="I19" s="167">
        <v>3350</v>
      </c>
      <c r="J19" s="167">
        <v>-3192</v>
      </c>
      <c r="K19" s="145"/>
      <c r="L19" s="167"/>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row>
    <row r="20" spans="1:133">
      <c r="A20" s="165" t="s">
        <v>447</v>
      </c>
      <c r="B20" s="167">
        <v>0</v>
      </c>
      <c r="C20" s="167">
        <v>0</v>
      </c>
      <c r="D20" s="167">
        <v>0</v>
      </c>
      <c r="E20" s="167">
        <v>-88</v>
      </c>
      <c r="F20" s="167">
        <v>-102.82900000000002</v>
      </c>
      <c r="G20" s="167">
        <v>-83.1</v>
      </c>
      <c r="H20" s="167">
        <v>-72</v>
      </c>
      <c r="I20" s="167">
        <v>-82</v>
      </c>
      <c r="J20" s="167">
        <v>-60</v>
      </c>
      <c r="K20" s="145"/>
      <c r="L20" s="167"/>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row>
    <row r="21" spans="1:133">
      <c r="A21" s="165" t="s">
        <v>280</v>
      </c>
      <c r="B21" s="167">
        <v>-803</v>
      </c>
      <c r="C21" s="167">
        <v>154</v>
      </c>
      <c r="D21" s="167">
        <v>3171</v>
      </c>
      <c r="E21" s="167">
        <v>-4474</v>
      </c>
      <c r="F21" s="167">
        <v>0</v>
      </c>
      <c r="G21" s="167">
        <v>0</v>
      </c>
      <c r="H21" s="169">
        <v>0</v>
      </c>
      <c r="I21" s="167">
        <v>0</v>
      </c>
      <c r="J21" s="167">
        <v>0</v>
      </c>
      <c r="K21" s="145"/>
      <c r="L21" s="167"/>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row>
    <row r="22" spans="1:133">
      <c r="A22" s="165" t="s">
        <v>348</v>
      </c>
      <c r="B22" s="167">
        <v>0</v>
      </c>
      <c r="C22" s="167">
        <v>0</v>
      </c>
      <c r="D22" s="167">
        <v>0</v>
      </c>
      <c r="E22" s="167">
        <v>620</v>
      </c>
      <c r="F22" s="167">
        <v>0</v>
      </c>
      <c r="G22" s="167">
        <v>4292</v>
      </c>
      <c r="H22" s="167">
        <v>0</v>
      </c>
      <c r="I22" s="167">
        <v>0</v>
      </c>
      <c r="J22" s="167">
        <v>0</v>
      </c>
      <c r="K22" s="145"/>
      <c r="L22" s="167"/>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row>
    <row r="23" spans="1:133">
      <c r="A23" s="165" t="s">
        <v>544</v>
      </c>
      <c r="B23" s="167">
        <v>0</v>
      </c>
      <c r="C23" s="167">
        <v>0</v>
      </c>
      <c r="D23" s="167">
        <v>0</v>
      </c>
      <c r="E23" s="167">
        <v>0</v>
      </c>
      <c r="F23" s="167">
        <v>0</v>
      </c>
      <c r="G23" s="167">
        <v>0</v>
      </c>
      <c r="H23" s="167">
        <v>0</v>
      </c>
      <c r="I23" s="167">
        <v>0</v>
      </c>
      <c r="J23" s="167">
        <v>4000</v>
      </c>
      <c r="K23" s="145"/>
      <c r="L23" s="167"/>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row>
    <row r="24" spans="1:133">
      <c r="A24" s="165" t="s">
        <v>545</v>
      </c>
      <c r="B24" s="167">
        <v>0</v>
      </c>
      <c r="C24" s="167">
        <v>0</v>
      </c>
      <c r="D24" s="167">
        <v>0</v>
      </c>
      <c r="E24" s="167">
        <v>0</v>
      </c>
      <c r="F24" s="167">
        <v>0</v>
      </c>
      <c r="G24" s="167">
        <v>0</v>
      </c>
      <c r="H24" s="167">
        <v>0</v>
      </c>
      <c r="I24" s="167">
        <v>0</v>
      </c>
      <c r="J24" s="167">
        <v>-396</v>
      </c>
      <c r="K24" s="145"/>
      <c r="L24" s="167"/>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row>
    <row r="25" spans="1:133" s="150" customFormat="1">
      <c r="A25" s="165" t="s">
        <v>61</v>
      </c>
      <c r="B25" s="167">
        <v>327</v>
      </c>
      <c r="C25" s="167">
        <v>-616</v>
      </c>
      <c r="D25" s="167">
        <v>-3310</v>
      </c>
      <c r="E25" s="167">
        <v>-438</v>
      </c>
      <c r="F25" s="167">
        <v>0</v>
      </c>
      <c r="G25" s="167">
        <v>0</v>
      </c>
      <c r="H25" s="167">
        <v>0</v>
      </c>
      <c r="I25" s="167">
        <v>0</v>
      </c>
      <c r="J25" s="167">
        <v>0</v>
      </c>
      <c r="L25" s="167"/>
    </row>
    <row r="26" spans="1:133">
      <c r="A26" s="165" t="s">
        <v>62</v>
      </c>
      <c r="B26" s="167">
        <v>0</v>
      </c>
      <c r="C26" s="167">
        <v>-4</v>
      </c>
      <c r="D26" s="167">
        <v>-70</v>
      </c>
      <c r="E26" s="167">
        <v>75</v>
      </c>
      <c r="F26" s="167">
        <v>22.009999999999998</v>
      </c>
      <c r="G26" s="167">
        <v>-39</v>
      </c>
      <c r="H26" s="167">
        <v>7</v>
      </c>
      <c r="I26" s="167">
        <v>21</v>
      </c>
      <c r="J26" s="167">
        <v>0</v>
      </c>
      <c r="K26" s="145"/>
      <c r="L26" s="167"/>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row>
    <row r="27" spans="1:133" s="150" customFormat="1">
      <c r="A27" s="176" t="s">
        <v>63</v>
      </c>
      <c r="B27" s="177">
        <v>-476</v>
      </c>
      <c r="C27" s="177">
        <v>-466</v>
      </c>
      <c r="D27" s="177">
        <v>-209</v>
      </c>
      <c r="E27" s="177">
        <v>475</v>
      </c>
      <c r="F27" s="177">
        <v>-300.74900000000002</v>
      </c>
      <c r="G27" s="177">
        <v>2910</v>
      </c>
      <c r="H27" s="177">
        <v>535</v>
      </c>
      <c r="I27" s="177">
        <v>3289</v>
      </c>
      <c r="J27" s="177">
        <v>352</v>
      </c>
      <c r="L27" s="167"/>
    </row>
    <row r="28" spans="1:133">
      <c r="A28" s="165"/>
      <c r="B28" s="167"/>
      <c r="C28" s="167"/>
      <c r="D28" s="167"/>
      <c r="E28" s="167"/>
      <c r="F28" s="167"/>
      <c r="G28" s="167"/>
      <c r="H28" s="167"/>
      <c r="I28" s="167"/>
      <c r="J28" s="167"/>
      <c r="K28" s="145"/>
      <c r="L28" s="167"/>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row>
    <row r="29" spans="1:133" s="150" customFormat="1">
      <c r="A29" s="176" t="s">
        <v>66</v>
      </c>
      <c r="B29" s="177">
        <v>-51</v>
      </c>
      <c r="C29" s="177">
        <v>56</v>
      </c>
      <c r="D29" s="177">
        <v>339</v>
      </c>
      <c r="E29" s="177">
        <v>787</v>
      </c>
      <c r="F29" s="177">
        <v>857.98000000000013</v>
      </c>
      <c r="G29" s="177">
        <v>3630</v>
      </c>
      <c r="H29" s="177">
        <v>-2968</v>
      </c>
      <c r="I29" s="177">
        <v>-196</v>
      </c>
      <c r="J29" s="177">
        <v>-1542</v>
      </c>
      <c r="L29" s="168"/>
    </row>
    <row r="30" spans="1:133">
      <c r="A30" s="165"/>
      <c r="B30" s="167"/>
      <c r="C30" s="167"/>
      <c r="D30" s="167"/>
      <c r="E30" s="167"/>
      <c r="F30" s="167"/>
      <c r="G30" s="167"/>
      <c r="H30" s="167"/>
      <c r="I30" s="167"/>
      <c r="J30" s="167"/>
      <c r="K30" s="145"/>
      <c r="L30" s="167"/>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row>
    <row r="31" spans="1:133" s="150" customFormat="1">
      <c r="A31" s="176" t="s">
        <v>281</v>
      </c>
      <c r="B31" s="177">
        <v>84</v>
      </c>
      <c r="C31" s="177">
        <v>33</v>
      </c>
      <c r="D31" s="177">
        <v>89</v>
      </c>
      <c r="E31" s="177">
        <v>428</v>
      </c>
      <c r="F31" s="177">
        <v>1238</v>
      </c>
      <c r="G31" s="177">
        <v>2040</v>
      </c>
      <c r="H31" s="177">
        <v>5702</v>
      </c>
      <c r="I31" s="177">
        <v>2775.3969999999999</v>
      </c>
      <c r="J31" s="177">
        <v>2569</v>
      </c>
      <c r="L31" s="168"/>
    </row>
    <row r="32" spans="1:133">
      <c r="A32" s="165" t="s">
        <v>68</v>
      </c>
      <c r="B32" s="167">
        <v>0</v>
      </c>
      <c r="C32" s="167">
        <v>0</v>
      </c>
      <c r="D32" s="167">
        <v>0</v>
      </c>
      <c r="E32" s="167">
        <v>23</v>
      </c>
      <c r="F32" s="167">
        <f>-60+4</f>
        <v>-56</v>
      </c>
      <c r="G32" s="167">
        <v>32</v>
      </c>
      <c r="H32" s="167">
        <v>41</v>
      </c>
      <c r="I32" s="167">
        <v>-10</v>
      </c>
      <c r="J32" s="167">
        <v>13</v>
      </c>
      <c r="K32" s="145"/>
      <c r="L32" s="167"/>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row>
    <row r="33" spans="1:133">
      <c r="A33" s="176" t="s">
        <v>282</v>
      </c>
      <c r="B33" s="177">
        <v>33</v>
      </c>
      <c r="C33" s="177">
        <v>89</v>
      </c>
      <c r="D33" s="177">
        <v>428</v>
      </c>
      <c r="E33" s="177">
        <v>1238</v>
      </c>
      <c r="F33" s="177">
        <v>2040</v>
      </c>
      <c r="G33" s="177">
        <v>5702</v>
      </c>
      <c r="H33" s="177">
        <v>2775</v>
      </c>
      <c r="I33" s="177">
        <v>2569.3969999999999</v>
      </c>
      <c r="J33" s="177">
        <v>1040</v>
      </c>
      <c r="K33" s="145"/>
      <c r="L33" s="168"/>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row>
    <row r="34" spans="1:133" ht="26">
      <c r="A34" s="165" t="s">
        <v>528</v>
      </c>
      <c r="B34" s="145">
        <v>0</v>
      </c>
      <c r="C34" s="145">
        <v>0</v>
      </c>
      <c r="D34" s="145">
        <v>0</v>
      </c>
      <c r="E34" s="145">
        <v>0</v>
      </c>
      <c r="F34" s="145">
        <v>0</v>
      </c>
      <c r="G34" s="145">
        <v>0</v>
      </c>
      <c r="H34" s="145">
        <v>0</v>
      </c>
      <c r="I34" s="145">
        <v>-27</v>
      </c>
      <c r="J34" s="142" t="s">
        <v>290</v>
      </c>
      <c r="K34" s="145"/>
      <c r="L34" s="167"/>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row>
    <row r="35" spans="1:133">
      <c r="A35" s="163" t="s">
        <v>529</v>
      </c>
      <c r="B35" s="177">
        <f t="shared" ref="B35:G35" si="0">B33</f>
        <v>33</v>
      </c>
      <c r="C35" s="177">
        <f t="shared" si="0"/>
        <v>89</v>
      </c>
      <c r="D35" s="177">
        <f t="shared" si="0"/>
        <v>428</v>
      </c>
      <c r="E35" s="177">
        <f t="shared" si="0"/>
        <v>1238</v>
      </c>
      <c r="F35" s="177">
        <f t="shared" si="0"/>
        <v>2040</v>
      </c>
      <c r="G35" s="177">
        <f t="shared" si="0"/>
        <v>5702</v>
      </c>
      <c r="H35" s="177">
        <f>H33</f>
        <v>2775</v>
      </c>
      <c r="I35" s="177">
        <v>2542.3969999999999</v>
      </c>
      <c r="J35" s="177">
        <v>1040</v>
      </c>
      <c r="K35" s="145"/>
      <c r="L35" s="168"/>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row>
    <row r="36" spans="1:133">
      <c r="A36" s="165"/>
      <c r="B36" s="139"/>
      <c r="C36" s="139"/>
      <c r="D36" s="139"/>
      <c r="E36" s="139"/>
      <c r="F36" s="139"/>
      <c r="G36" s="139"/>
      <c r="H36" s="145"/>
      <c r="J36" s="142"/>
      <c r="K36" s="145"/>
      <c r="L36" s="167"/>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row>
    <row r="37" spans="1:133">
      <c r="A37" s="165"/>
      <c r="B37" s="139"/>
      <c r="C37" s="139"/>
      <c r="D37" s="139"/>
      <c r="E37" s="139"/>
      <c r="F37" s="139"/>
      <c r="G37" s="139"/>
      <c r="H37" s="145"/>
      <c r="J37" s="142"/>
      <c r="K37" s="145"/>
      <c r="L37" s="168"/>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row>
    <row r="38" spans="1:133">
      <c r="A38" s="165"/>
      <c r="B38" s="139"/>
      <c r="C38" s="139"/>
      <c r="D38" s="139"/>
      <c r="E38" s="139"/>
      <c r="F38" s="139"/>
      <c r="G38" s="139"/>
      <c r="H38" s="145"/>
      <c r="J38" s="142"/>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row>
    <row r="39" spans="1:133">
      <c r="A39" s="165"/>
      <c r="B39" s="139"/>
      <c r="C39" s="139"/>
      <c r="D39" s="139"/>
      <c r="E39" s="139"/>
      <c r="F39" s="139"/>
      <c r="G39" s="139"/>
      <c r="H39" s="145"/>
      <c r="J39" s="142"/>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row>
    <row r="40" spans="1:133">
      <c r="A40" s="160"/>
      <c r="B40" s="139"/>
      <c r="C40" s="139"/>
      <c r="D40" s="139"/>
      <c r="E40" s="139"/>
      <c r="F40" s="139"/>
      <c r="G40" s="139"/>
      <c r="H40" s="145"/>
      <c r="I40" s="145"/>
      <c r="J40" s="142"/>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row>
    <row r="41" spans="1:133">
      <c r="A41" s="160"/>
      <c r="B41" s="139"/>
      <c r="C41" s="139"/>
      <c r="D41" s="139"/>
      <c r="E41" s="139"/>
      <c r="F41" s="139"/>
      <c r="G41" s="139"/>
      <c r="H41" s="145"/>
      <c r="I41" s="145"/>
      <c r="J41" s="142"/>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row>
    <row r="42" spans="1:133">
      <c r="A42" s="160"/>
      <c r="B42" s="143"/>
      <c r="C42" s="143"/>
      <c r="D42" s="143"/>
      <c r="E42" s="143"/>
      <c r="F42" s="143"/>
      <c r="G42" s="143"/>
      <c r="H42" s="145"/>
      <c r="I42" s="145"/>
      <c r="J42" s="142"/>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row>
    <row r="43" spans="1:133">
      <c r="A43" s="160"/>
      <c r="B43" s="143"/>
      <c r="C43" s="143"/>
      <c r="D43" s="143"/>
      <c r="E43" s="143"/>
      <c r="F43" s="143"/>
      <c r="G43" s="143"/>
      <c r="H43" s="145"/>
      <c r="I43" s="145"/>
      <c r="J43" s="142"/>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row>
    <row r="44" spans="1:133">
      <c r="A44" s="160"/>
      <c r="B44" s="139"/>
      <c r="C44" s="139"/>
      <c r="D44" s="139"/>
      <c r="E44" s="139"/>
      <c r="F44" s="139"/>
      <c r="G44" s="139"/>
      <c r="H44" s="145"/>
      <c r="I44" s="145"/>
      <c r="J44" s="142"/>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row>
    <row r="45" spans="1:133">
      <c r="A45" s="160"/>
      <c r="B45" s="139"/>
      <c r="C45" s="139"/>
      <c r="D45" s="139"/>
      <c r="E45" s="139"/>
      <c r="F45" s="139"/>
      <c r="G45" s="139"/>
      <c r="H45" s="145"/>
      <c r="I45" s="145"/>
      <c r="J45" s="14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row>
    <row r="46" spans="1:133">
      <c r="A46" s="160"/>
      <c r="B46" s="139"/>
      <c r="C46" s="139"/>
      <c r="D46" s="139"/>
      <c r="E46" s="139"/>
      <c r="F46" s="139"/>
      <c r="G46" s="139"/>
      <c r="H46" s="145"/>
      <c r="I46" s="145"/>
      <c r="J46" s="142"/>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row>
    <row r="47" spans="1:133">
      <c r="A47" s="160"/>
      <c r="B47" s="139"/>
      <c r="C47" s="139"/>
      <c r="D47" s="139"/>
      <c r="E47" s="139"/>
      <c r="F47" s="139"/>
      <c r="G47" s="139"/>
      <c r="H47" s="145"/>
      <c r="I47" s="145"/>
      <c r="J47" s="142"/>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row>
    <row r="48" spans="1:133">
      <c r="A48" s="160"/>
      <c r="B48" s="139"/>
      <c r="C48" s="229"/>
      <c r="D48" s="229"/>
      <c r="E48" s="229"/>
      <c r="F48" s="229"/>
      <c r="G48" s="229"/>
      <c r="H48" s="145"/>
      <c r="I48" s="145"/>
      <c r="J48" s="142"/>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row>
    <row r="49" spans="1:133">
      <c r="A49" s="145"/>
      <c r="B49" s="145"/>
      <c r="C49" s="145"/>
      <c r="D49" s="145"/>
      <c r="E49" s="145"/>
      <c r="F49" s="145"/>
      <c r="G49" s="145"/>
      <c r="H49" s="145"/>
      <c r="I49" s="145"/>
      <c r="J49" s="142"/>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row>
    <row r="50" spans="1:133">
      <c r="A50" s="145"/>
      <c r="B50" s="145"/>
      <c r="C50" s="145"/>
      <c r="D50" s="145"/>
      <c r="E50" s="145"/>
      <c r="F50" s="145"/>
      <c r="G50" s="145"/>
      <c r="H50" s="145"/>
      <c r="I50" s="145"/>
      <c r="J50" s="14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row>
    <row r="51" spans="1:133">
      <c r="A51" s="145"/>
      <c r="B51" s="145"/>
      <c r="C51" s="145"/>
      <c r="D51" s="145"/>
      <c r="E51" s="145"/>
      <c r="F51" s="145"/>
      <c r="G51" s="145"/>
      <c r="H51" s="145"/>
      <c r="I51" s="145"/>
      <c r="J51" s="142"/>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row>
    <row r="52" spans="1:133">
      <c r="A52" s="145"/>
      <c r="B52" s="145"/>
      <c r="C52" s="145"/>
      <c r="D52" s="145"/>
      <c r="E52" s="145"/>
      <c r="F52" s="145"/>
      <c r="G52" s="145"/>
      <c r="H52" s="145"/>
      <c r="I52" s="145"/>
      <c r="J52" s="142"/>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row>
    <row r="53" spans="1:133">
      <c r="A53" s="145"/>
      <c r="B53" s="145"/>
      <c r="C53" s="145"/>
      <c r="D53" s="145"/>
      <c r="E53" s="145"/>
      <c r="F53" s="145"/>
      <c r="G53" s="145"/>
      <c r="H53" s="145"/>
      <c r="I53" s="145"/>
      <c r="J53" s="142"/>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row>
    <row r="54" spans="1:133">
      <c r="A54" s="145"/>
      <c r="B54" s="145"/>
      <c r="C54" s="145"/>
      <c r="D54" s="145"/>
      <c r="E54" s="145"/>
      <c r="F54" s="145"/>
      <c r="G54" s="145"/>
      <c r="H54" s="145"/>
      <c r="I54" s="145"/>
      <c r="J54" s="14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row>
    <row r="55" spans="1:133">
      <c r="A55" s="145"/>
      <c r="B55" s="145"/>
      <c r="C55" s="145"/>
      <c r="D55" s="145"/>
      <c r="E55" s="145"/>
      <c r="F55" s="145"/>
      <c r="G55" s="145"/>
      <c r="H55" s="145"/>
      <c r="I55" s="145"/>
      <c r="J55" s="14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row>
    <row r="56" spans="1:133">
      <c r="A56" s="145"/>
      <c r="B56" s="145"/>
      <c r="C56" s="145"/>
      <c r="D56" s="145"/>
      <c r="E56" s="145"/>
      <c r="F56" s="145"/>
      <c r="G56" s="145"/>
      <c r="H56" s="145"/>
      <c r="I56" s="145"/>
      <c r="J56" s="14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row>
    <row r="57" spans="1:133">
      <c r="A57" s="145"/>
      <c r="B57" s="145"/>
      <c r="C57" s="145"/>
      <c r="D57" s="145"/>
      <c r="E57" s="145"/>
      <c r="F57" s="145"/>
      <c r="G57" s="145"/>
      <c r="H57" s="145"/>
      <c r="I57" s="145"/>
      <c r="J57" s="14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row>
    <row r="58" spans="1:133">
      <c r="A58" s="145"/>
      <c r="B58" s="145"/>
      <c r="C58" s="145"/>
      <c r="D58" s="145"/>
      <c r="E58" s="145"/>
      <c r="F58" s="145"/>
      <c r="G58" s="145"/>
      <c r="H58" s="145"/>
      <c r="I58" s="145"/>
      <c r="J58" s="142"/>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row>
    <row r="59" spans="1:133">
      <c r="A59" s="145"/>
      <c r="B59" s="145"/>
      <c r="C59" s="145"/>
      <c r="D59" s="145"/>
      <c r="E59" s="145"/>
      <c r="F59" s="145"/>
      <c r="G59" s="145"/>
      <c r="H59" s="145"/>
      <c r="I59" s="145"/>
      <c r="J59" s="142"/>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row>
    <row r="60" spans="1:133">
      <c r="A60" s="145"/>
      <c r="B60" s="145"/>
      <c r="C60" s="145"/>
      <c r="D60" s="145"/>
      <c r="E60" s="145"/>
      <c r="F60" s="145"/>
      <c r="G60" s="145"/>
      <c r="H60" s="145"/>
      <c r="I60" s="145"/>
      <c r="J60" s="142"/>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row>
    <row r="61" spans="1:133">
      <c r="A61" s="145"/>
      <c r="B61" s="145"/>
      <c r="C61" s="145"/>
      <c r="D61" s="145"/>
      <c r="E61" s="145"/>
      <c r="F61" s="145"/>
      <c r="G61" s="145"/>
      <c r="H61" s="145"/>
      <c r="I61" s="145"/>
      <c r="J61" s="142"/>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row>
    <row r="62" spans="1:133">
      <c r="A62" s="145"/>
      <c r="B62" s="145"/>
      <c r="C62" s="145"/>
      <c r="D62" s="145"/>
      <c r="E62" s="145"/>
      <c r="F62" s="145"/>
      <c r="G62" s="145"/>
      <c r="H62" s="145"/>
      <c r="I62" s="145"/>
      <c r="J62" s="142"/>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row>
    <row r="63" spans="1:133">
      <c r="A63" s="145"/>
      <c r="B63" s="145"/>
      <c r="C63" s="145"/>
      <c r="D63" s="145"/>
      <c r="E63" s="145"/>
      <c r="F63" s="145"/>
      <c r="G63" s="145"/>
      <c r="H63" s="145"/>
      <c r="I63" s="145"/>
      <c r="J63" s="142"/>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row>
    <row r="64" spans="1:133">
      <c r="A64" s="145"/>
      <c r="B64" s="145"/>
      <c r="C64" s="145"/>
      <c r="D64" s="145"/>
      <c r="E64" s="145"/>
      <c r="F64" s="145"/>
      <c r="G64" s="145"/>
      <c r="H64" s="145"/>
      <c r="I64" s="145"/>
      <c r="J64" s="142"/>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row>
    <row r="65" spans="1:133">
      <c r="A65" s="145"/>
      <c r="B65" s="145"/>
      <c r="C65" s="145"/>
      <c r="D65" s="145"/>
      <c r="E65" s="145"/>
      <c r="F65" s="145"/>
      <c r="G65" s="145"/>
      <c r="H65" s="145"/>
      <c r="I65" s="145"/>
      <c r="J65" s="142"/>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row>
    <row r="66" spans="1:133">
      <c r="A66" s="145"/>
      <c r="B66" s="145"/>
      <c r="C66" s="145"/>
      <c r="D66" s="145"/>
      <c r="E66" s="145"/>
      <c r="F66" s="145"/>
      <c r="G66" s="145"/>
      <c r="H66" s="145"/>
      <c r="I66" s="145"/>
      <c r="J66" s="142"/>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row>
    <row r="67" spans="1:133">
      <c r="A67" s="145"/>
      <c r="B67" s="145"/>
      <c r="C67" s="145"/>
      <c r="D67" s="145"/>
      <c r="E67" s="145"/>
      <c r="F67" s="145"/>
      <c r="G67" s="145"/>
      <c r="H67" s="145"/>
      <c r="I67" s="145"/>
      <c r="J67" s="142"/>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row>
    <row r="68" spans="1:133">
      <c r="A68" s="145"/>
      <c r="B68" s="145"/>
      <c r="C68" s="145"/>
      <c r="D68" s="145"/>
      <c r="E68" s="145"/>
      <c r="F68" s="145"/>
      <c r="G68" s="145"/>
      <c r="H68" s="145"/>
      <c r="I68" s="145"/>
      <c r="J68" s="142"/>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row>
    <row r="69" spans="1:133">
      <c r="A69" s="145"/>
      <c r="B69" s="145"/>
      <c r="C69" s="145"/>
      <c r="D69" s="145"/>
      <c r="E69" s="145"/>
      <c r="F69" s="145"/>
      <c r="G69" s="145"/>
      <c r="H69" s="145"/>
      <c r="I69" s="145"/>
      <c r="J69" s="142"/>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row>
    <row r="70" spans="1:133">
      <c r="A70" s="145"/>
      <c r="B70" s="145"/>
      <c r="C70" s="145"/>
      <c r="D70" s="145"/>
      <c r="E70" s="145"/>
      <c r="F70" s="145"/>
      <c r="G70" s="145"/>
      <c r="H70" s="145"/>
      <c r="I70" s="145"/>
      <c r="J70" s="142"/>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row>
    <row r="71" spans="1:133">
      <c r="A71" s="145"/>
      <c r="B71" s="145"/>
      <c r="C71" s="145"/>
      <c r="D71" s="145"/>
      <c r="E71" s="145"/>
      <c r="F71" s="145"/>
      <c r="G71" s="145"/>
      <c r="H71" s="145"/>
      <c r="I71" s="145"/>
      <c r="J71" s="142"/>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row>
    <row r="72" spans="1:133">
      <c r="A72" s="145"/>
      <c r="B72" s="145"/>
      <c r="C72" s="145"/>
      <c r="D72" s="145"/>
      <c r="E72" s="145"/>
      <c r="F72" s="145"/>
      <c r="G72" s="145"/>
      <c r="H72" s="145"/>
      <c r="I72" s="145"/>
      <c r="J72" s="142"/>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row>
    <row r="73" spans="1:133">
      <c r="A73" s="145"/>
      <c r="B73" s="145"/>
      <c r="C73" s="145"/>
      <c r="D73" s="145"/>
      <c r="E73" s="145"/>
      <c r="F73" s="145"/>
      <c r="G73" s="145"/>
      <c r="H73" s="145"/>
      <c r="I73" s="145"/>
      <c r="J73" s="142"/>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row>
    <row r="74" spans="1:133">
      <c r="A74" s="145"/>
      <c r="B74" s="145"/>
      <c r="C74" s="145"/>
      <c r="D74" s="145"/>
      <c r="E74" s="145"/>
      <c r="F74" s="145"/>
      <c r="G74" s="145"/>
      <c r="H74" s="145"/>
      <c r="I74" s="145"/>
      <c r="J74" s="142"/>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row>
    <row r="75" spans="1:133">
      <c r="A75" s="145"/>
      <c r="B75" s="145"/>
      <c r="C75" s="145"/>
      <c r="D75" s="145"/>
      <c r="E75" s="145"/>
      <c r="F75" s="145"/>
      <c r="G75" s="145"/>
      <c r="H75" s="145"/>
      <c r="I75" s="145"/>
      <c r="J75" s="142"/>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row>
    <row r="76" spans="1:133">
      <c r="A76" s="145"/>
      <c r="B76" s="145"/>
      <c r="C76" s="145"/>
      <c r="D76" s="145"/>
      <c r="E76" s="145"/>
      <c r="F76" s="145"/>
      <c r="G76" s="145"/>
      <c r="H76" s="145"/>
      <c r="I76" s="145"/>
      <c r="J76" s="142"/>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row>
    <row r="77" spans="1:133">
      <c r="A77" s="145"/>
      <c r="B77" s="145"/>
      <c r="C77" s="145"/>
      <c r="D77" s="145"/>
      <c r="E77" s="145"/>
      <c r="F77" s="145"/>
      <c r="G77" s="145"/>
      <c r="H77" s="145"/>
      <c r="I77" s="145"/>
      <c r="J77" s="142"/>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row>
    <row r="78" spans="1:133">
      <c r="A78" s="145"/>
      <c r="B78" s="145"/>
      <c r="C78" s="145"/>
      <c r="D78" s="145"/>
      <c r="E78" s="145"/>
      <c r="F78" s="145"/>
      <c r="G78" s="145"/>
      <c r="H78" s="145"/>
      <c r="I78" s="145"/>
      <c r="J78" s="142"/>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row>
    <row r="79" spans="1:133">
      <c r="A79" s="145"/>
      <c r="B79" s="145"/>
      <c r="C79" s="145"/>
      <c r="D79" s="145"/>
      <c r="E79" s="145"/>
      <c r="F79" s="145"/>
      <c r="G79" s="145"/>
      <c r="H79" s="145"/>
      <c r="I79" s="145"/>
      <c r="J79" s="142"/>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row>
    <row r="80" spans="1:133">
      <c r="A80" s="145"/>
      <c r="B80" s="145"/>
      <c r="C80" s="145"/>
      <c r="D80" s="145"/>
      <c r="E80" s="145"/>
      <c r="F80" s="145"/>
      <c r="G80" s="145"/>
      <c r="H80" s="145"/>
      <c r="I80" s="145"/>
      <c r="J80" s="142"/>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row>
    <row r="81" spans="1:133">
      <c r="A81" s="145"/>
      <c r="B81" s="145"/>
      <c r="C81" s="145"/>
      <c r="D81" s="145"/>
      <c r="E81" s="145"/>
      <c r="F81" s="145"/>
      <c r="G81" s="145"/>
      <c r="H81" s="145"/>
      <c r="I81" s="145"/>
      <c r="J81" s="142"/>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row>
    <row r="82" spans="1:133">
      <c r="A82" s="145"/>
      <c r="B82" s="145"/>
      <c r="C82" s="145"/>
      <c r="D82" s="145"/>
      <c r="E82" s="145"/>
      <c r="F82" s="145"/>
      <c r="G82" s="145"/>
      <c r="H82" s="145"/>
      <c r="I82" s="145"/>
      <c r="J82" s="142"/>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row>
    <row r="83" spans="1:133">
      <c r="A83" s="145"/>
      <c r="B83" s="145"/>
      <c r="C83" s="145"/>
      <c r="D83" s="145"/>
      <c r="E83" s="145"/>
      <c r="F83" s="145"/>
      <c r="G83" s="145"/>
      <c r="H83" s="145"/>
      <c r="I83" s="145"/>
      <c r="J83" s="142"/>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row>
    <row r="84" spans="1:133">
      <c r="A84" s="145"/>
      <c r="B84" s="145"/>
      <c r="C84" s="145"/>
      <c r="D84" s="145"/>
      <c r="E84" s="145"/>
      <c r="F84" s="145"/>
      <c r="G84" s="145"/>
      <c r="H84" s="145"/>
      <c r="I84" s="145"/>
      <c r="J84" s="142"/>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row>
    <row r="85" spans="1:133">
      <c r="A85" s="145"/>
      <c r="B85" s="145"/>
      <c r="C85" s="145"/>
      <c r="D85" s="145"/>
      <c r="E85" s="145"/>
      <c r="F85" s="145"/>
      <c r="G85" s="145"/>
      <c r="H85" s="145"/>
      <c r="I85" s="145"/>
      <c r="J85" s="142"/>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row>
    <row r="86" spans="1:133">
      <c r="A86" s="145"/>
      <c r="B86" s="145"/>
      <c r="C86" s="145"/>
      <c r="D86" s="145"/>
      <c r="E86" s="145"/>
      <c r="F86" s="145"/>
      <c r="G86" s="145"/>
      <c r="H86" s="145"/>
      <c r="I86" s="145"/>
      <c r="J86" s="142"/>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row>
    <row r="87" spans="1:133">
      <c r="A87" s="145"/>
      <c r="B87" s="145"/>
      <c r="C87" s="145"/>
      <c r="D87" s="145"/>
      <c r="E87" s="145"/>
      <c r="F87" s="145"/>
      <c r="G87" s="145"/>
      <c r="H87" s="145"/>
      <c r="I87" s="145"/>
      <c r="J87" s="142"/>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row>
    <row r="88" spans="1:133">
      <c r="A88" s="145"/>
      <c r="B88" s="145"/>
      <c r="C88" s="145"/>
      <c r="D88" s="145"/>
      <c r="E88" s="145"/>
      <c r="F88" s="145"/>
      <c r="G88" s="145"/>
      <c r="H88" s="145"/>
      <c r="I88" s="145"/>
      <c r="J88" s="142"/>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row>
    <row r="89" spans="1:133">
      <c r="A89" s="145"/>
      <c r="B89" s="145"/>
      <c r="C89" s="145"/>
      <c r="D89" s="145"/>
      <c r="E89" s="145"/>
      <c r="F89" s="145"/>
      <c r="G89" s="145"/>
      <c r="H89" s="145"/>
      <c r="I89" s="145"/>
      <c r="J89" s="142"/>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row>
    <row r="90" spans="1:133">
      <c r="A90" s="145"/>
      <c r="B90" s="145"/>
      <c r="C90" s="145"/>
      <c r="D90" s="145"/>
      <c r="E90" s="145"/>
      <c r="F90" s="145"/>
      <c r="G90" s="145"/>
      <c r="H90" s="145"/>
      <c r="I90" s="145"/>
      <c r="J90" s="142"/>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row>
    <row r="91" spans="1:133">
      <c r="A91" s="145"/>
      <c r="B91" s="145"/>
      <c r="C91" s="145"/>
      <c r="D91" s="145"/>
      <c r="E91" s="145"/>
      <c r="F91" s="145"/>
      <c r="G91" s="145"/>
      <c r="H91" s="145"/>
      <c r="I91" s="145"/>
      <c r="J91" s="14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row>
    <row r="92" spans="1:133">
      <c r="A92" s="145"/>
      <c r="B92" s="145"/>
      <c r="C92" s="145"/>
      <c r="D92" s="145"/>
      <c r="E92" s="145"/>
      <c r="F92" s="145"/>
      <c r="G92" s="145"/>
      <c r="H92" s="145"/>
      <c r="I92" s="145"/>
      <c r="J92" s="142"/>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row>
    <row r="93" spans="1:133">
      <c r="A93" s="145"/>
      <c r="B93" s="145"/>
      <c r="C93" s="145"/>
      <c r="D93" s="145"/>
      <c r="E93" s="145"/>
      <c r="F93" s="145"/>
      <c r="G93" s="145"/>
      <c r="H93" s="145"/>
      <c r="I93" s="145"/>
      <c r="J93" s="142"/>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row>
    <row r="94" spans="1:133">
      <c r="A94" s="145"/>
      <c r="B94" s="145"/>
      <c r="C94" s="145"/>
      <c r="D94" s="145"/>
      <c r="E94" s="145"/>
      <c r="F94" s="145"/>
      <c r="G94" s="145"/>
      <c r="H94" s="145"/>
      <c r="I94" s="145"/>
      <c r="J94" s="14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row>
    <row r="95" spans="1:133">
      <c r="A95" s="145"/>
      <c r="B95" s="145"/>
      <c r="C95" s="145"/>
      <c r="D95" s="145"/>
      <c r="E95" s="145"/>
      <c r="F95" s="145"/>
      <c r="G95" s="145"/>
      <c r="H95" s="145"/>
      <c r="I95" s="145"/>
      <c r="J95" s="142"/>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row>
    <row r="96" spans="1:133">
      <c r="A96" s="145"/>
      <c r="B96" s="145"/>
      <c r="C96" s="145"/>
      <c r="D96" s="145"/>
      <c r="E96" s="145"/>
      <c r="F96" s="145"/>
      <c r="G96" s="145"/>
      <c r="H96" s="145"/>
      <c r="I96" s="145"/>
      <c r="J96" s="142"/>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row>
    <row r="97" spans="1:133">
      <c r="A97" s="145"/>
      <c r="B97" s="145"/>
      <c r="C97" s="145"/>
      <c r="D97" s="145"/>
      <c r="E97" s="145"/>
      <c r="F97" s="145"/>
      <c r="G97" s="145"/>
      <c r="H97" s="145"/>
      <c r="I97" s="145"/>
      <c r="J97" s="142"/>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row>
    <row r="98" spans="1:133">
      <c r="A98" s="145"/>
      <c r="B98" s="145"/>
      <c r="C98" s="145"/>
      <c r="D98" s="145"/>
      <c r="E98" s="145"/>
      <c r="F98" s="145"/>
      <c r="G98" s="145"/>
      <c r="H98" s="145"/>
      <c r="I98" s="145"/>
      <c r="J98" s="142"/>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row>
    <row r="99" spans="1:133">
      <c r="A99" s="145"/>
      <c r="B99" s="145"/>
      <c r="C99" s="145"/>
      <c r="D99" s="145"/>
      <c r="E99" s="145"/>
      <c r="F99" s="145"/>
      <c r="G99" s="145"/>
      <c r="H99" s="145"/>
      <c r="I99" s="145"/>
      <c r="J99" s="142"/>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row>
    <row r="100" spans="1:133">
      <c r="A100" s="145"/>
      <c r="B100" s="145"/>
      <c r="C100" s="145"/>
      <c r="D100" s="145"/>
      <c r="E100" s="145"/>
      <c r="F100" s="145"/>
      <c r="G100" s="145"/>
      <c r="H100" s="145"/>
      <c r="I100" s="145"/>
      <c r="J100" s="14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row>
    <row r="101" spans="1:133">
      <c r="A101" s="145"/>
      <c r="B101" s="145"/>
      <c r="C101" s="145"/>
      <c r="D101" s="145"/>
      <c r="E101" s="145"/>
      <c r="F101" s="145"/>
      <c r="G101" s="145"/>
      <c r="H101" s="145"/>
      <c r="I101" s="145"/>
      <c r="J101" s="142"/>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row>
    <row r="102" spans="1:133">
      <c r="A102" s="145"/>
      <c r="B102" s="145"/>
      <c r="C102" s="145"/>
      <c r="D102" s="145"/>
      <c r="E102" s="145"/>
      <c r="F102" s="145"/>
      <c r="G102" s="145"/>
      <c r="H102" s="145"/>
      <c r="I102" s="145"/>
      <c r="J102" s="142"/>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row>
    <row r="103" spans="1:133">
      <c r="A103" s="145"/>
      <c r="B103" s="145"/>
      <c r="C103" s="145"/>
      <c r="D103" s="145"/>
      <c r="E103" s="145"/>
      <c r="F103" s="145"/>
      <c r="G103" s="145"/>
      <c r="H103" s="145"/>
      <c r="I103" s="145"/>
      <c r="J103" s="14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row>
    <row r="104" spans="1:133">
      <c r="A104" s="145"/>
      <c r="B104" s="145"/>
      <c r="C104" s="145"/>
      <c r="D104" s="145"/>
      <c r="E104" s="145"/>
      <c r="F104" s="145"/>
      <c r="G104" s="145"/>
      <c r="H104" s="145"/>
      <c r="I104" s="145"/>
      <c r="J104" s="142"/>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row>
    <row r="105" spans="1:133">
      <c r="A105" s="145"/>
      <c r="B105" s="145"/>
      <c r="C105" s="145"/>
      <c r="D105" s="145"/>
      <c r="E105" s="145"/>
      <c r="F105" s="145"/>
      <c r="G105" s="145"/>
      <c r="H105" s="145"/>
      <c r="I105" s="145"/>
      <c r="J105" s="142"/>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row>
    <row r="106" spans="1:133">
      <c r="A106" s="145"/>
      <c r="B106" s="145"/>
      <c r="C106" s="145"/>
      <c r="D106" s="145"/>
      <c r="E106" s="145"/>
      <c r="F106" s="145"/>
      <c r="G106" s="145"/>
      <c r="H106" s="145"/>
      <c r="I106" s="145"/>
      <c r="J106" s="142"/>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row>
    <row r="107" spans="1:133">
      <c r="A107" s="145"/>
      <c r="B107" s="145"/>
      <c r="C107" s="145"/>
      <c r="D107" s="145"/>
      <c r="E107" s="145"/>
      <c r="F107" s="145"/>
      <c r="G107" s="145"/>
      <c r="H107" s="145"/>
      <c r="I107" s="145"/>
      <c r="J107" s="142"/>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row>
    <row r="108" spans="1:133">
      <c r="A108" s="145"/>
      <c r="B108" s="145"/>
      <c r="C108" s="145"/>
      <c r="D108" s="145"/>
      <c r="E108" s="145"/>
      <c r="F108" s="145"/>
      <c r="G108" s="145"/>
      <c r="H108" s="145"/>
      <c r="I108" s="145"/>
      <c r="J108" s="142"/>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row>
    <row r="109" spans="1:133">
      <c r="A109" s="145"/>
      <c r="B109" s="145"/>
      <c r="C109" s="145"/>
      <c r="D109" s="145"/>
      <c r="E109" s="145"/>
      <c r="F109" s="145"/>
      <c r="G109" s="145"/>
      <c r="H109" s="145"/>
      <c r="I109" s="145"/>
      <c r="J109" s="142"/>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row>
    <row r="110" spans="1:133">
      <c r="A110" s="145"/>
      <c r="B110" s="145"/>
      <c r="C110" s="145"/>
      <c r="D110" s="145"/>
      <c r="E110" s="145"/>
      <c r="F110" s="145"/>
      <c r="G110" s="145"/>
      <c r="H110" s="145"/>
      <c r="I110" s="145"/>
      <c r="J110" s="142"/>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row>
    <row r="111" spans="1:133">
      <c r="A111" s="145"/>
      <c r="B111" s="145"/>
      <c r="C111" s="145"/>
      <c r="D111" s="145"/>
      <c r="E111" s="145"/>
      <c r="F111" s="145"/>
      <c r="G111" s="145"/>
      <c r="H111" s="145"/>
      <c r="I111" s="145"/>
      <c r="J111" s="142"/>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row>
    <row r="112" spans="1:133">
      <c r="A112" s="145"/>
      <c r="B112" s="145"/>
      <c r="C112" s="145"/>
      <c r="D112" s="145"/>
      <c r="E112" s="145"/>
      <c r="F112" s="145"/>
      <c r="G112" s="145"/>
      <c r="H112" s="145"/>
      <c r="I112" s="145"/>
      <c r="J112" s="142"/>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row>
    <row r="113" spans="1:133">
      <c r="A113" s="145"/>
      <c r="B113" s="145"/>
      <c r="C113" s="145"/>
      <c r="D113" s="145"/>
      <c r="E113" s="145"/>
      <c r="F113" s="145"/>
      <c r="G113" s="145"/>
      <c r="H113" s="145"/>
      <c r="I113" s="145"/>
      <c r="J113" s="142"/>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row>
    <row r="114" spans="1:133">
      <c r="A114" s="145"/>
      <c r="B114" s="145"/>
      <c r="C114" s="145"/>
      <c r="D114" s="145"/>
      <c r="E114" s="145"/>
      <c r="F114" s="145"/>
      <c r="G114" s="145"/>
      <c r="H114" s="145"/>
      <c r="I114" s="145"/>
      <c r="J114" s="142"/>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row>
    <row r="115" spans="1:133">
      <c r="A115" s="145"/>
      <c r="B115" s="145"/>
      <c r="C115" s="145"/>
      <c r="D115" s="145"/>
      <c r="E115" s="145"/>
      <c r="F115" s="145"/>
      <c r="G115" s="145"/>
      <c r="H115" s="145"/>
      <c r="I115" s="145"/>
      <c r="J115" s="142"/>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row>
    <row r="116" spans="1:133">
      <c r="A116" s="145"/>
      <c r="B116" s="145"/>
      <c r="C116" s="145"/>
      <c r="D116" s="145"/>
      <c r="E116" s="145"/>
      <c r="F116" s="145"/>
      <c r="G116" s="145"/>
      <c r="H116" s="145"/>
      <c r="I116" s="145"/>
      <c r="J116" s="142"/>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row>
    <row r="117" spans="1:133">
      <c r="A117" s="145"/>
      <c r="B117" s="145"/>
      <c r="C117" s="145"/>
      <c r="D117" s="145"/>
      <c r="E117" s="145"/>
      <c r="F117" s="145"/>
      <c r="G117" s="145"/>
      <c r="H117" s="145"/>
      <c r="I117" s="145"/>
      <c r="J117" s="142"/>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row>
    <row r="118" spans="1:133">
      <c r="A118" s="145"/>
      <c r="B118" s="145"/>
      <c r="C118" s="145"/>
      <c r="D118" s="145"/>
      <c r="E118" s="145"/>
      <c r="F118" s="145"/>
      <c r="G118" s="145"/>
      <c r="H118" s="145"/>
      <c r="I118" s="145"/>
      <c r="J118" s="142"/>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row>
    <row r="119" spans="1:133">
      <c r="A119" s="145"/>
      <c r="B119" s="145"/>
      <c r="C119" s="145"/>
      <c r="D119" s="145"/>
      <c r="E119" s="145"/>
      <c r="F119" s="145"/>
      <c r="G119" s="145"/>
      <c r="H119" s="145"/>
      <c r="I119" s="145"/>
      <c r="J119" s="142"/>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row>
    <row r="120" spans="1:133">
      <c r="A120" s="145"/>
      <c r="B120" s="145"/>
      <c r="C120" s="145"/>
      <c r="D120" s="145"/>
      <c r="E120" s="145"/>
      <c r="F120" s="145"/>
      <c r="G120" s="145"/>
      <c r="H120" s="145"/>
      <c r="I120" s="145"/>
      <c r="J120" s="142"/>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row>
    <row r="121" spans="1:133">
      <c r="A121" s="145"/>
      <c r="B121" s="145"/>
      <c r="C121" s="145"/>
      <c r="D121" s="145"/>
      <c r="E121" s="145"/>
      <c r="F121" s="145"/>
      <c r="G121" s="145"/>
      <c r="H121" s="145"/>
      <c r="I121" s="145"/>
      <c r="J121" s="142"/>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row>
    <row r="122" spans="1:133">
      <c r="A122" s="145"/>
      <c r="B122" s="145"/>
      <c r="C122" s="145"/>
      <c r="D122" s="145"/>
      <c r="E122" s="145"/>
      <c r="F122" s="145"/>
      <c r="G122" s="145"/>
      <c r="H122" s="145"/>
      <c r="I122" s="145"/>
      <c r="J122" s="142"/>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row>
    <row r="123" spans="1:133">
      <c r="A123" s="145"/>
      <c r="B123" s="145"/>
      <c r="C123" s="145"/>
      <c r="D123" s="145"/>
      <c r="E123" s="145"/>
      <c r="F123" s="145"/>
      <c r="G123" s="145"/>
      <c r="H123" s="145"/>
      <c r="I123" s="145"/>
      <c r="J123" s="142"/>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row>
    <row r="124" spans="1:133">
      <c r="A124" s="145"/>
      <c r="B124" s="145"/>
      <c r="C124" s="145"/>
      <c r="D124" s="145"/>
      <c r="E124" s="145"/>
      <c r="F124" s="145"/>
      <c r="G124" s="145"/>
      <c r="H124" s="145"/>
      <c r="I124" s="145"/>
      <c r="J124" s="142"/>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row>
    <row r="125" spans="1:133">
      <c r="A125" s="145"/>
      <c r="B125" s="145"/>
      <c r="C125" s="145"/>
      <c r="D125" s="145"/>
      <c r="E125" s="145"/>
      <c r="F125" s="145"/>
      <c r="G125" s="145"/>
      <c r="H125" s="145"/>
      <c r="I125" s="145"/>
      <c r="J125" s="14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row>
    <row r="126" spans="1:133">
      <c r="A126" s="145"/>
      <c r="B126" s="145"/>
      <c r="C126" s="145"/>
      <c r="D126" s="145"/>
      <c r="E126" s="145"/>
      <c r="F126" s="145"/>
      <c r="G126" s="145"/>
      <c r="H126" s="145"/>
      <c r="I126" s="145"/>
      <c r="J126" s="142"/>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row>
    <row r="127" spans="1:133">
      <c r="A127" s="145"/>
      <c r="B127" s="145"/>
      <c r="C127" s="145"/>
      <c r="D127" s="145"/>
      <c r="E127" s="145"/>
      <c r="F127" s="145"/>
      <c r="G127" s="145"/>
      <c r="H127" s="145"/>
      <c r="I127" s="145"/>
      <c r="J127" s="142"/>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row>
    <row r="128" spans="1:133">
      <c r="A128" s="145"/>
      <c r="B128" s="145"/>
      <c r="C128" s="145"/>
      <c r="D128" s="145"/>
      <c r="E128" s="145"/>
      <c r="F128" s="145"/>
      <c r="G128" s="145"/>
      <c r="H128" s="145"/>
      <c r="I128" s="145"/>
      <c r="J128" s="142"/>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row>
    <row r="129" spans="1:133">
      <c r="A129" s="145"/>
      <c r="B129" s="145"/>
      <c r="C129" s="145"/>
      <c r="D129" s="145"/>
      <c r="E129" s="145"/>
      <c r="F129" s="145"/>
      <c r="G129" s="145"/>
      <c r="H129" s="145"/>
      <c r="I129" s="145"/>
      <c r="J129" s="142"/>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row>
    <row r="130" spans="1:133">
      <c r="A130" s="145"/>
      <c r="B130" s="145"/>
      <c r="C130" s="145"/>
      <c r="D130" s="145"/>
      <c r="E130" s="145"/>
      <c r="F130" s="145"/>
      <c r="G130" s="145"/>
      <c r="H130" s="145"/>
      <c r="I130" s="145"/>
      <c r="J130" s="142"/>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row>
    <row r="131" spans="1:133">
      <c r="A131" s="145"/>
      <c r="B131" s="145"/>
      <c r="C131" s="145"/>
      <c r="D131" s="145"/>
      <c r="E131" s="145"/>
      <c r="F131" s="145"/>
      <c r="G131" s="145"/>
      <c r="H131" s="145"/>
      <c r="I131" s="145"/>
      <c r="J131" s="142"/>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row>
    <row r="132" spans="1:133">
      <c r="A132" s="145"/>
      <c r="B132" s="145"/>
      <c r="C132" s="145"/>
      <c r="D132" s="145"/>
      <c r="E132" s="145"/>
      <c r="F132" s="145"/>
      <c r="G132" s="145"/>
      <c r="H132" s="145"/>
      <c r="I132" s="145"/>
      <c r="J132" s="142"/>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row>
    <row r="133" spans="1:133">
      <c r="A133" s="145"/>
      <c r="B133" s="145"/>
      <c r="C133" s="145"/>
      <c r="D133" s="145"/>
      <c r="E133" s="145"/>
      <c r="F133" s="145"/>
      <c r="G133" s="145"/>
      <c r="H133" s="145"/>
      <c r="I133" s="145"/>
      <c r="J133" s="142"/>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row>
    <row r="134" spans="1:133">
      <c r="A134" s="145"/>
      <c r="B134" s="145"/>
      <c r="C134" s="145"/>
      <c r="D134" s="145"/>
      <c r="E134" s="145"/>
      <c r="F134" s="145"/>
      <c r="G134" s="145"/>
      <c r="H134" s="145"/>
      <c r="I134" s="145"/>
      <c r="J134" s="142"/>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row>
    <row r="135" spans="1:133">
      <c r="A135" s="145"/>
      <c r="B135" s="145"/>
      <c r="C135" s="145"/>
      <c r="D135" s="145"/>
      <c r="E135" s="145"/>
      <c r="F135" s="145"/>
      <c r="G135" s="145"/>
      <c r="H135" s="145"/>
      <c r="I135" s="145"/>
      <c r="J135" s="142"/>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row>
    <row r="136" spans="1:133">
      <c r="A136" s="145"/>
      <c r="B136" s="145"/>
      <c r="C136" s="145"/>
      <c r="D136" s="145"/>
      <c r="E136" s="145"/>
      <c r="F136" s="145"/>
      <c r="G136" s="145"/>
      <c r="H136" s="145"/>
      <c r="I136" s="145"/>
      <c r="J136" s="142"/>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row>
    <row r="137" spans="1:133">
      <c r="A137" s="145"/>
      <c r="B137" s="145"/>
      <c r="C137" s="145"/>
      <c r="D137" s="145"/>
      <c r="E137" s="145"/>
      <c r="F137" s="145"/>
      <c r="G137" s="145"/>
      <c r="H137" s="145"/>
      <c r="I137" s="145"/>
      <c r="J137" s="142"/>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row>
    <row r="138" spans="1:133">
      <c r="A138" s="145"/>
      <c r="B138" s="145"/>
      <c r="C138" s="145"/>
      <c r="D138" s="145"/>
      <c r="E138" s="145"/>
      <c r="F138" s="145"/>
      <c r="G138" s="145"/>
      <c r="H138" s="145"/>
      <c r="I138" s="145"/>
      <c r="J138" s="142"/>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row>
    <row r="139" spans="1:133">
      <c r="A139" s="145"/>
      <c r="B139" s="145"/>
      <c r="C139" s="145"/>
      <c r="D139" s="145"/>
      <c r="E139" s="145"/>
      <c r="F139" s="145"/>
      <c r="G139" s="145"/>
      <c r="H139" s="145"/>
      <c r="I139" s="145"/>
      <c r="J139" s="142"/>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row>
    <row r="140" spans="1:133">
      <c r="A140" s="145"/>
      <c r="B140" s="145"/>
      <c r="C140" s="145"/>
      <c r="D140" s="145"/>
      <c r="E140" s="145"/>
      <c r="F140" s="145"/>
      <c r="G140" s="145"/>
      <c r="H140" s="145"/>
      <c r="I140" s="145"/>
      <c r="J140" s="142"/>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row>
    <row r="141" spans="1:133">
      <c r="A141" s="145"/>
      <c r="B141" s="145"/>
      <c r="C141" s="145"/>
      <c r="D141" s="145"/>
      <c r="E141" s="145"/>
      <c r="F141" s="145"/>
      <c r="G141" s="145"/>
      <c r="H141" s="145"/>
      <c r="I141" s="145"/>
      <c r="J141" s="142"/>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row>
    <row r="142" spans="1:133">
      <c r="A142" s="145"/>
      <c r="B142" s="145"/>
      <c r="C142" s="145"/>
      <c r="D142" s="145"/>
      <c r="E142" s="145"/>
      <c r="F142" s="145"/>
      <c r="G142" s="145"/>
      <c r="H142" s="145"/>
      <c r="I142" s="145"/>
      <c r="J142" s="142"/>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row>
    <row r="143" spans="1:133">
      <c r="A143" s="145"/>
      <c r="B143" s="145"/>
      <c r="C143" s="145"/>
      <c r="D143" s="145"/>
      <c r="E143" s="145"/>
      <c r="F143" s="145"/>
      <c r="G143" s="145"/>
      <c r="H143" s="145"/>
      <c r="I143" s="145"/>
      <c r="J143" s="142"/>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row>
    <row r="144" spans="1:133">
      <c r="A144" s="145"/>
      <c r="B144" s="145"/>
      <c r="C144" s="145"/>
      <c r="D144" s="145"/>
      <c r="E144" s="145"/>
      <c r="F144" s="145"/>
      <c r="G144" s="145"/>
      <c r="H144" s="145"/>
      <c r="I144" s="145"/>
      <c r="J144" s="142"/>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row>
    <row r="145" spans="1:133">
      <c r="A145" s="145"/>
      <c r="B145" s="145"/>
      <c r="C145" s="145"/>
      <c r="D145" s="145"/>
      <c r="E145" s="145"/>
      <c r="F145" s="145"/>
      <c r="G145" s="145"/>
      <c r="H145" s="145"/>
      <c r="I145" s="145"/>
      <c r="J145" s="142"/>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row>
    <row r="146" spans="1:133">
      <c r="A146" s="145"/>
      <c r="B146" s="145"/>
      <c r="C146" s="145"/>
      <c r="D146" s="145"/>
      <c r="E146" s="145"/>
      <c r="F146" s="145"/>
      <c r="G146" s="145"/>
      <c r="H146" s="145"/>
      <c r="I146" s="145"/>
      <c r="J146" s="142"/>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row>
    <row r="147" spans="1:133">
      <c r="A147" s="145"/>
      <c r="B147" s="145"/>
      <c r="C147" s="145"/>
      <c r="D147" s="145"/>
      <c r="E147" s="145"/>
      <c r="F147" s="145"/>
      <c r="G147" s="145"/>
      <c r="H147" s="145"/>
      <c r="I147" s="145"/>
      <c r="J147" s="142"/>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row>
    <row r="148" spans="1:133">
      <c r="A148" s="145"/>
      <c r="B148" s="145"/>
      <c r="C148" s="145"/>
      <c r="D148" s="145"/>
      <c r="E148" s="145"/>
      <c r="F148" s="145"/>
      <c r="G148" s="145"/>
      <c r="H148" s="145"/>
      <c r="I148" s="145"/>
      <c r="J148" s="142"/>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row>
    <row r="149" spans="1:133">
      <c r="A149" s="145"/>
      <c r="B149" s="145"/>
      <c r="C149" s="145"/>
      <c r="D149" s="145"/>
      <c r="E149" s="145"/>
      <c r="F149" s="145"/>
      <c r="G149" s="145"/>
      <c r="H149" s="145"/>
      <c r="I149" s="145"/>
      <c r="J149" s="142"/>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row>
    <row r="150" spans="1:133">
      <c r="A150" s="145"/>
      <c r="B150" s="145"/>
      <c r="C150" s="145"/>
      <c r="D150" s="145"/>
      <c r="E150" s="145"/>
      <c r="F150" s="145"/>
      <c r="G150" s="145"/>
      <c r="H150" s="145"/>
      <c r="I150" s="145"/>
      <c r="J150" s="142"/>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row>
    <row r="151" spans="1:133">
      <c r="A151" s="145"/>
      <c r="B151" s="145"/>
      <c r="C151" s="145"/>
      <c r="D151" s="145"/>
      <c r="E151" s="145"/>
      <c r="F151" s="145"/>
      <c r="G151" s="145"/>
      <c r="H151" s="145"/>
      <c r="I151" s="145"/>
      <c r="J151" s="142"/>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row>
    <row r="152" spans="1:133">
      <c r="A152" s="145"/>
      <c r="B152" s="145"/>
      <c r="C152" s="145"/>
      <c r="D152" s="145"/>
      <c r="E152" s="145"/>
      <c r="F152" s="145"/>
      <c r="G152" s="145"/>
      <c r="H152" s="145"/>
      <c r="I152" s="145"/>
      <c r="J152" s="142"/>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row>
    <row r="153" spans="1:133">
      <c r="A153" s="145"/>
      <c r="B153" s="145"/>
      <c r="C153" s="145"/>
      <c r="D153" s="145"/>
      <c r="E153" s="145"/>
      <c r="F153" s="145"/>
      <c r="G153" s="145"/>
      <c r="H153" s="145"/>
      <c r="I153" s="145"/>
      <c r="J153" s="142"/>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row>
    <row r="154" spans="1:133">
      <c r="A154" s="145"/>
      <c r="B154" s="145"/>
      <c r="C154" s="145"/>
      <c r="D154" s="145"/>
      <c r="E154" s="145"/>
      <c r="F154" s="145"/>
      <c r="G154" s="145"/>
      <c r="H154" s="145"/>
      <c r="I154" s="145"/>
      <c r="J154" s="142"/>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row>
    <row r="155" spans="1:133">
      <c r="A155" s="145"/>
      <c r="B155" s="145"/>
      <c r="C155" s="145"/>
      <c r="D155" s="145"/>
      <c r="E155" s="145"/>
      <c r="F155" s="145"/>
      <c r="G155" s="145"/>
      <c r="H155" s="145"/>
      <c r="I155" s="145"/>
      <c r="J155" s="142"/>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row>
    <row r="156" spans="1:133">
      <c r="A156" s="145"/>
      <c r="B156" s="145"/>
      <c r="C156" s="145"/>
      <c r="D156" s="145"/>
      <c r="E156" s="145"/>
      <c r="F156" s="145"/>
      <c r="G156" s="145"/>
      <c r="H156" s="145"/>
      <c r="I156" s="145"/>
      <c r="J156" s="142"/>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row>
    <row r="157" spans="1:133">
      <c r="A157" s="145"/>
      <c r="B157" s="145"/>
      <c r="C157" s="145"/>
      <c r="D157" s="145"/>
      <c r="E157" s="145"/>
      <c r="F157" s="145"/>
      <c r="G157" s="145"/>
      <c r="H157" s="145"/>
      <c r="I157" s="145"/>
      <c r="J157" s="142"/>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row>
    <row r="158" spans="1:133">
      <c r="A158" s="145"/>
      <c r="B158" s="145"/>
      <c r="C158" s="145"/>
      <c r="D158" s="145"/>
      <c r="E158" s="145"/>
      <c r="F158" s="145"/>
      <c r="G158" s="145"/>
      <c r="H158" s="145"/>
      <c r="I158" s="145"/>
      <c r="J158" s="142"/>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row>
    <row r="159" spans="1:133">
      <c r="A159" s="145"/>
      <c r="B159" s="145"/>
      <c r="C159" s="145"/>
      <c r="D159" s="145"/>
      <c r="E159" s="145"/>
      <c r="F159" s="145"/>
      <c r="G159" s="145"/>
      <c r="H159" s="145"/>
      <c r="I159" s="145"/>
      <c r="J159" s="142"/>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row>
    <row r="160" spans="1:133">
      <c r="A160" s="145"/>
      <c r="B160" s="145"/>
      <c r="C160" s="145"/>
      <c r="D160" s="145"/>
      <c r="E160" s="145"/>
      <c r="F160" s="145"/>
      <c r="G160" s="145"/>
      <c r="H160" s="145"/>
      <c r="I160" s="145"/>
      <c r="J160" s="142"/>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row>
    <row r="161" spans="1:133">
      <c r="A161" s="145"/>
      <c r="B161" s="145"/>
      <c r="C161" s="145"/>
      <c r="D161" s="145"/>
      <c r="E161" s="145"/>
      <c r="F161" s="145"/>
      <c r="G161" s="145"/>
      <c r="H161" s="145"/>
      <c r="I161" s="145"/>
      <c r="J161" s="142"/>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row>
    <row r="162" spans="1:133">
      <c r="A162" s="145"/>
      <c r="B162" s="145"/>
      <c r="C162" s="145"/>
      <c r="D162" s="145"/>
      <c r="E162" s="145"/>
      <c r="F162" s="145"/>
      <c r="G162" s="145"/>
      <c r="H162" s="145"/>
      <c r="I162" s="145"/>
      <c r="J162" s="142"/>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row>
    <row r="163" spans="1:133">
      <c r="A163" s="145"/>
      <c r="B163" s="145"/>
      <c r="C163" s="145"/>
      <c r="D163" s="145"/>
      <c r="E163" s="145"/>
      <c r="F163" s="145"/>
      <c r="G163" s="145"/>
      <c r="H163" s="145"/>
      <c r="I163" s="145"/>
      <c r="J163" s="142"/>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row>
    <row r="164" spans="1:133">
      <c r="A164" s="145"/>
      <c r="B164" s="145"/>
      <c r="C164" s="145"/>
      <c r="D164" s="145"/>
      <c r="E164" s="145"/>
      <c r="F164" s="145"/>
      <c r="G164" s="145"/>
      <c r="H164" s="145"/>
      <c r="I164" s="145"/>
      <c r="J164" s="142"/>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row>
    <row r="165" spans="1:133">
      <c r="A165" s="145"/>
      <c r="B165" s="145"/>
      <c r="C165" s="145"/>
      <c r="D165" s="145"/>
      <c r="E165" s="145"/>
      <c r="F165" s="145"/>
      <c r="G165" s="145"/>
      <c r="H165" s="145"/>
      <c r="I165" s="145"/>
      <c r="J165" s="142"/>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row>
    <row r="166" spans="1:133">
      <c r="A166" s="145"/>
      <c r="B166" s="145"/>
      <c r="C166" s="145"/>
      <c r="D166" s="145"/>
      <c r="E166" s="145"/>
      <c r="F166" s="145"/>
      <c r="G166" s="145"/>
      <c r="H166" s="145"/>
      <c r="I166" s="145"/>
      <c r="J166" s="142"/>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row>
    <row r="167" spans="1:133">
      <c r="A167" s="145"/>
      <c r="B167" s="145"/>
      <c r="C167" s="145"/>
      <c r="D167" s="145"/>
      <c r="E167" s="145"/>
      <c r="F167" s="145"/>
      <c r="G167" s="145"/>
      <c r="H167" s="145"/>
      <c r="I167" s="145"/>
      <c r="J167" s="142"/>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row>
    <row r="168" spans="1:133">
      <c r="A168" s="145"/>
      <c r="B168" s="145"/>
      <c r="C168" s="145"/>
      <c r="D168" s="145"/>
      <c r="E168" s="145"/>
      <c r="F168" s="145"/>
      <c r="G168" s="145"/>
      <c r="H168" s="145"/>
      <c r="I168" s="145"/>
      <c r="J168" s="142"/>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row>
    <row r="169" spans="1:133">
      <c r="A169" s="145"/>
      <c r="B169" s="145"/>
      <c r="C169" s="145"/>
      <c r="D169" s="145"/>
      <c r="E169" s="145"/>
      <c r="F169" s="145"/>
      <c r="G169" s="145"/>
      <c r="H169" s="145"/>
      <c r="I169" s="145"/>
      <c r="J169" s="142"/>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row>
    <row r="170" spans="1:133">
      <c r="A170" s="145"/>
      <c r="B170" s="145"/>
      <c r="C170" s="145"/>
      <c r="D170" s="145"/>
      <c r="E170" s="145"/>
      <c r="F170" s="145"/>
      <c r="G170" s="145"/>
      <c r="H170" s="145"/>
      <c r="I170" s="145"/>
      <c r="J170" s="14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row>
    <row r="171" spans="1:133">
      <c r="A171" s="145"/>
      <c r="B171" s="145"/>
      <c r="C171" s="145"/>
      <c r="D171" s="145"/>
      <c r="E171" s="145"/>
      <c r="F171" s="145"/>
      <c r="G171" s="145"/>
      <c r="H171" s="145"/>
      <c r="I171" s="145"/>
      <c r="J171" s="14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row>
    <row r="172" spans="1:133">
      <c r="A172" s="145"/>
      <c r="B172" s="145"/>
      <c r="C172" s="145"/>
      <c r="D172" s="145"/>
      <c r="E172" s="145"/>
      <c r="F172" s="145"/>
      <c r="G172" s="145"/>
      <c r="H172" s="145"/>
      <c r="I172" s="145"/>
      <c r="J172" s="142"/>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row>
    <row r="173" spans="1:133">
      <c r="A173" s="145"/>
      <c r="B173" s="145"/>
      <c r="C173" s="145"/>
      <c r="D173" s="145"/>
      <c r="E173" s="145"/>
      <c r="F173" s="145"/>
      <c r="G173" s="145"/>
      <c r="H173" s="145"/>
      <c r="I173" s="145"/>
      <c r="J173" s="14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row>
    <row r="174" spans="1:133">
      <c r="A174" s="145"/>
      <c r="B174" s="145"/>
      <c r="C174" s="145"/>
      <c r="D174" s="145"/>
      <c r="E174" s="145"/>
      <c r="F174" s="145"/>
      <c r="G174" s="145"/>
      <c r="H174" s="145"/>
      <c r="I174" s="145"/>
      <c r="J174" s="14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row>
    <row r="175" spans="1:133">
      <c r="A175" s="145"/>
      <c r="B175" s="145"/>
      <c r="C175" s="145"/>
      <c r="D175" s="145"/>
      <c r="E175" s="145"/>
      <c r="F175" s="145"/>
      <c r="G175" s="145"/>
      <c r="H175" s="145"/>
      <c r="I175" s="145"/>
      <c r="J175" s="142"/>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row>
    <row r="176" spans="1:133">
      <c r="A176" s="145"/>
      <c r="B176" s="145"/>
      <c r="C176" s="145"/>
      <c r="D176" s="145"/>
      <c r="E176" s="145"/>
      <c r="F176" s="145"/>
      <c r="G176" s="145"/>
      <c r="H176" s="145"/>
      <c r="I176" s="145"/>
      <c r="J176" s="142"/>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row>
    <row r="177" spans="1:133">
      <c r="A177" s="145"/>
      <c r="B177" s="145"/>
      <c r="C177" s="145"/>
      <c r="D177" s="145"/>
      <c r="E177" s="145"/>
      <c r="F177" s="145"/>
      <c r="G177" s="145"/>
      <c r="H177" s="145"/>
      <c r="I177" s="145"/>
      <c r="J177" s="142"/>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row>
    <row r="178" spans="1:133">
      <c r="A178" s="145"/>
      <c r="B178" s="145"/>
      <c r="C178" s="145"/>
      <c r="D178" s="145"/>
      <c r="E178" s="145"/>
      <c r="F178" s="145"/>
      <c r="G178" s="145"/>
      <c r="H178" s="145"/>
      <c r="I178" s="145"/>
      <c r="J178" s="142"/>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row>
    <row r="179" spans="1:133">
      <c r="A179" s="145"/>
      <c r="B179" s="145"/>
      <c r="C179" s="145"/>
      <c r="D179" s="145"/>
      <c r="E179" s="145"/>
      <c r="F179" s="145"/>
      <c r="G179" s="145"/>
      <c r="H179" s="145"/>
      <c r="I179" s="145"/>
      <c r="J179" s="142"/>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row>
    <row r="180" spans="1:133">
      <c r="A180" s="145"/>
      <c r="B180" s="145"/>
      <c r="C180" s="145"/>
      <c r="D180" s="145"/>
      <c r="E180" s="145"/>
      <c r="F180" s="145"/>
      <c r="G180" s="145"/>
      <c r="H180" s="145"/>
      <c r="I180" s="145"/>
      <c r="J180" s="142"/>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row>
    <row r="181" spans="1:133">
      <c r="A181" s="145"/>
      <c r="B181" s="145"/>
      <c r="C181" s="145"/>
      <c r="D181" s="145"/>
      <c r="E181" s="145"/>
      <c r="F181" s="145"/>
      <c r="G181" s="145"/>
      <c r="H181" s="145"/>
      <c r="I181" s="145"/>
      <c r="J181" s="142"/>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row>
    <row r="182" spans="1:133">
      <c r="A182" s="145"/>
      <c r="B182" s="145"/>
      <c r="C182" s="145"/>
      <c r="D182" s="145"/>
      <c r="E182" s="145"/>
      <c r="F182" s="145"/>
      <c r="G182" s="145"/>
      <c r="H182" s="145"/>
      <c r="I182" s="145"/>
      <c r="J182" s="142"/>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row>
    <row r="183" spans="1:133">
      <c r="A183" s="145"/>
      <c r="B183" s="145"/>
      <c r="C183" s="145"/>
      <c r="D183" s="145"/>
      <c r="E183" s="145"/>
      <c r="F183" s="145"/>
      <c r="G183" s="145"/>
      <c r="H183" s="145"/>
      <c r="I183" s="145"/>
      <c r="J183" s="142"/>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row>
    <row r="184" spans="1:133">
      <c r="A184" s="145"/>
      <c r="B184" s="145"/>
      <c r="C184" s="145"/>
      <c r="D184" s="145"/>
      <c r="E184" s="145"/>
      <c r="F184" s="145"/>
      <c r="G184" s="145"/>
      <c r="H184" s="145"/>
      <c r="I184" s="145"/>
      <c r="J184" s="142"/>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row>
    <row r="185" spans="1:133">
      <c r="A185" s="145"/>
      <c r="B185" s="145"/>
      <c r="C185" s="145"/>
      <c r="D185" s="145"/>
      <c r="E185" s="145"/>
      <c r="F185" s="145"/>
      <c r="G185" s="145"/>
      <c r="H185" s="145"/>
      <c r="I185" s="145"/>
      <c r="J185" s="142"/>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row>
    <row r="186" spans="1:133">
      <c r="A186" s="145"/>
      <c r="B186" s="145"/>
      <c r="C186" s="145"/>
      <c r="D186" s="145"/>
      <c r="E186" s="145"/>
      <c r="F186" s="145"/>
      <c r="G186" s="145"/>
      <c r="H186" s="145"/>
      <c r="I186" s="145"/>
      <c r="J186" s="142"/>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row>
    <row r="187" spans="1:133">
      <c r="A187" s="145"/>
      <c r="B187" s="145"/>
      <c r="C187" s="145"/>
      <c r="D187" s="145"/>
      <c r="E187" s="145"/>
      <c r="F187" s="145"/>
      <c r="G187" s="145"/>
      <c r="H187" s="145"/>
      <c r="I187" s="145"/>
      <c r="J187" s="142"/>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row>
    <row r="188" spans="1:133">
      <c r="A188" s="145"/>
      <c r="B188" s="145"/>
      <c r="C188" s="145"/>
      <c r="D188" s="145"/>
      <c r="E188" s="145"/>
      <c r="F188" s="145"/>
      <c r="G188" s="145"/>
      <c r="H188" s="145"/>
      <c r="I188" s="145"/>
      <c r="J188" s="142"/>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row>
    <row r="189" spans="1:133">
      <c r="A189" s="145"/>
      <c r="B189" s="145"/>
      <c r="C189" s="145"/>
      <c r="D189" s="145"/>
      <c r="E189" s="145"/>
      <c r="F189" s="145"/>
      <c r="G189" s="145"/>
      <c r="H189" s="145"/>
      <c r="I189" s="145"/>
      <c r="J189" s="142"/>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row>
    <row r="190" spans="1:133">
      <c r="A190" s="145"/>
      <c r="B190" s="145"/>
      <c r="C190" s="145"/>
      <c r="D190" s="145"/>
      <c r="E190" s="145"/>
      <c r="F190" s="145"/>
      <c r="G190" s="145"/>
      <c r="H190" s="145"/>
      <c r="I190" s="145"/>
      <c r="J190" s="142"/>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row>
    <row r="191" spans="1:133">
      <c r="A191" s="145"/>
      <c r="B191" s="145"/>
      <c r="C191" s="145"/>
      <c r="D191" s="145"/>
      <c r="E191" s="145"/>
      <c r="F191" s="145"/>
      <c r="G191" s="145"/>
      <c r="H191" s="145"/>
      <c r="I191" s="145"/>
      <c r="J191" s="142"/>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row>
    <row r="192" spans="1:133">
      <c r="A192" s="145"/>
      <c r="B192" s="145"/>
      <c r="C192" s="145"/>
      <c r="D192" s="145"/>
      <c r="E192" s="145"/>
      <c r="F192" s="145"/>
      <c r="G192" s="145"/>
      <c r="H192" s="145"/>
      <c r="I192" s="145"/>
      <c r="J192" s="142"/>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row>
    <row r="193" spans="1:133">
      <c r="A193" s="145"/>
      <c r="B193" s="145"/>
      <c r="C193" s="145"/>
      <c r="D193" s="145"/>
      <c r="E193" s="145"/>
      <c r="F193" s="145"/>
      <c r="G193" s="145"/>
      <c r="H193" s="145"/>
      <c r="I193" s="145"/>
      <c r="J193" s="142"/>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row>
    <row r="194" spans="1:133">
      <c r="A194" s="145"/>
      <c r="B194" s="145"/>
      <c r="C194" s="145"/>
      <c r="D194" s="145"/>
      <c r="E194" s="145"/>
      <c r="F194" s="145"/>
      <c r="G194" s="145"/>
      <c r="H194" s="145"/>
      <c r="I194" s="145"/>
      <c r="J194" s="142"/>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row>
    <row r="195" spans="1:133">
      <c r="A195" s="145"/>
      <c r="B195" s="145"/>
      <c r="C195" s="145"/>
      <c r="D195" s="145"/>
      <c r="E195" s="145"/>
      <c r="F195" s="145"/>
      <c r="G195" s="145"/>
      <c r="H195" s="145"/>
      <c r="I195" s="145"/>
      <c r="J195" s="142"/>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row>
    <row r="196" spans="1:133">
      <c r="A196" s="145"/>
      <c r="B196" s="145"/>
      <c r="C196" s="145"/>
      <c r="D196" s="145"/>
      <c r="E196" s="145"/>
      <c r="F196" s="145"/>
      <c r="G196" s="145"/>
      <c r="H196" s="145"/>
      <c r="I196" s="145"/>
      <c r="J196" s="142"/>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row>
    <row r="197" spans="1:133">
      <c r="A197" s="145"/>
      <c r="B197" s="145"/>
      <c r="C197" s="145"/>
      <c r="D197" s="145"/>
      <c r="E197" s="145"/>
      <c r="F197" s="145"/>
      <c r="G197" s="145"/>
      <c r="H197" s="145"/>
      <c r="I197" s="145"/>
      <c r="J197" s="142"/>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row>
    <row r="198" spans="1:133">
      <c r="A198" s="145"/>
      <c r="B198" s="145"/>
      <c r="C198" s="145"/>
      <c r="D198" s="145"/>
      <c r="E198" s="145"/>
      <c r="F198" s="145"/>
      <c r="G198" s="145"/>
      <c r="H198" s="145"/>
      <c r="I198" s="145"/>
      <c r="J198" s="142"/>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row>
    <row r="199" spans="1:133">
      <c r="A199" s="145"/>
      <c r="B199" s="145"/>
      <c r="C199" s="145"/>
      <c r="D199" s="145"/>
      <c r="E199" s="145"/>
      <c r="F199" s="145"/>
      <c r="G199" s="145"/>
      <c r="H199" s="145"/>
      <c r="I199" s="145"/>
      <c r="J199" s="142"/>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row>
    <row r="200" spans="1:133">
      <c r="A200" s="145"/>
      <c r="B200" s="145"/>
      <c r="C200" s="145"/>
      <c r="D200" s="145"/>
      <c r="E200" s="145"/>
      <c r="F200" s="145"/>
      <c r="G200" s="145"/>
      <c r="H200" s="145"/>
      <c r="I200" s="145"/>
      <c r="J200" s="142"/>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row>
    <row r="201" spans="1:133">
      <c r="A201" s="145"/>
      <c r="B201" s="145"/>
      <c r="C201" s="145"/>
      <c r="D201" s="145"/>
      <c r="E201" s="145"/>
      <c r="F201" s="145"/>
      <c r="G201" s="145"/>
      <c r="H201" s="145"/>
      <c r="I201" s="145"/>
      <c r="J201" s="142"/>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row>
    <row r="202" spans="1:133">
      <c r="A202" s="145"/>
      <c r="B202" s="145"/>
      <c r="C202" s="145"/>
      <c r="D202" s="145"/>
      <c r="E202" s="145"/>
      <c r="F202" s="145"/>
      <c r="G202" s="145"/>
      <c r="H202" s="145"/>
      <c r="I202" s="145"/>
      <c r="J202" s="142"/>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row>
    <row r="203" spans="1:133">
      <c r="A203" s="145"/>
      <c r="B203" s="145"/>
      <c r="C203" s="145"/>
      <c r="D203" s="145"/>
      <c r="E203" s="145"/>
      <c r="F203" s="145"/>
      <c r="G203" s="145"/>
      <c r="H203" s="145"/>
      <c r="I203" s="145"/>
      <c r="J203" s="142"/>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row>
    <row r="204" spans="1:133">
      <c r="A204" s="145"/>
      <c r="B204" s="145"/>
      <c r="C204" s="145"/>
      <c r="D204" s="145"/>
      <c r="E204" s="145"/>
      <c r="F204" s="145"/>
      <c r="G204" s="145"/>
      <c r="H204" s="145"/>
      <c r="I204" s="145"/>
      <c r="J204" s="142"/>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row>
    <row r="205" spans="1:133">
      <c r="A205" s="145"/>
      <c r="B205" s="145"/>
      <c r="C205" s="145"/>
      <c r="D205" s="145"/>
      <c r="E205" s="145"/>
      <c r="F205" s="145"/>
      <c r="G205" s="145"/>
      <c r="H205" s="145"/>
      <c r="I205" s="145"/>
      <c r="J205" s="142"/>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row>
    <row r="206" spans="1:133">
      <c r="A206" s="145"/>
      <c r="B206" s="145"/>
      <c r="C206" s="145"/>
      <c r="D206" s="145"/>
      <c r="E206" s="145"/>
      <c r="F206" s="145"/>
      <c r="G206" s="145"/>
      <c r="H206" s="145"/>
      <c r="I206" s="145"/>
      <c r="J206" s="142"/>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row>
    <row r="207" spans="1:133">
      <c r="A207" s="145"/>
      <c r="B207" s="145"/>
      <c r="C207" s="145"/>
      <c r="D207" s="145"/>
      <c r="E207" s="145"/>
      <c r="F207" s="145"/>
      <c r="G207" s="145"/>
      <c r="H207" s="145"/>
      <c r="I207" s="145"/>
      <c r="J207" s="142"/>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row>
    <row r="208" spans="1:133">
      <c r="A208" s="145"/>
      <c r="B208" s="145"/>
      <c r="C208" s="145"/>
      <c r="D208" s="145"/>
      <c r="E208" s="145"/>
      <c r="F208" s="145"/>
      <c r="G208" s="145"/>
      <c r="H208" s="145"/>
      <c r="I208" s="145"/>
      <c r="J208" s="142"/>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row>
    <row r="209" spans="1:133">
      <c r="A209" s="145"/>
      <c r="B209" s="145"/>
      <c r="C209" s="145"/>
      <c r="D209" s="145"/>
      <c r="E209" s="145"/>
      <c r="F209" s="145"/>
      <c r="G209" s="145"/>
      <c r="H209" s="145"/>
      <c r="I209" s="145"/>
      <c r="J209" s="142"/>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row>
    <row r="210" spans="1:133">
      <c r="A210" s="145"/>
      <c r="B210" s="145"/>
      <c r="C210" s="145"/>
      <c r="D210" s="145"/>
      <c r="E210" s="145"/>
      <c r="F210" s="145"/>
      <c r="G210" s="145"/>
      <c r="H210" s="145"/>
      <c r="I210" s="145"/>
      <c r="J210" s="142"/>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row>
    <row r="211" spans="1:133">
      <c r="A211" s="145"/>
      <c r="B211" s="145"/>
      <c r="C211" s="145"/>
      <c r="D211" s="145"/>
      <c r="E211" s="145"/>
      <c r="F211" s="145"/>
      <c r="G211" s="145"/>
      <c r="H211" s="145"/>
      <c r="I211" s="145"/>
      <c r="J211" s="142"/>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row>
    <row r="212" spans="1:133">
      <c r="A212" s="145"/>
      <c r="B212" s="145"/>
      <c r="C212" s="145"/>
      <c r="D212" s="145"/>
      <c r="E212" s="145"/>
      <c r="F212" s="145"/>
      <c r="G212" s="145"/>
      <c r="H212" s="145"/>
      <c r="I212" s="145"/>
      <c r="J212" s="142"/>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row>
    <row r="213" spans="1:133">
      <c r="A213" s="145"/>
      <c r="B213" s="145"/>
      <c r="C213" s="145"/>
      <c r="D213" s="145"/>
      <c r="E213" s="145"/>
      <c r="F213" s="145"/>
      <c r="G213" s="145"/>
      <c r="H213" s="145"/>
      <c r="I213" s="145"/>
      <c r="J213" s="142"/>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row>
    <row r="214" spans="1:133">
      <c r="A214" s="145"/>
      <c r="B214" s="145"/>
      <c r="C214" s="145"/>
      <c r="D214" s="145"/>
      <c r="E214" s="145"/>
      <c r="F214" s="145"/>
      <c r="G214" s="145"/>
      <c r="H214" s="145"/>
      <c r="I214" s="145"/>
      <c r="J214" s="142"/>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row>
    <row r="215" spans="1:133">
      <c r="A215" s="145"/>
      <c r="B215" s="145"/>
      <c r="C215" s="145"/>
      <c r="D215" s="145"/>
      <c r="E215" s="145"/>
      <c r="F215" s="145"/>
      <c r="G215" s="145"/>
      <c r="H215" s="145"/>
      <c r="I215" s="145"/>
      <c r="J215" s="142"/>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row>
    <row r="216" spans="1:133">
      <c r="A216" s="145"/>
      <c r="B216" s="145"/>
      <c r="C216" s="145"/>
      <c r="D216" s="145"/>
      <c r="E216" s="145"/>
      <c r="F216" s="145"/>
      <c r="G216" s="145"/>
      <c r="H216" s="145"/>
      <c r="I216" s="145"/>
      <c r="J216" s="142"/>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row>
    <row r="217" spans="1:133">
      <c r="A217" s="145"/>
      <c r="B217" s="145"/>
      <c r="C217" s="145"/>
      <c r="D217" s="145"/>
      <c r="E217" s="145"/>
      <c r="F217" s="145"/>
      <c r="G217" s="145"/>
      <c r="H217" s="145"/>
      <c r="I217" s="145"/>
      <c r="J217" s="142"/>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row>
    <row r="218" spans="1:133">
      <c r="A218" s="145"/>
      <c r="B218" s="145"/>
      <c r="C218" s="145"/>
      <c r="D218" s="145"/>
      <c r="E218" s="145"/>
      <c r="F218" s="145"/>
      <c r="G218" s="145"/>
      <c r="H218" s="145"/>
      <c r="I218" s="145"/>
      <c r="J218" s="14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row>
    <row r="219" spans="1:133">
      <c r="A219" s="145"/>
      <c r="B219" s="145"/>
      <c r="C219" s="145"/>
      <c r="D219" s="145"/>
      <c r="E219" s="145"/>
      <c r="F219" s="145"/>
      <c r="G219" s="145"/>
      <c r="H219" s="145"/>
      <c r="I219" s="145"/>
      <c r="J219" s="14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row>
    <row r="220" spans="1:133">
      <c r="A220" s="145"/>
      <c r="B220" s="145"/>
      <c r="C220" s="145"/>
      <c r="D220" s="145"/>
      <c r="E220" s="145"/>
      <c r="F220" s="145"/>
      <c r="G220" s="145"/>
      <c r="H220" s="145"/>
      <c r="I220" s="145"/>
      <c r="J220" s="142"/>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row>
    <row r="221" spans="1:133">
      <c r="A221" s="145"/>
      <c r="B221" s="145"/>
      <c r="C221" s="145"/>
      <c r="D221" s="145"/>
      <c r="E221" s="145"/>
      <c r="F221" s="145"/>
      <c r="G221" s="145"/>
      <c r="H221" s="145"/>
      <c r="I221" s="145"/>
      <c r="J221" s="14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row>
    <row r="222" spans="1:133">
      <c r="A222" s="145"/>
      <c r="B222" s="145"/>
      <c r="C222" s="145"/>
      <c r="D222" s="145"/>
      <c r="E222" s="145"/>
      <c r="F222" s="145"/>
      <c r="G222" s="145"/>
      <c r="H222" s="145"/>
      <c r="I222" s="145"/>
      <c r="J222" s="14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row>
    <row r="223" spans="1:133">
      <c r="A223" s="145"/>
      <c r="B223" s="145"/>
      <c r="C223" s="145"/>
      <c r="D223" s="145"/>
      <c r="E223" s="145"/>
      <c r="F223" s="145"/>
      <c r="G223" s="145"/>
      <c r="H223" s="145"/>
      <c r="I223" s="145"/>
      <c r="J223" s="142"/>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row>
    <row r="224" spans="1:133">
      <c r="A224" s="145"/>
      <c r="B224" s="145"/>
      <c r="C224" s="145"/>
      <c r="D224" s="145"/>
      <c r="E224" s="145"/>
      <c r="F224" s="145"/>
      <c r="G224" s="145"/>
      <c r="H224" s="145"/>
      <c r="I224" s="145"/>
      <c r="J224" s="142"/>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row>
    <row r="225" spans="1:133">
      <c r="A225" s="145"/>
      <c r="B225" s="145"/>
      <c r="C225" s="145"/>
      <c r="D225" s="145"/>
      <c r="E225" s="145"/>
      <c r="F225" s="145"/>
      <c r="G225" s="145"/>
      <c r="H225" s="145"/>
      <c r="I225" s="145"/>
      <c r="J225" s="142"/>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row>
    <row r="226" spans="1:133">
      <c r="A226" s="145"/>
      <c r="B226" s="145"/>
      <c r="C226" s="145"/>
      <c r="D226" s="145"/>
      <c r="E226" s="145"/>
      <c r="F226" s="145"/>
      <c r="G226" s="145"/>
      <c r="H226" s="145"/>
      <c r="I226" s="145"/>
      <c r="J226" s="142"/>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row>
    <row r="227" spans="1:133">
      <c r="A227" s="145"/>
      <c r="B227" s="145"/>
      <c r="C227" s="145"/>
      <c r="D227" s="145"/>
      <c r="E227" s="145"/>
      <c r="F227" s="145"/>
      <c r="G227" s="145"/>
      <c r="H227" s="145"/>
      <c r="I227" s="145"/>
      <c r="J227" s="142"/>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row>
    <row r="228" spans="1:133">
      <c r="A228" s="145"/>
      <c r="B228" s="145"/>
      <c r="C228" s="145"/>
      <c r="D228" s="145"/>
      <c r="E228" s="145"/>
      <c r="F228" s="145"/>
      <c r="G228" s="145"/>
      <c r="H228" s="145"/>
      <c r="I228" s="145"/>
      <c r="J228" s="142"/>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row>
    <row r="229" spans="1:133">
      <c r="A229" s="145"/>
      <c r="B229" s="145"/>
      <c r="C229" s="145"/>
      <c r="D229" s="145"/>
      <c r="E229" s="145"/>
      <c r="F229" s="145"/>
      <c r="G229" s="145"/>
      <c r="H229" s="145"/>
      <c r="I229" s="145"/>
      <c r="J229" s="142"/>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row>
    <row r="230" spans="1:133">
      <c r="A230" s="145"/>
      <c r="B230" s="145"/>
      <c r="C230" s="145"/>
      <c r="D230" s="145"/>
      <c r="E230" s="145"/>
      <c r="F230" s="145"/>
      <c r="G230" s="145"/>
      <c r="H230" s="145"/>
      <c r="I230" s="145"/>
      <c r="J230" s="142"/>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row>
    <row r="231" spans="1:133">
      <c r="A231" s="145"/>
      <c r="B231" s="145"/>
      <c r="C231" s="145"/>
      <c r="D231" s="145"/>
      <c r="E231" s="145"/>
      <c r="F231" s="145"/>
      <c r="G231" s="145"/>
      <c r="H231" s="145"/>
      <c r="I231" s="145"/>
      <c r="J231" s="142"/>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row>
    <row r="232" spans="1:133">
      <c r="A232" s="145"/>
      <c r="B232" s="145"/>
      <c r="C232" s="145"/>
      <c r="D232" s="145"/>
      <c r="E232" s="145"/>
      <c r="F232" s="145"/>
      <c r="G232" s="145"/>
      <c r="H232" s="145"/>
      <c r="I232" s="145"/>
      <c r="J232" s="142"/>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row>
    <row r="233" spans="1:133">
      <c r="A233" s="145"/>
      <c r="B233" s="145"/>
      <c r="C233" s="145"/>
      <c r="D233" s="145"/>
      <c r="E233" s="145"/>
      <c r="F233" s="145"/>
      <c r="G233" s="145"/>
      <c r="H233" s="145"/>
      <c r="I233" s="145"/>
      <c r="J233" s="142"/>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row>
    <row r="234" spans="1:133">
      <c r="A234" s="145"/>
      <c r="B234" s="145"/>
      <c r="C234" s="145"/>
      <c r="D234" s="145"/>
      <c r="E234" s="145"/>
      <c r="F234" s="145"/>
      <c r="G234" s="145"/>
      <c r="H234" s="145"/>
      <c r="I234" s="145"/>
      <c r="J234" s="142"/>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row>
    <row r="235" spans="1:133">
      <c r="A235" s="145"/>
      <c r="B235" s="145"/>
      <c r="C235" s="145"/>
      <c r="D235" s="145"/>
      <c r="E235" s="145"/>
      <c r="F235" s="145"/>
      <c r="G235" s="145"/>
      <c r="H235" s="145"/>
      <c r="I235" s="145"/>
      <c r="J235" s="142"/>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row>
    <row r="236" spans="1:133">
      <c r="A236" s="145"/>
      <c r="B236" s="145"/>
      <c r="C236" s="145"/>
      <c r="D236" s="145"/>
      <c r="E236" s="145"/>
      <c r="F236" s="145"/>
      <c r="G236" s="145"/>
      <c r="H236" s="145"/>
      <c r="I236" s="145"/>
      <c r="J236" s="142"/>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row>
    <row r="237" spans="1:133">
      <c r="A237" s="145"/>
      <c r="B237" s="145"/>
      <c r="C237" s="145"/>
      <c r="D237" s="145"/>
      <c r="E237" s="145"/>
      <c r="F237" s="145"/>
      <c r="G237" s="145"/>
      <c r="H237" s="145"/>
      <c r="I237" s="145"/>
      <c r="J237" s="142"/>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row>
    <row r="238" spans="1:133">
      <c r="A238" s="145"/>
      <c r="B238" s="145"/>
      <c r="C238" s="145"/>
      <c r="D238" s="145"/>
      <c r="E238" s="145"/>
      <c r="F238" s="145"/>
      <c r="G238" s="145"/>
      <c r="H238" s="145"/>
      <c r="I238" s="145"/>
      <c r="J238" s="142"/>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row>
    <row r="239" spans="1:133">
      <c r="A239" s="145"/>
      <c r="B239" s="145"/>
      <c r="C239" s="145"/>
      <c r="D239" s="145"/>
      <c r="E239" s="145"/>
      <c r="F239" s="145"/>
      <c r="G239" s="145"/>
      <c r="H239" s="145"/>
      <c r="I239" s="145"/>
      <c r="J239" s="142"/>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row>
    <row r="240" spans="1:133">
      <c r="A240" s="145"/>
      <c r="B240" s="145"/>
      <c r="C240" s="145"/>
      <c r="D240" s="145"/>
      <c r="E240" s="145"/>
      <c r="F240" s="145"/>
      <c r="G240" s="145"/>
      <c r="H240" s="145"/>
      <c r="I240" s="145"/>
      <c r="J240" s="142"/>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row>
    <row r="241" spans="1:133">
      <c r="A241" s="145"/>
      <c r="B241" s="145"/>
      <c r="C241" s="145"/>
      <c r="D241" s="145"/>
      <c r="E241" s="145"/>
      <c r="F241" s="145"/>
      <c r="G241" s="145"/>
      <c r="H241" s="145"/>
      <c r="I241" s="145"/>
      <c r="J241" s="142"/>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row>
    <row r="242" spans="1:133">
      <c r="A242" s="145"/>
      <c r="B242" s="145"/>
      <c r="C242" s="145"/>
      <c r="D242" s="145"/>
      <c r="E242" s="145"/>
      <c r="F242" s="145"/>
      <c r="G242" s="145"/>
      <c r="H242" s="145"/>
      <c r="I242" s="145"/>
      <c r="J242" s="142"/>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row>
    <row r="243" spans="1:133">
      <c r="A243" s="145"/>
      <c r="B243" s="145"/>
      <c r="C243" s="145"/>
      <c r="D243" s="145"/>
      <c r="E243" s="145"/>
      <c r="F243" s="145"/>
      <c r="G243" s="145"/>
      <c r="H243" s="145"/>
      <c r="I243" s="145"/>
      <c r="J243" s="142"/>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row>
    <row r="244" spans="1:133">
      <c r="A244" s="145"/>
      <c r="B244" s="145"/>
      <c r="C244" s="145"/>
      <c r="D244" s="145"/>
      <c r="E244" s="145"/>
      <c r="F244" s="145"/>
      <c r="G244" s="145"/>
      <c r="H244" s="145"/>
      <c r="I244" s="145"/>
      <c r="J244" s="142"/>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row>
    <row r="245" spans="1:133">
      <c r="A245" s="145"/>
      <c r="B245" s="145"/>
      <c r="C245" s="145"/>
      <c r="D245" s="145"/>
      <c r="E245" s="145"/>
      <c r="F245" s="145"/>
      <c r="G245" s="145"/>
      <c r="H245" s="145"/>
      <c r="I245" s="145"/>
      <c r="J245" s="142"/>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row>
    <row r="246" spans="1:133">
      <c r="A246" s="145"/>
      <c r="B246" s="145"/>
      <c r="C246" s="145"/>
      <c r="D246" s="145"/>
      <c r="E246" s="145"/>
      <c r="F246" s="145"/>
      <c r="G246" s="145"/>
      <c r="H246" s="145"/>
      <c r="I246" s="145"/>
      <c r="J246" s="142"/>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row>
    <row r="247" spans="1:133">
      <c r="A247" s="145"/>
      <c r="B247" s="145"/>
      <c r="C247" s="145"/>
      <c r="D247" s="145"/>
      <c r="E247" s="145"/>
      <c r="F247" s="145"/>
      <c r="G247" s="145"/>
      <c r="H247" s="145"/>
      <c r="I247" s="145"/>
      <c r="J247" s="142"/>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row>
    <row r="248" spans="1:133">
      <c r="A248" s="145"/>
      <c r="B248" s="145"/>
      <c r="C248" s="145"/>
      <c r="D248" s="145"/>
      <c r="E248" s="145"/>
      <c r="F248" s="145"/>
      <c r="G248" s="145"/>
      <c r="H248" s="145"/>
      <c r="I248" s="145"/>
      <c r="J248" s="14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row>
    <row r="249" spans="1:133">
      <c r="A249" s="145"/>
      <c r="B249" s="145"/>
      <c r="C249" s="145"/>
      <c r="D249" s="145"/>
      <c r="E249" s="145"/>
      <c r="F249" s="145"/>
      <c r="G249" s="145"/>
      <c r="H249" s="145"/>
      <c r="I249" s="145"/>
      <c r="J249" s="14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row>
    <row r="250" spans="1:133">
      <c r="A250" s="145"/>
      <c r="B250" s="145"/>
      <c r="C250" s="145"/>
      <c r="D250" s="145"/>
      <c r="E250" s="145"/>
      <c r="F250" s="145"/>
      <c r="G250" s="145"/>
      <c r="H250" s="145"/>
      <c r="I250" s="145"/>
      <c r="J250" s="142"/>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row>
    <row r="251" spans="1:133">
      <c r="A251" s="145"/>
      <c r="B251" s="145"/>
      <c r="C251" s="145"/>
      <c r="D251" s="145"/>
      <c r="E251" s="145"/>
      <c r="F251" s="145"/>
      <c r="G251" s="145"/>
      <c r="H251" s="145"/>
      <c r="I251" s="145"/>
      <c r="J251" s="14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row>
    <row r="252" spans="1:133">
      <c r="A252" s="145"/>
      <c r="B252" s="145"/>
      <c r="C252" s="145"/>
      <c r="D252" s="145"/>
      <c r="E252" s="145"/>
      <c r="F252" s="145"/>
      <c r="G252" s="145"/>
      <c r="H252" s="145"/>
      <c r="I252" s="145"/>
      <c r="J252" s="142"/>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row>
    <row r="253" spans="1:133">
      <c r="A253" s="145"/>
      <c r="B253" s="145"/>
      <c r="C253" s="145"/>
      <c r="D253" s="145"/>
      <c r="E253" s="145"/>
      <c r="F253" s="145"/>
      <c r="G253" s="145"/>
      <c r="H253" s="145"/>
      <c r="I253" s="145"/>
      <c r="J253" s="142"/>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row>
    <row r="254" spans="1:133">
      <c r="A254" s="145"/>
      <c r="B254" s="145"/>
      <c r="C254" s="145"/>
      <c r="D254" s="145"/>
      <c r="E254" s="145"/>
      <c r="F254" s="145"/>
      <c r="G254" s="145"/>
      <c r="H254" s="145"/>
      <c r="I254" s="145"/>
      <c r="J254" s="142"/>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row>
    <row r="255" spans="1:133">
      <c r="A255" s="145"/>
      <c r="B255" s="145"/>
      <c r="C255" s="145"/>
      <c r="D255" s="145"/>
      <c r="E255" s="145"/>
      <c r="F255" s="145"/>
      <c r="G255" s="145"/>
      <c r="H255" s="145"/>
      <c r="I255" s="145"/>
      <c r="J255" s="142"/>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row>
    <row r="256" spans="1:133">
      <c r="A256" s="145"/>
      <c r="B256" s="145"/>
      <c r="C256" s="145"/>
      <c r="D256" s="145"/>
      <c r="E256" s="145"/>
      <c r="F256" s="145"/>
      <c r="G256" s="145"/>
      <c r="H256" s="145"/>
      <c r="I256" s="145"/>
      <c r="J256" s="142"/>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row>
    <row r="257" spans="1:133">
      <c r="A257" s="145"/>
      <c r="B257" s="145"/>
      <c r="C257" s="145"/>
      <c r="D257" s="145"/>
      <c r="E257" s="145"/>
      <c r="F257" s="145"/>
      <c r="G257" s="145"/>
      <c r="H257" s="145"/>
      <c r="I257" s="145"/>
      <c r="J257" s="142"/>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row>
    <row r="258" spans="1:133">
      <c r="A258" s="145"/>
      <c r="B258" s="145"/>
      <c r="C258" s="145"/>
      <c r="D258" s="145"/>
      <c r="E258" s="145"/>
      <c r="F258" s="145"/>
      <c r="G258" s="145"/>
      <c r="H258" s="145"/>
      <c r="I258" s="145"/>
      <c r="J258" s="142"/>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row>
    <row r="259" spans="1:133">
      <c r="A259" s="145"/>
      <c r="B259" s="145"/>
      <c r="C259" s="145"/>
      <c r="D259" s="145"/>
      <c r="E259" s="145"/>
      <c r="F259" s="145"/>
      <c r="G259" s="145"/>
      <c r="H259" s="145"/>
      <c r="I259" s="145"/>
      <c r="J259" s="142"/>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row>
    <row r="260" spans="1:133">
      <c r="A260" s="145"/>
      <c r="B260" s="145"/>
      <c r="C260" s="145"/>
      <c r="D260" s="145"/>
      <c r="E260" s="145"/>
      <c r="F260" s="145"/>
      <c r="G260" s="145"/>
      <c r="H260" s="145"/>
      <c r="I260" s="145"/>
      <c r="J260" s="142"/>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row>
    <row r="261" spans="1:133">
      <c r="A261" s="145"/>
      <c r="B261" s="145"/>
      <c r="C261" s="145"/>
      <c r="D261" s="145"/>
      <c r="E261" s="145"/>
      <c r="F261" s="145"/>
      <c r="G261" s="145"/>
      <c r="H261" s="145"/>
      <c r="I261" s="145"/>
      <c r="J261" s="142"/>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row>
    <row r="262" spans="1:133">
      <c r="A262" s="145"/>
      <c r="B262" s="145"/>
      <c r="C262" s="145"/>
      <c r="D262" s="145"/>
      <c r="E262" s="145"/>
      <c r="F262" s="145"/>
      <c r="G262" s="145"/>
      <c r="H262" s="145"/>
      <c r="I262" s="145"/>
      <c r="J262" s="142"/>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row>
    <row r="263" spans="1:133">
      <c r="A263" s="145"/>
      <c r="B263" s="145"/>
      <c r="C263" s="145"/>
      <c r="D263" s="145"/>
      <c r="E263" s="145"/>
      <c r="F263" s="145"/>
      <c r="G263" s="145"/>
      <c r="H263" s="145"/>
      <c r="I263" s="145"/>
      <c r="J263" s="142"/>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row>
    <row r="264" spans="1:133">
      <c r="A264" s="145"/>
      <c r="B264" s="145"/>
      <c r="C264" s="145"/>
      <c r="D264" s="145"/>
      <c r="E264" s="145"/>
      <c r="F264" s="145"/>
      <c r="G264" s="145"/>
      <c r="H264" s="145"/>
      <c r="I264" s="145"/>
      <c r="J264" s="14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row>
    <row r="265" spans="1:133">
      <c r="A265" s="145"/>
      <c r="B265" s="145"/>
      <c r="C265" s="145"/>
      <c r="D265" s="145"/>
      <c r="E265" s="145"/>
      <c r="F265" s="145"/>
      <c r="G265" s="145"/>
      <c r="H265" s="145"/>
      <c r="I265" s="145"/>
      <c r="J265" s="14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row>
    <row r="266" spans="1:133">
      <c r="A266" s="145"/>
      <c r="B266" s="145"/>
      <c r="C266" s="145"/>
      <c r="D266" s="145"/>
      <c r="E266" s="145"/>
      <c r="F266" s="145"/>
      <c r="G266" s="145"/>
      <c r="H266" s="145"/>
      <c r="I266" s="145"/>
      <c r="J266" s="142"/>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row>
    <row r="267" spans="1:133">
      <c r="A267" s="145"/>
      <c r="B267" s="145"/>
      <c r="C267" s="145"/>
      <c r="D267" s="145"/>
      <c r="E267" s="145"/>
      <c r="F267" s="145"/>
      <c r="G267" s="145"/>
      <c r="H267" s="145"/>
      <c r="I267" s="145"/>
      <c r="J267" s="14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row>
    <row r="268" spans="1:133">
      <c r="A268" s="145"/>
      <c r="B268" s="145"/>
      <c r="C268" s="145"/>
      <c r="D268" s="145"/>
      <c r="E268" s="145"/>
      <c r="F268" s="145"/>
      <c r="G268" s="145"/>
      <c r="H268" s="145"/>
      <c r="I268" s="145"/>
      <c r="J268" s="14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row>
    <row r="269" spans="1:133">
      <c r="A269" s="145"/>
      <c r="B269" s="145"/>
      <c r="C269" s="145"/>
      <c r="D269" s="145"/>
      <c r="E269" s="145"/>
      <c r="F269" s="145"/>
      <c r="G269" s="145"/>
      <c r="H269" s="145"/>
      <c r="I269" s="145"/>
      <c r="J269" s="142"/>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row>
    <row r="270" spans="1:133">
      <c r="A270" s="145"/>
      <c r="B270" s="145"/>
      <c r="C270" s="145"/>
      <c r="D270" s="145"/>
      <c r="E270" s="145"/>
      <c r="F270" s="145"/>
      <c r="G270" s="145"/>
      <c r="H270" s="145"/>
      <c r="I270" s="145"/>
      <c r="J270" s="142"/>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row>
    <row r="271" spans="1:133">
      <c r="A271" s="145"/>
      <c r="B271" s="145"/>
      <c r="C271" s="145"/>
      <c r="D271" s="145"/>
      <c r="E271" s="145"/>
      <c r="F271" s="145"/>
      <c r="G271" s="145"/>
      <c r="H271" s="145"/>
      <c r="I271" s="145"/>
      <c r="J271" s="142"/>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row>
    <row r="272" spans="1:133">
      <c r="A272" s="145"/>
      <c r="B272" s="145"/>
      <c r="C272" s="145"/>
      <c r="D272" s="145"/>
      <c r="E272" s="145"/>
      <c r="F272" s="145"/>
      <c r="G272" s="145"/>
      <c r="H272" s="145"/>
      <c r="I272" s="145"/>
      <c r="J272" s="142"/>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row>
    <row r="273" spans="1:133">
      <c r="A273" s="145"/>
      <c r="B273" s="145"/>
      <c r="C273" s="145"/>
      <c r="D273" s="145"/>
      <c r="E273" s="145"/>
      <c r="F273" s="145"/>
      <c r="G273" s="145"/>
      <c r="H273" s="145"/>
      <c r="I273" s="145"/>
      <c r="J273" s="142"/>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row>
    <row r="274" spans="1:133">
      <c r="A274" s="145"/>
      <c r="B274" s="145"/>
      <c r="C274" s="145"/>
      <c r="D274" s="145"/>
      <c r="E274" s="145"/>
      <c r="F274" s="145"/>
      <c r="G274" s="145"/>
      <c r="H274" s="145"/>
      <c r="I274" s="145"/>
      <c r="J274" s="142"/>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row>
    <row r="275" spans="1:133">
      <c r="A275" s="145"/>
      <c r="B275" s="145"/>
      <c r="C275" s="145"/>
      <c r="D275" s="145"/>
      <c r="E275" s="145"/>
      <c r="F275" s="145"/>
      <c r="G275" s="145"/>
      <c r="H275" s="145"/>
      <c r="I275" s="145"/>
      <c r="J275" s="142"/>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row>
    <row r="276" spans="1:133">
      <c r="A276" s="145"/>
      <c r="B276" s="145"/>
      <c r="C276" s="145"/>
      <c r="D276" s="145"/>
      <c r="E276" s="145"/>
      <c r="F276" s="145"/>
      <c r="G276" s="145"/>
      <c r="H276" s="145"/>
      <c r="I276" s="145"/>
      <c r="J276" s="142"/>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row>
    <row r="277" spans="1:133">
      <c r="A277" s="145"/>
      <c r="B277" s="145"/>
      <c r="C277" s="145"/>
      <c r="D277" s="145"/>
      <c r="E277" s="145"/>
      <c r="F277" s="145"/>
      <c r="G277" s="145"/>
      <c r="H277" s="145"/>
      <c r="I277" s="145"/>
      <c r="J277" s="142"/>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row>
    <row r="278" spans="1:133">
      <c r="A278" s="145"/>
      <c r="B278" s="145"/>
      <c r="C278" s="145"/>
      <c r="D278" s="145"/>
      <c r="E278" s="145"/>
      <c r="F278" s="145"/>
      <c r="G278" s="145"/>
      <c r="H278" s="145"/>
      <c r="I278" s="145"/>
      <c r="J278" s="142"/>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row>
    <row r="279" spans="1:133">
      <c r="A279" s="145"/>
      <c r="B279" s="145"/>
      <c r="C279" s="145"/>
      <c r="D279" s="145"/>
      <c r="E279" s="145"/>
      <c r="F279" s="145"/>
      <c r="G279" s="145"/>
      <c r="H279" s="145"/>
      <c r="I279" s="145"/>
      <c r="J279" s="142"/>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row>
    <row r="280" spans="1:133">
      <c r="A280" s="145"/>
      <c r="B280" s="145"/>
      <c r="C280" s="145"/>
      <c r="D280" s="145"/>
      <c r="E280" s="145"/>
      <c r="F280" s="145"/>
      <c r="G280" s="145"/>
      <c r="H280" s="145"/>
      <c r="I280" s="145"/>
      <c r="J280" s="142"/>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row>
    <row r="281" spans="1:133">
      <c r="A281" s="145"/>
      <c r="B281" s="145"/>
      <c r="C281" s="145"/>
      <c r="D281" s="145"/>
      <c r="E281" s="145"/>
      <c r="F281" s="145"/>
      <c r="G281" s="145"/>
      <c r="H281" s="145"/>
      <c r="I281" s="145"/>
      <c r="J281" s="142"/>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row>
    <row r="282" spans="1:133">
      <c r="A282" s="145"/>
      <c r="B282" s="145"/>
      <c r="C282" s="145"/>
      <c r="D282" s="145"/>
      <c r="E282" s="145"/>
      <c r="F282" s="145"/>
      <c r="G282" s="145"/>
      <c r="H282" s="145"/>
      <c r="I282" s="145"/>
      <c r="J282" s="142"/>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row>
    <row r="283" spans="1:133">
      <c r="A283" s="145"/>
      <c r="B283" s="145"/>
      <c r="C283" s="145"/>
      <c r="D283" s="145"/>
      <c r="E283" s="145"/>
      <c r="F283" s="145"/>
      <c r="G283" s="145"/>
      <c r="H283" s="145"/>
      <c r="I283" s="145"/>
      <c r="J283" s="142"/>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row>
    <row r="284" spans="1:133">
      <c r="A284" s="145"/>
      <c r="B284" s="145"/>
      <c r="C284" s="145"/>
      <c r="D284" s="145"/>
      <c r="E284" s="145"/>
      <c r="F284" s="145"/>
      <c r="G284" s="145"/>
      <c r="H284" s="145"/>
      <c r="I284" s="145"/>
      <c r="J284" s="142"/>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row>
    <row r="285" spans="1:133">
      <c r="A285" s="145"/>
      <c r="B285" s="145"/>
      <c r="C285" s="145"/>
      <c r="D285" s="145"/>
      <c r="E285" s="145"/>
      <c r="F285" s="145"/>
      <c r="G285" s="145"/>
      <c r="H285" s="145"/>
      <c r="I285" s="145"/>
      <c r="J285" s="142"/>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row>
    <row r="286" spans="1:133">
      <c r="A286" s="145"/>
      <c r="B286" s="145"/>
      <c r="C286" s="145"/>
      <c r="D286" s="145"/>
      <c r="E286" s="145"/>
      <c r="F286" s="145"/>
      <c r="G286" s="145"/>
      <c r="H286" s="145"/>
      <c r="I286" s="145"/>
      <c r="J286" s="142"/>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row>
    <row r="287" spans="1:133">
      <c r="A287" s="145"/>
      <c r="B287" s="145"/>
      <c r="C287" s="145"/>
      <c r="D287" s="145"/>
      <c r="E287" s="145"/>
      <c r="F287" s="145"/>
      <c r="G287" s="145"/>
      <c r="H287" s="145"/>
      <c r="I287" s="145"/>
      <c r="J287" s="142"/>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row>
    <row r="288" spans="1:133">
      <c r="A288" s="145"/>
      <c r="B288" s="145"/>
      <c r="C288" s="145"/>
      <c r="D288" s="145"/>
      <c r="E288" s="145"/>
      <c r="F288" s="145"/>
      <c r="G288" s="145"/>
      <c r="H288" s="145"/>
      <c r="I288" s="145"/>
      <c r="J288" s="142"/>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row>
    <row r="289" spans="1:133">
      <c r="A289" s="145"/>
      <c r="B289" s="145"/>
      <c r="C289" s="145"/>
      <c r="D289" s="145"/>
      <c r="E289" s="145"/>
      <c r="F289" s="145"/>
      <c r="G289" s="145"/>
      <c r="H289" s="145"/>
      <c r="I289" s="145"/>
      <c r="J289" s="142"/>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row>
    <row r="290" spans="1:133">
      <c r="A290" s="145"/>
      <c r="B290" s="145"/>
      <c r="C290" s="145"/>
      <c r="D290" s="145"/>
      <c r="E290" s="145"/>
      <c r="F290" s="145"/>
      <c r="G290" s="145"/>
      <c r="H290" s="145"/>
      <c r="I290" s="145"/>
      <c r="J290" s="142"/>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row>
    <row r="291" spans="1:133">
      <c r="A291" s="145"/>
      <c r="B291" s="145"/>
      <c r="C291" s="145"/>
      <c r="D291" s="145"/>
      <c r="E291" s="145"/>
      <c r="F291" s="145"/>
      <c r="G291" s="145"/>
      <c r="H291" s="145"/>
      <c r="I291" s="145"/>
      <c r="J291" s="142"/>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row>
    <row r="292" spans="1:133">
      <c r="A292" s="145"/>
      <c r="B292" s="145"/>
      <c r="C292" s="145"/>
      <c r="D292" s="145"/>
      <c r="E292" s="145"/>
      <c r="F292" s="145"/>
      <c r="G292" s="145"/>
      <c r="H292" s="145"/>
      <c r="I292" s="145"/>
      <c r="J292" s="142"/>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row>
    <row r="293" spans="1:133">
      <c r="A293" s="145"/>
      <c r="B293" s="145"/>
      <c r="C293" s="145"/>
      <c r="D293" s="145"/>
      <c r="E293" s="145"/>
      <c r="F293" s="145"/>
      <c r="G293" s="145"/>
      <c r="H293" s="145"/>
      <c r="I293" s="145"/>
      <c r="J293" s="142"/>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row>
    <row r="294" spans="1:133">
      <c r="A294" s="145"/>
      <c r="B294" s="145"/>
      <c r="C294" s="145"/>
      <c r="D294" s="145"/>
      <c r="E294" s="145"/>
      <c r="F294" s="145"/>
      <c r="G294" s="145"/>
      <c r="H294" s="145"/>
      <c r="I294" s="145"/>
      <c r="J294" s="14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row>
    <row r="295" spans="1:133">
      <c r="A295" s="145"/>
      <c r="B295" s="145"/>
      <c r="C295" s="145"/>
      <c r="D295" s="145"/>
      <c r="E295" s="145"/>
      <c r="F295" s="145"/>
      <c r="G295" s="145"/>
      <c r="H295" s="145"/>
      <c r="I295" s="145"/>
      <c r="J295" s="14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row>
    <row r="296" spans="1:133">
      <c r="A296" s="145"/>
      <c r="B296" s="145"/>
      <c r="C296" s="145"/>
      <c r="D296" s="145"/>
      <c r="E296" s="145"/>
      <c r="F296" s="145"/>
      <c r="G296" s="145"/>
      <c r="H296" s="145"/>
      <c r="I296" s="145"/>
      <c r="J296" s="142"/>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row>
    <row r="297" spans="1:133">
      <c r="A297" s="145"/>
      <c r="B297" s="145"/>
      <c r="C297" s="145"/>
      <c r="D297" s="145"/>
      <c r="E297" s="145"/>
      <c r="F297" s="145"/>
      <c r="G297" s="145"/>
      <c r="H297" s="145"/>
      <c r="I297" s="145"/>
      <c r="J297" s="14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row>
    <row r="298" spans="1:133">
      <c r="A298" s="145"/>
      <c r="B298" s="145"/>
      <c r="C298" s="145"/>
      <c r="D298" s="145"/>
      <c r="E298" s="145"/>
      <c r="F298" s="145"/>
      <c r="G298" s="145"/>
      <c r="H298" s="145"/>
      <c r="I298" s="145"/>
      <c r="J298" s="142"/>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row>
    <row r="299" spans="1:133">
      <c r="A299" s="145"/>
      <c r="B299" s="145"/>
      <c r="C299" s="145"/>
      <c r="D299" s="145"/>
      <c r="E299" s="145"/>
      <c r="F299" s="145"/>
      <c r="G299" s="145"/>
      <c r="H299" s="145"/>
      <c r="I299" s="145"/>
      <c r="J299" s="142"/>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row>
    <row r="300" spans="1:133">
      <c r="A300" s="145"/>
      <c r="B300" s="145"/>
      <c r="C300" s="145"/>
      <c r="D300" s="145"/>
      <c r="E300" s="145"/>
      <c r="F300" s="145"/>
      <c r="G300" s="145"/>
      <c r="H300" s="145"/>
      <c r="I300" s="145"/>
      <c r="J300" s="142"/>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row>
    <row r="301" spans="1:133">
      <c r="A301" s="145"/>
      <c r="B301" s="145"/>
      <c r="C301" s="145"/>
      <c r="D301" s="145"/>
      <c r="E301" s="145"/>
      <c r="F301" s="145"/>
      <c r="G301" s="145"/>
      <c r="H301" s="145"/>
      <c r="I301" s="145"/>
      <c r="J301" s="142"/>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row>
    <row r="302" spans="1:133">
      <c r="A302" s="145"/>
      <c r="B302" s="145"/>
      <c r="C302" s="145"/>
      <c r="D302" s="145"/>
      <c r="E302" s="145"/>
      <c r="F302" s="145"/>
      <c r="G302" s="145"/>
      <c r="H302" s="145"/>
      <c r="I302" s="145"/>
      <c r="J302" s="142"/>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row>
    <row r="303" spans="1:133">
      <c r="A303" s="145"/>
      <c r="B303" s="145"/>
      <c r="C303" s="145"/>
      <c r="D303" s="145"/>
      <c r="E303" s="145"/>
      <c r="F303" s="145"/>
      <c r="G303" s="145"/>
      <c r="H303" s="145"/>
      <c r="I303" s="145"/>
      <c r="J303" s="142"/>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row>
    <row r="304" spans="1:133">
      <c r="A304" s="145"/>
      <c r="B304" s="145"/>
      <c r="C304" s="145"/>
      <c r="D304" s="145"/>
      <c r="E304" s="145"/>
      <c r="F304" s="145"/>
      <c r="G304" s="145"/>
      <c r="H304" s="145"/>
      <c r="I304" s="145"/>
      <c r="J304" s="142"/>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row>
    <row r="305" spans="1:133">
      <c r="A305" s="145"/>
      <c r="B305" s="145"/>
      <c r="C305" s="145"/>
      <c r="D305" s="145"/>
      <c r="E305" s="145"/>
      <c r="F305" s="145"/>
      <c r="G305" s="145"/>
      <c r="H305" s="145"/>
      <c r="I305" s="145"/>
      <c r="J305" s="142"/>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row>
    <row r="306" spans="1:133">
      <c r="A306" s="145"/>
      <c r="B306" s="145"/>
      <c r="C306" s="145"/>
      <c r="D306" s="145"/>
      <c r="E306" s="145"/>
      <c r="F306" s="145"/>
      <c r="G306" s="145"/>
      <c r="H306" s="145"/>
      <c r="I306" s="145"/>
      <c r="J306" s="142"/>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row>
    <row r="307" spans="1:133">
      <c r="A307" s="145"/>
      <c r="B307" s="145"/>
      <c r="C307" s="145"/>
      <c r="D307" s="145"/>
      <c r="E307" s="145"/>
      <c r="F307" s="145"/>
      <c r="G307" s="145"/>
      <c r="H307" s="145"/>
      <c r="I307" s="145"/>
      <c r="J307" s="142"/>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row>
    <row r="308" spans="1:133">
      <c r="A308" s="145"/>
      <c r="B308" s="145"/>
      <c r="C308" s="145"/>
      <c r="D308" s="145"/>
      <c r="E308" s="145"/>
      <c r="F308" s="145"/>
      <c r="G308" s="145"/>
      <c r="H308" s="145"/>
      <c r="I308" s="145"/>
      <c r="J308" s="142"/>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row>
    <row r="309" spans="1:133">
      <c r="A309" s="145"/>
      <c r="B309" s="145"/>
      <c r="C309" s="145"/>
      <c r="D309" s="145"/>
      <c r="E309" s="145"/>
      <c r="F309" s="145"/>
      <c r="G309" s="145"/>
      <c r="H309" s="145"/>
      <c r="I309" s="145"/>
      <c r="J309" s="14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row>
    <row r="310" spans="1:133">
      <c r="A310" s="145"/>
      <c r="B310" s="145"/>
      <c r="C310" s="145"/>
      <c r="D310" s="145"/>
      <c r="E310" s="145"/>
      <c r="F310" s="145"/>
      <c r="G310" s="145"/>
      <c r="H310" s="145"/>
      <c r="I310" s="145"/>
      <c r="J310" s="14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row>
    <row r="311" spans="1:133">
      <c r="A311" s="145"/>
      <c r="B311" s="145"/>
      <c r="C311" s="145"/>
      <c r="D311" s="145"/>
      <c r="E311" s="145"/>
      <c r="F311" s="145"/>
      <c r="G311" s="145"/>
      <c r="H311" s="145"/>
      <c r="I311" s="145"/>
      <c r="J311" s="14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row>
    <row r="312" spans="1:133">
      <c r="A312" s="145"/>
      <c r="B312" s="145"/>
      <c r="C312" s="145"/>
      <c r="D312" s="145"/>
      <c r="E312" s="145"/>
      <c r="F312" s="145"/>
      <c r="G312" s="145"/>
      <c r="H312" s="145"/>
      <c r="I312" s="145"/>
      <c r="J312" s="142"/>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row>
    <row r="313" spans="1:133">
      <c r="A313" s="145"/>
      <c r="B313" s="145"/>
      <c r="C313" s="145"/>
      <c r="D313" s="145"/>
      <c r="E313" s="145"/>
      <c r="F313" s="145"/>
      <c r="G313" s="145"/>
      <c r="H313" s="145"/>
      <c r="I313" s="145"/>
      <c r="J313" s="14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row>
    <row r="314" spans="1:133">
      <c r="A314" s="145"/>
      <c r="B314" s="145"/>
      <c r="C314" s="145"/>
      <c r="D314" s="145"/>
      <c r="E314" s="145"/>
      <c r="F314" s="145"/>
      <c r="G314" s="145"/>
      <c r="H314" s="145"/>
      <c r="I314" s="145"/>
      <c r="J314" s="14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row>
    <row r="315" spans="1:133">
      <c r="A315" s="145"/>
      <c r="B315" s="145"/>
      <c r="C315" s="145"/>
      <c r="D315" s="145"/>
      <c r="E315" s="145"/>
      <c r="F315" s="145"/>
      <c r="G315" s="145"/>
      <c r="H315" s="145"/>
      <c r="I315" s="145"/>
      <c r="J315" s="142"/>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row>
    <row r="316" spans="1:133">
      <c r="A316" s="145"/>
      <c r="B316" s="145"/>
      <c r="C316" s="145"/>
      <c r="D316" s="145"/>
      <c r="E316" s="145"/>
      <c r="F316" s="145"/>
      <c r="G316" s="145"/>
      <c r="H316" s="145"/>
      <c r="I316" s="145"/>
      <c r="J316" s="142"/>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row>
    <row r="317" spans="1:133">
      <c r="A317" s="145"/>
      <c r="B317" s="145"/>
      <c r="C317" s="145"/>
      <c r="D317" s="145"/>
      <c r="E317" s="145"/>
      <c r="F317" s="145"/>
      <c r="G317" s="145"/>
      <c r="H317" s="145"/>
      <c r="I317" s="145"/>
      <c r="J317" s="142"/>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row>
    <row r="318" spans="1:133">
      <c r="A318" s="145"/>
      <c r="B318" s="145"/>
      <c r="C318" s="145"/>
      <c r="D318" s="145"/>
      <c r="E318" s="145"/>
      <c r="F318" s="145"/>
      <c r="G318" s="145"/>
      <c r="H318" s="145"/>
      <c r="I318" s="145"/>
      <c r="J318" s="142"/>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row>
    <row r="319" spans="1:133">
      <c r="A319" s="145"/>
      <c r="B319" s="145"/>
      <c r="C319" s="145"/>
      <c r="D319" s="145"/>
      <c r="E319" s="145"/>
      <c r="F319" s="145"/>
      <c r="G319" s="145"/>
      <c r="H319" s="145"/>
      <c r="I319" s="145"/>
      <c r="J319" s="142"/>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row>
    <row r="320" spans="1:133">
      <c r="A320" s="145"/>
      <c r="B320" s="145"/>
      <c r="C320" s="145"/>
      <c r="D320" s="145"/>
      <c r="E320" s="145"/>
      <c r="F320" s="145"/>
      <c r="G320" s="145"/>
      <c r="H320" s="145"/>
      <c r="I320" s="145"/>
      <c r="J320" s="142"/>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row>
    <row r="321" spans="1:133">
      <c r="A321" s="145"/>
      <c r="B321" s="145"/>
      <c r="C321" s="145"/>
      <c r="D321" s="145"/>
      <c r="E321" s="145"/>
      <c r="F321" s="145"/>
      <c r="G321" s="145"/>
      <c r="H321" s="145"/>
      <c r="I321" s="145"/>
      <c r="J321" s="142"/>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row>
    <row r="322" spans="1:133">
      <c r="A322" s="145"/>
      <c r="B322" s="145"/>
      <c r="C322" s="145"/>
      <c r="D322" s="145"/>
      <c r="E322" s="145"/>
      <c r="F322" s="145"/>
      <c r="G322" s="145"/>
      <c r="H322" s="145"/>
      <c r="I322" s="145"/>
      <c r="J322" s="142"/>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row>
    <row r="323" spans="1:133">
      <c r="A323" s="145"/>
      <c r="B323" s="145"/>
      <c r="C323" s="145"/>
      <c r="D323" s="145"/>
      <c r="E323" s="145"/>
      <c r="F323" s="145"/>
      <c r="G323" s="145"/>
      <c r="H323" s="145"/>
      <c r="I323" s="145"/>
      <c r="J323" s="14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row>
    <row r="324" spans="1:133">
      <c r="A324" s="145"/>
      <c r="B324" s="145"/>
      <c r="C324" s="145"/>
      <c r="D324" s="145"/>
      <c r="E324" s="145"/>
      <c r="F324" s="145"/>
      <c r="G324" s="145"/>
      <c r="H324" s="145"/>
      <c r="I324" s="145"/>
      <c r="J324" s="142"/>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row>
    <row r="325" spans="1:133">
      <c r="A325" s="145"/>
      <c r="B325" s="145"/>
      <c r="C325" s="145"/>
      <c r="D325" s="145"/>
      <c r="E325" s="145"/>
      <c r="F325" s="145"/>
      <c r="G325" s="145"/>
      <c r="H325" s="145"/>
      <c r="I325" s="145"/>
      <c r="J325" s="142"/>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row>
    <row r="326" spans="1:133">
      <c r="A326" s="145"/>
      <c r="B326" s="145"/>
      <c r="C326" s="145"/>
      <c r="D326" s="145"/>
      <c r="E326" s="145"/>
      <c r="F326" s="145"/>
      <c r="G326" s="145"/>
      <c r="H326" s="145"/>
      <c r="I326" s="145"/>
      <c r="J326" s="142"/>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row>
    <row r="327" spans="1:133">
      <c r="A327" s="145"/>
      <c r="B327" s="145"/>
      <c r="C327" s="145"/>
      <c r="D327" s="145"/>
      <c r="E327" s="145"/>
      <c r="F327" s="145"/>
      <c r="G327" s="145"/>
      <c r="H327" s="145"/>
      <c r="I327" s="145"/>
      <c r="J327" s="142"/>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row>
    <row r="328" spans="1:133">
      <c r="A328" s="145"/>
      <c r="B328" s="145"/>
      <c r="C328" s="145"/>
      <c r="D328" s="145"/>
      <c r="E328" s="145"/>
      <c r="F328" s="145"/>
      <c r="G328" s="145"/>
      <c r="H328" s="145"/>
      <c r="I328" s="145"/>
      <c r="J328" s="142"/>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row>
    <row r="329" spans="1:133">
      <c r="A329" s="145"/>
      <c r="B329" s="145"/>
      <c r="C329" s="145"/>
      <c r="D329" s="145"/>
      <c r="E329" s="145"/>
      <c r="F329" s="145"/>
      <c r="G329" s="145"/>
      <c r="H329" s="145"/>
      <c r="I329" s="145"/>
      <c r="J329" s="142"/>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row>
    <row r="330" spans="1:133">
      <c r="A330" s="145"/>
      <c r="B330" s="145"/>
      <c r="C330" s="145"/>
      <c r="D330" s="145"/>
      <c r="E330" s="145"/>
      <c r="F330" s="145"/>
      <c r="G330" s="145"/>
      <c r="H330" s="145"/>
      <c r="I330" s="145"/>
      <c r="J330" s="142"/>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row>
    <row r="331" spans="1:133">
      <c r="A331" s="145"/>
      <c r="B331" s="145"/>
      <c r="C331" s="145"/>
      <c r="D331" s="145"/>
      <c r="E331" s="145"/>
      <c r="F331" s="145"/>
      <c r="G331" s="145"/>
      <c r="H331" s="145"/>
      <c r="I331" s="145"/>
      <c r="J331" s="142"/>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row>
    <row r="332" spans="1:133">
      <c r="A332" s="145"/>
      <c r="B332" s="145"/>
      <c r="C332" s="145"/>
      <c r="D332" s="145"/>
      <c r="E332" s="145"/>
      <c r="F332" s="145"/>
      <c r="G332" s="145"/>
      <c r="H332" s="145"/>
      <c r="I332" s="145"/>
      <c r="J332" s="142"/>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row>
    <row r="333" spans="1:133">
      <c r="A333" s="145"/>
      <c r="B333" s="145"/>
      <c r="C333" s="145"/>
      <c r="D333" s="145"/>
      <c r="E333" s="145"/>
      <c r="F333" s="145"/>
      <c r="G333" s="145"/>
      <c r="H333" s="145"/>
      <c r="I333" s="145"/>
      <c r="J333" s="142"/>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row>
    <row r="334" spans="1:133">
      <c r="A334" s="145"/>
      <c r="B334" s="145"/>
      <c r="C334" s="145"/>
      <c r="D334" s="145"/>
      <c r="E334" s="145"/>
      <c r="F334" s="145"/>
      <c r="G334" s="145"/>
      <c r="H334" s="145"/>
      <c r="I334" s="145"/>
      <c r="J334" s="142"/>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row>
    <row r="335" spans="1:133">
      <c r="A335" s="145"/>
      <c r="B335" s="145"/>
      <c r="C335" s="145"/>
      <c r="D335" s="145"/>
      <c r="E335" s="145"/>
      <c r="F335" s="145"/>
      <c r="G335" s="145"/>
      <c r="H335" s="145"/>
      <c r="I335" s="145"/>
      <c r="J335" s="142"/>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row>
    <row r="336" spans="1:133">
      <c r="A336" s="145"/>
      <c r="B336" s="145"/>
      <c r="C336" s="145"/>
      <c r="D336" s="145"/>
      <c r="E336" s="145"/>
      <c r="F336" s="145"/>
      <c r="G336" s="145"/>
      <c r="H336" s="145"/>
      <c r="I336" s="145"/>
      <c r="J336" s="142"/>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row>
    <row r="337" spans="1:133">
      <c r="A337" s="145"/>
      <c r="B337" s="145"/>
      <c r="C337" s="145"/>
      <c r="D337" s="145"/>
      <c r="E337" s="145"/>
      <c r="F337" s="145"/>
      <c r="G337" s="145"/>
      <c r="H337" s="145"/>
      <c r="I337" s="145"/>
      <c r="J337" s="142"/>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row>
    <row r="338" spans="1:133">
      <c r="A338" s="145"/>
      <c r="B338" s="145"/>
      <c r="C338" s="145"/>
      <c r="D338" s="145"/>
      <c r="E338" s="145"/>
      <c r="F338" s="145"/>
      <c r="G338" s="145"/>
      <c r="H338" s="145"/>
      <c r="I338" s="145"/>
      <c r="J338" s="142"/>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row>
    <row r="339" spans="1:133">
      <c r="A339" s="145"/>
      <c r="B339" s="145"/>
      <c r="C339" s="145"/>
      <c r="D339" s="145"/>
      <c r="E339" s="145"/>
      <c r="F339" s="145"/>
      <c r="G339" s="145"/>
      <c r="H339" s="145"/>
      <c r="I339" s="145"/>
      <c r="J339" s="142"/>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row>
    <row r="340" spans="1:133">
      <c r="A340" s="145"/>
      <c r="B340" s="145"/>
      <c r="C340" s="145"/>
      <c r="D340" s="145"/>
      <c r="E340" s="145"/>
      <c r="F340" s="145"/>
      <c r="G340" s="145"/>
      <c r="H340" s="145"/>
      <c r="I340" s="145"/>
      <c r="J340" s="14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row>
    <row r="341" spans="1:133">
      <c r="A341" s="145"/>
      <c r="B341" s="145"/>
      <c r="C341" s="145"/>
      <c r="D341" s="145"/>
      <c r="E341" s="145"/>
      <c r="F341" s="145"/>
      <c r="G341" s="145"/>
      <c r="H341" s="145"/>
      <c r="I341" s="145"/>
      <c r="J341" s="14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row>
    <row r="342" spans="1:133">
      <c r="A342" s="145"/>
      <c r="B342" s="145"/>
      <c r="C342" s="145"/>
      <c r="D342" s="145"/>
      <c r="E342" s="145"/>
      <c r="F342" s="145"/>
      <c r="G342" s="145"/>
      <c r="H342" s="145"/>
      <c r="I342" s="145"/>
      <c r="J342" s="142"/>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row>
    <row r="343" spans="1:133">
      <c r="A343" s="145"/>
      <c r="B343" s="145"/>
      <c r="C343" s="145"/>
      <c r="D343" s="145"/>
      <c r="E343" s="145"/>
      <c r="F343" s="145"/>
      <c r="G343" s="145"/>
      <c r="H343" s="145"/>
      <c r="I343" s="145"/>
      <c r="J343" s="14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row>
    <row r="344" spans="1:133">
      <c r="A344" s="145"/>
      <c r="B344" s="145"/>
      <c r="C344" s="145"/>
      <c r="D344" s="145"/>
      <c r="E344" s="145"/>
      <c r="F344" s="145"/>
      <c r="G344" s="145"/>
      <c r="H344" s="145"/>
      <c r="I344" s="145"/>
      <c r="J344" s="142"/>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row>
    <row r="345" spans="1:133">
      <c r="A345" s="145"/>
      <c r="B345" s="145"/>
      <c r="C345" s="145"/>
      <c r="D345" s="145"/>
      <c r="E345" s="145"/>
      <c r="F345" s="145"/>
      <c r="G345" s="145"/>
      <c r="H345" s="145"/>
      <c r="I345" s="145"/>
      <c r="J345" s="142"/>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row>
    <row r="346" spans="1:133">
      <c r="A346" s="145"/>
      <c r="B346" s="145"/>
      <c r="C346" s="145"/>
      <c r="D346" s="145"/>
      <c r="E346" s="145"/>
      <c r="F346" s="145"/>
      <c r="G346" s="145"/>
      <c r="H346" s="145"/>
      <c r="I346" s="145"/>
      <c r="J346" s="142"/>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row>
    <row r="347" spans="1:133">
      <c r="A347" s="145"/>
      <c r="B347" s="145"/>
      <c r="C347" s="145"/>
      <c r="D347" s="145"/>
      <c r="E347" s="145"/>
      <c r="F347" s="145"/>
      <c r="G347" s="145"/>
      <c r="H347" s="145"/>
      <c r="I347" s="145"/>
      <c r="J347" s="142"/>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row>
    <row r="348" spans="1:133">
      <c r="A348" s="145"/>
      <c r="B348" s="145"/>
      <c r="C348" s="145"/>
      <c r="D348" s="145"/>
      <c r="E348" s="145"/>
      <c r="F348" s="145"/>
      <c r="G348" s="145"/>
      <c r="H348" s="145"/>
      <c r="I348" s="145"/>
      <c r="J348" s="142"/>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row>
    <row r="349" spans="1:133">
      <c r="A349" s="145"/>
      <c r="B349" s="145"/>
      <c r="C349" s="145"/>
      <c r="D349" s="145"/>
      <c r="E349" s="145"/>
      <c r="F349" s="145"/>
      <c r="G349" s="145"/>
      <c r="H349" s="145"/>
      <c r="I349" s="145"/>
      <c r="J349" s="142"/>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row>
    <row r="350" spans="1:133">
      <c r="A350" s="145"/>
      <c r="B350" s="145"/>
      <c r="C350" s="145"/>
      <c r="D350" s="145"/>
      <c r="E350" s="145"/>
      <c r="F350" s="145"/>
      <c r="G350" s="145"/>
      <c r="H350" s="145"/>
      <c r="I350" s="145"/>
      <c r="J350" s="142"/>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row>
    <row r="351" spans="1:133">
      <c r="A351" s="145"/>
      <c r="B351" s="145"/>
      <c r="C351" s="145"/>
      <c r="D351" s="145"/>
      <c r="E351" s="145"/>
      <c r="F351" s="145"/>
      <c r="G351" s="145"/>
      <c r="H351" s="145"/>
      <c r="I351" s="145"/>
      <c r="J351" s="142"/>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row>
    <row r="352" spans="1:133">
      <c r="A352" s="145"/>
      <c r="B352" s="145"/>
      <c r="C352" s="145"/>
      <c r="D352" s="145"/>
      <c r="E352" s="145"/>
      <c r="F352" s="145"/>
      <c r="G352" s="145"/>
      <c r="H352" s="145"/>
      <c r="I352" s="145"/>
      <c r="J352" s="142"/>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row>
    <row r="353" spans="1:133">
      <c r="A353" s="145"/>
      <c r="B353" s="145"/>
      <c r="C353" s="145"/>
      <c r="D353" s="145"/>
      <c r="E353" s="145"/>
      <c r="F353" s="145"/>
      <c r="G353" s="145"/>
      <c r="H353" s="145"/>
      <c r="I353" s="145"/>
      <c r="J353" s="142"/>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row>
    <row r="354" spans="1:133">
      <c r="A354" s="145"/>
      <c r="B354" s="145"/>
      <c r="C354" s="145"/>
      <c r="D354" s="145"/>
      <c r="E354" s="145"/>
      <c r="F354" s="145"/>
      <c r="G354" s="145"/>
      <c r="H354" s="145"/>
      <c r="I354" s="145"/>
      <c r="J354" s="142"/>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row>
    <row r="355" spans="1:133">
      <c r="A355" s="145"/>
      <c r="B355" s="145"/>
      <c r="C355" s="145"/>
      <c r="D355" s="145"/>
      <c r="E355" s="145"/>
      <c r="F355" s="145"/>
      <c r="G355" s="145"/>
      <c r="H355" s="145"/>
      <c r="I355" s="145"/>
      <c r="J355" s="14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row>
    <row r="356" spans="1:133">
      <c r="A356" s="145"/>
      <c r="B356" s="145"/>
      <c r="C356" s="145"/>
      <c r="D356" s="145"/>
      <c r="E356" s="145"/>
      <c r="F356" s="145"/>
      <c r="G356" s="145"/>
      <c r="H356" s="145"/>
      <c r="I356" s="145"/>
      <c r="J356" s="14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row>
    <row r="357" spans="1:133">
      <c r="A357" s="145"/>
      <c r="B357" s="145"/>
      <c r="C357" s="145"/>
      <c r="D357" s="145"/>
      <c r="E357" s="145"/>
      <c r="F357" s="145"/>
      <c r="G357" s="145"/>
      <c r="H357" s="145"/>
      <c r="I357" s="145"/>
      <c r="J357" s="14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row>
    <row r="358" spans="1:133">
      <c r="A358" s="145"/>
      <c r="B358" s="145"/>
      <c r="C358" s="145"/>
      <c r="D358" s="145"/>
      <c r="E358" s="145"/>
      <c r="F358" s="145"/>
      <c r="G358" s="145"/>
      <c r="H358" s="145"/>
      <c r="I358" s="145"/>
      <c r="J358" s="142"/>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row>
    <row r="359" spans="1:133">
      <c r="A359" s="145"/>
      <c r="B359" s="145"/>
      <c r="C359" s="145"/>
      <c r="D359" s="145"/>
      <c r="E359" s="145"/>
      <c r="F359" s="145"/>
      <c r="G359" s="145"/>
      <c r="H359" s="145"/>
      <c r="I359" s="145"/>
      <c r="J359" s="14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row>
    <row r="360" spans="1:133">
      <c r="A360" s="145"/>
      <c r="B360" s="145"/>
      <c r="C360" s="145"/>
      <c r="D360" s="145"/>
      <c r="E360" s="145"/>
      <c r="F360" s="145"/>
      <c r="G360" s="145"/>
      <c r="H360" s="145"/>
      <c r="I360" s="145"/>
      <c r="J360" s="14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row>
    <row r="361" spans="1:133">
      <c r="A361" s="145"/>
      <c r="B361" s="145"/>
      <c r="C361" s="145"/>
      <c r="D361" s="145"/>
      <c r="E361" s="145"/>
      <c r="F361" s="145"/>
      <c r="G361" s="145"/>
      <c r="H361" s="145"/>
      <c r="I361" s="145"/>
      <c r="J361" s="142"/>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row>
    <row r="362" spans="1:133">
      <c r="A362" s="145"/>
      <c r="B362" s="145"/>
      <c r="C362" s="145"/>
      <c r="D362" s="145"/>
      <c r="E362" s="145"/>
      <c r="F362" s="145"/>
      <c r="G362" s="145"/>
      <c r="H362" s="145"/>
      <c r="I362" s="145"/>
      <c r="J362" s="142"/>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row>
    <row r="363" spans="1:133">
      <c r="A363" s="145"/>
      <c r="B363" s="145"/>
      <c r="C363" s="145"/>
      <c r="D363" s="145"/>
      <c r="E363" s="145"/>
      <c r="F363" s="145"/>
      <c r="G363" s="145"/>
      <c r="H363" s="145"/>
      <c r="I363" s="145"/>
      <c r="J363" s="142"/>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row>
    <row r="364" spans="1:133">
      <c r="A364" s="145"/>
      <c r="B364" s="145"/>
      <c r="C364" s="145"/>
      <c r="D364" s="145"/>
      <c r="E364" s="145"/>
      <c r="F364" s="145"/>
      <c r="G364" s="145"/>
      <c r="H364" s="145"/>
      <c r="I364" s="145"/>
      <c r="J364" s="142"/>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row>
    <row r="365" spans="1:133">
      <c r="A365" s="145"/>
      <c r="B365" s="145"/>
      <c r="C365" s="145"/>
      <c r="D365" s="145"/>
      <c r="E365" s="145"/>
      <c r="F365" s="145"/>
      <c r="G365" s="145"/>
      <c r="H365" s="145"/>
      <c r="I365" s="145"/>
      <c r="J365" s="142"/>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row>
    <row r="366" spans="1:133">
      <c r="A366" s="145"/>
      <c r="B366" s="145"/>
      <c r="C366" s="145"/>
      <c r="D366" s="145"/>
      <c r="E366" s="145"/>
      <c r="F366" s="145"/>
      <c r="G366" s="145"/>
      <c r="H366" s="145"/>
      <c r="I366" s="145"/>
      <c r="J366" s="142"/>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row>
    <row r="367" spans="1:133">
      <c r="A367" s="145"/>
      <c r="B367" s="145"/>
      <c r="C367" s="145"/>
      <c r="D367" s="145"/>
      <c r="E367" s="145"/>
      <c r="F367" s="145"/>
      <c r="G367" s="145"/>
      <c r="H367" s="145"/>
      <c r="I367" s="145"/>
      <c r="J367" s="142"/>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row>
    <row r="368" spans="1:133">
      <c r="A368" s="145"/>
      <c r="B368" s="145"/>
      <c r="C368" s="145"/>
      <c r="D368" s="145"/>
      <c r="E368" s="145"/>
      <c r="F368" s="145"/>
      <c r="G368" s="145"/>
      <c r="H368" s="145"/>
      <c r="I368" s="145"/>
      <c r="J368" s="142"/>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row>
    <row r="369" spans="1:133">
      <c r="A369" s="145"/>
      <c r="B369" s="145"/>
      <c r="C369" s="145"/>
      <c r="D369" s="145"/>
      <c r="E369" s="145"/>
      <c r="F369" s="145"/>
      <c r="G369" s="145"/>
      <c r="H369" s="145"/>
      <c r="I369" s="145"/>
      <c r="J369" s="14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row>
    <row r="370" spans="1:133">
      <c r="A370" s="145"/>
      <c r="B370" s="145"/>
      <c r="C370" s="145"/>
      <c r="D370" s="145"/>
      <c r="E370" s="145"/>
      <c r="F370" s="145"/>
      <c r="G370" s="145"/>
      <c r="H370" s="145"/>
      <c r="I370" s="145"/>
      <c r="J370" s="142"/>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row>
    <row r="371" spans="1:133">
      <c r="A371" s="145"/>
      <c r="B371" s="145"/>
      <c r="C371" s="145"/>
      <c r="D371" s="145"/>
      <c r="E371" s="145"/>
      <c r="F371" s="145"/>
      <c r="G371" s="145"/>
      <c r="H371" s="145"/>
      <c r="I371" s="145"/>
      <c r="J371" s="142"/>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row>
    <row r="372" spans="1:133">
      <c r="A372" s="145"/>
      <c r="B372" s="145"/>
      <c r="C372" s="145"/>
      <c r="D372" s="145"/>
      <c r="E372" s="145"/>
      <c r="F372" s="145"/>
      <c r="G372" s="145"/>
      <c r="H372" s="145"/>
      <c r="I372" s="145"/>
      <c r="J372" s="142"/>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row>
    <row r="373" spans="1:133">
      <c r="A373" s="145"/>
      <c r="B373" s="145"/>
      <c r="C373" s="145"/>
      <c r="D373" s="145"/>
      <c r="E373" s="145"/>
      <c r="F373" s="145"/>
      <c r="G373" s="145"/>
      <c r="H373" s="145"/>
      <c r="I373" s="145"/>
      <c r="J373" s="142"/>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row>
    <row r="374" spans="1:133">
      <c r="A374" s="145"/>
      <c r="B374" s="145"/>
      <c r="C374" s="145"/>
      <c r="D374" s="145"/>
      <c r="E374" s="145"/>
      <c r="F374" s="145"/>
      <c r="G374" s="145"/>
      <c r="H374" s="145"/>
      <c r="I374" s="145"/>
      <c r="J374" s="142"/>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row>
    <row r="375" spans="1:133">
      <c r="A375" s="145"/>
      <c r="B375" s="145"/>
      <c r="C375" s="145"/>
      <c r="D375" s="145"/>
      <c r="E375" s="145"/>
      <c r="F375" s="145"/>
      <c r="G375" s="145"/>
      <c r="H375" s="145"/>
      <c r="I375" s="145"/>
      <c r="J375" s="142"/>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row>
    <row r="376" spans="1:133">
      <c r="A376" s="145"/>
      <c r="B376" s="145"/>
      <c r="C376" s="145"/>
      <c r="D376" s="145"/>
      <c r="E376" s="145"/>
      <c r="F376" s="145"/>
      <c r="G376" s="145"/>
      <c r="H376" s="145"/>
      <c r="I376" s="145"/>
      <c r="J376" s="142"/>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row>
    <row r="377" spans="1:133">
      <c r="A377" s="145"/>
      <c r="B377" s="145"/>
      <c r="C377" s="145"/>
      <c r="D377" s="145"/>
      <c r="E377" s="145"/>
      <c r="F377" s="145"/>
      <c r="G377" s="145"/>
      <c r="H377" s="145"/>
      <c r="I377" s="145"/>
      <c r="J377" s="142"/>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row>
    <row r="378" spans="1:133">
      <c r="A378" s="145"/>
      <c r="B378" s="145"/>
      <c r="C378" s="145"/>
      <c r="D378" s="145"/>
      <c r="E378" s="145"/>
      <c r="F378" s="145"/>
      <c r="G378" s="145"/>
      <c r="H378" s="145"/>
      <c r="I378" s="145"/>
      <c r="J378" s="142"/>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row>
    <row r="379" spans="1:133">
      <c r="A379" s="145"/>
      <c r="B379" s="145"/>
      <c r="C379" s="145"/>
      <c r="D379" s="145"/>
      <c r="E379" s="145"/>
      <c r="F379" s="145"/>
      <c r="G379" s="145"/>
      <c r="H379" s="145"/>
      <c r="I379" s="145"/>
      <c r="J379" s="142"/>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row>
    <row r="380" spans="1:133">
      <c r="A380" s="145"/>
      <c r="B380" s="145"/>
      <c r="C380" s="145"/>
      <c r="D380" s="145"/>
      <c r="E380" s="145"/>
      <c r="F380" s="145"/>
      <c r="G380" s="145"/>
      <c r="H380" s="145"/>
      <c r="I380" s="145"/>
      <c r="J380" s="142"/>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row>
    <row r="381" spans="1:133">
      <c r="A381" s="145"/>
      <c r="B381" s="145"/>
      <c r="C381" s="145"/>
      <c r="D381" s="145"/>
      <c r="E381" s="145"/>
      <c r="F381" s="145"/>
      <c r="G381" s="145"/>
      <c r="H381" s="145"/>
      <c r="I381" s="145"/>
      <c r="J381" s="142"/>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row>
    <row r="382" spans="1:133">
      <c r="A382" s="145"/>
      <c r="B382" s="145"/>
      <c r="C382" s="145"/>
      <c r="D382" s="145"/>
      <c r="E382" s="145"/>
      <c r="F382" s="145"/>
      <c r="G382" s="145"/>
      <c r="H382" s="145"/>
      <c r="I382" s="145"/>
      <c r="J382" s="142"/>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row>
    <row r="383" spans="1:133">
      <c r="A383" s="145"/>
      <c r="B383" s="145"/>
      <c r="C383" s="145"/>
      <c r="D383" s="145"/>
      <c r="E383" s="145"/>
      <c r="F383" s="145"/>
      <c r="G383" s="145"/>
      <c r="H383" s="145"/>
      <c r="I383" s="145"/>
      <c r="J383" s="142"/>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row>
    <row r="384" spans="1:133">
      <c r="A384" s="145"/>
      <c r="B384" s="145"/>
      <c r="C384" s="145"/>
      <c r="D384" s="145"/>
      <c r="E384" s="145"/>
      <c r="F384" s="145"/>
      <c r="G384" s="145"/>
      <c r="H384" s="145"/>
      <c r="I384" s="145"/>
      <c r="J384" s="142"/>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row>
    <row r="385" spans="1:133">
      <c r="A385" s="145"/>
      <c r="B385" s="145"/>
      <c r="C385" s="145"/>
      <c r="D385" s="145"/>
      <c r="E385" s="145"/>
      <c r="F385" s="145"/>
      <c r="G385" s="145"/>
      <c r="H385" s="145"/>
      <c r="I385" s="145"/>
      <c r="J385" s="142"/>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row>
    <row r="386" spans="1:133">
      <c r="A386" s="145"/>
      <c r="B386" s="145"/>
      <c r="C386" s="145"/>
      <c r="D386" s="145"/>
      <c r="E386" s="145"/>
      <c r="F386" s="145"/>
      <c r="G386" s="145"/>
      <c r="H386" s="145"/>
      <c r="I386" s="145"/>
      <c r="J386" s="142"/>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row>
    <row r="387" spans="1:133">
      <c r="A387" s="145"/>
      <c r="B387" s="145"/>
      <c r="C387" s="145"/>
      <c r="D387" s="145"/>
      <c r="E387" s="145"/>
      <c r="F387" s="145"/>
      <c r="G387" s="145"/>
      <c r="H387" s="145"/>
      <c r="I387" s="145"/>
      <c r="J387" s="142"/>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row>
    <row r="388" spans="1:133">
      <c r="A388" s="145"/>
      <c r="B388" s="145"/>
      <c r="C388" s="145"/>
      <c r="D388" s="145"/>
      <c r="E388" s="145"/>
      <c r="F388" s="145"/>
      <c r="G388" s="145"/>
      <c r="H388" s="145"/>
      <c r="I388" s="145"/>
      <c r="J388" s="14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row>
    <row r="389" spans="1:133">
      <c r="A389" s="145"/>
      <c r="B389" s="145"/>
      <c r="C389" s="145"/>
      <c r="D389" s="145"/>
      <c r="E389" s="145"/>
      <c r="F389" s="145"/>
      <c r="G389" s="145"/>
      <c r="H389" s="145"/>
      <c r="I389" s="145"/>
      <c r="J389" s="14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row>
    <row r="390" spans="1:133">
      <c r="A390" s="145"/>
      <c r="B390" s="145"/>
      <c r="C390" s="145"/>
      <c r="D390" s="145"/>
      <c r="E390" s="145"/>
      <c r="F390" s="145"/>
      <c r="G390" s="145"/>
      <c r="H390" s="145"/>
      <c r="I390" s="145"/>
      <c r="J390" s="142"/>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row>
    <row r="391" spans="1:133">
      <c r="A391" s="145"/>
      <c r="B391" s="145"/>
      <c r="C391" s="145"/>
      <c r="D391" s="145"/>
      <c r="E391" s="145"/>
      <c r="F391" s="145"/>
      <c r="G391" s="145"/>
      <c r="H391" s="145"/>
      <c r="I391" s="145"/>
      <c r="J391" s="14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row>
    <row r="392" spans="1:133">
      <c r="A392" s="145"/>
      <c r="B392" s="145"/>
      <c r="C392" s="145"/>
      <c r="D392" s="145"/>
      <c r="E392" s="145"/>
      <c r="F392" s="145"/>
      <c r="G392" s="145"/>
      <c r="H392" s="145"/>
      <c r="I392" s="145"/>
      <c r="J392" s="142"/>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row>
    <row r="393" spans="1:133">
      <c r="A393" s="145"/>
      <c r="B393" s="145"/>
      <c r="C393" s="145"/>
      <c r="D393" s="145"/>
      <c r="E393" s="145"/>
      <c r="F393" s="145"/>
      <c r="G393" s="145"/>
      <c r="H393" s="145"/>
      <c r="I393" s="145"/>
      <c r="J393" s="142"/>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row>
    <row r="394" spans="1:133">
      <c r="A394" s="145"/>
      <c r="B394" s="145"/>
      <c r="C394" s="145"/>
      <c r="D394" s="145"/>
      <c r="E394" s="145"/>
      <c r="F394" s="145"/>
      <c r="G394" s="145"/>
      <c r="H394" s="145"/>
      <c r="I394" s="145"/>
      <c r="J394" s="142"/>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row>
    <row r="395" spans="1:133">
      <c r="A395" s="145"/>
      <c r="B395" s="145"/>
      <c r="C395" s="145"/>
      <c r="D395" s="145"/>
      <c r="E395" s="145"/>
      <c r="F395" s="145"/>
      <c r="G395" s="145"/>
      <c r="H395" s="145"/>
      <c r="I395" s="145"/>
      <c r="J395" s="142"/>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row>
    <row r="396" spans="1:133">
      <c r="A396" s="145"/>
      <c r="B396" s="145"/>
      <c r="C396" s="145"/>
      <c r="D396" s="145"/>
      <c r="E396" s="145"/>
      <c r="F396" s="145"/>
      <c r="G396" s="145"/>
      <c r="H396" s="145"/>
      <c r="I396" s="145"/>
      <c r="J396" s="142"/>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row>
    <row r="397" spans="1:133">
      <c r="A397" s="145"/>
      <c r="B397" s="145"/>
      <c r="C397" s="145"/>
      <c r="D397" s="145"/>
      <c r="E397" s="145"/>
      <c r="F397" s="145"/>
      <c r="G397" s="145"/>
      <c r="H397" s="145"/>
      <c r="I397" s="145"/>
      <c r="J397" s="142"/>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row>
    <row r="398" spans="1:133">
      <c r="A398" s="145"/>
      <c r="B398" s="145"/>
      <c r="C398" s="145"/>
      <c r="D398" s="145"/>
      <c r="E398" s="145"/>
      <c r="F398" s="145"/>
      <c r="G398" s="145"/>
      <c r="H398" s="145"/>
      <c r="I398" s="145"/>
      <c r="J398" s="142"/>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row>
    <row r="399" spans="1:133">
      <c r="A399" s="145"/>
      <c r="B399" s="145"/>
      <c r="C399" s="145"/>
      <c r="D399" s="145"/>
      <c r="E399" s="145"/>
      <c r="F399" s="145"/>
      <c r="G399" s="145"/>
      <c r="H399" s="145"/>
      <c r="I399" s="145"/>
      <c r="J399" s="142"/>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row>
    <row r="400" spans="1:133">
      <c r="A400" s="145"/>
      <c r="B400" s="145"/>
      <c r="C400" s="145"/>
      <c r="D400" s="145"/>
      <c r="E400" s="145"/>
      <c r="F400" s="145"/>
      <c r="G400" s="145"/>
      <c r="H400" s="145"/>
      <c r="I400" s="145"/>
      <c r="J400" s="142"/>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row>
    <row r="401" spans="1:133">
      <c r="A401" s="145"/>
      <c r="B401" s="145"/>
      <c r="C401" s="145"/>
      <c r="D401" s="145"/>
      <c r="E401" s="145"/>
      <c r="F401" s="145"/>
      <c r="G401" s="145"/>
      <c r="H401" s="145"/>
      <c r="I401" s="145"/>
      <c r="J401" s="142"/>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row>
    <row r="402" spans="1:133">
      <c r="A402" s="145"/>
      <c r="B402" s="145"/>
      <c r="C402" s="145"/>
      <c r="D402" s="145"/>
      <c r="E402" s="145"/>
      <c r="F402" s="145"/>
      <c r="G402" s="145"/>
      <c r="H402" s="145"/>
      <c r="I402" s="145"/>
      <c r="J402" s="142"/>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row>
    <row r="403" spans="1:133">
      <c r="A403" s="145"/>
      <c r="B403" s="145"/>
      <c r="C403" s="145"/>
      <c r="D403" s="145"/>
      <c r="E403" s="145"/>
      <c r="F403" s="145"/>
      <c r="G403" s="145"/>
      <c r="H403" s="145"/>
      <c r="I403" s="145"/>
      <c r="J403" s="14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row>
    <row r="404" spans="1:133">
      <c r="A404" s="145"/>
      <c r="B404" s="145"/>
      <c r="C404" s="145"/>
      <c r="D404" s="145"/>
      <c r="E404" s="145"/>
      <c r="F404" s="145"/>
      <c r="G404" s="145"/>
      <c r="H404" s="145"/>
      <c r="I404" s="145"/>
      <c r="J404" s="14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row>
    <row r="405" spans="1:133">
      <c r="A405" s="145"/>
      <c r="B405" s="145"/>
      <c r="C405" s="145"/>
      <c r="D405" s="145"/>
      <c r="E405" s="145"/>
      <c r="F405" s="145"/>
      <c r="G405" s="145"/>
      <c r="H405" s="145"/>
      <c r="I405" s="145"/>
      <c r="J405" s="14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row>
    <row r="406" spans="1:133">
      <c r="A406" s="145"/>
      <c r="B406" s="145"/>
      <c r="C406" s="145"/>
      <c r="D406" s="145"/>
      <c r="E406" s="145"/>
      <c r="F406" s="145"/>
      <c r="G406" s="145"/>
      <c r="H406" s="145"/>
      <c r="I406" s="145"/>
      <c r="J406" s="142"/>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row>
    <row r="407" spans="1:133">
      <c r="A407" s="145"/>
      <c r="B407" s="145"/>
      <c r="C407" s="145"/>
      <c r="D407" s="145"/>
      <c r="E407" s="145"/>
      <c r="F407" s="145"/>
      <c r="G407" s="145"/>
      <c r="H407" s="145"/>
      <c r="I407" s="145"/>
      <c r="J407" s="14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row>
    <row r="408" spans="1:133">
      <c r="A408" s="145"/>
      <c r="B408" s="145"/>
      <c r="C408" s="145"/>
      <c r="D408" s="145"/>
      <c r="E408" s="145"/>
      <c r="F408" s="145"/>
      <c r="G408" s="145"/>
      <c r="H408" s="145"/>
      <c r="I408" s="145"/>
      <c r="J408" s="14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row>
    <row r="409" spans="1:133">
      <c r="A409" s="145"/>
      <c r="B409" s="145"/>
      <c r="C409" s="145"/>
      <c r="D409" s="145"/>
      <c r="E409" s="145"/>
      <c r="F409" s="145"/>
      <c r="G409" s="145"/>
      <c r="H409" s="145"/>
      <c r="I409" s="145"/>
      <c r="J409" s="142"/>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row>
    <row r="410" spans="1:133">
      <c r="A410" s="145"/>
      <c r="B410" s="145"/>
      <c r="C410" s="145"/>
      <c r="D410" s="145"/>
      <c r="E410" s="145"/>
      <c r="F410" s="145"/>
      <c r="G410" s="145"/>
      <c r="H410" s="145"/>
      <c r="I410" s="145"/>
      <c r="J410" s="142"/>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row>
    <row r="411" spans="1:133">
      <c r="A411" s="145"/>
      <c r="B411" s="145"/>
      <c r="C411" s="145"/>
      <c r="D411" s="145"/>
      <c r="E411" s="145"/>
      <c r="F411" s="145"/>
      <c r="G411" s="145"/>
      <c r="H411" s="145"/>
      <c r="I411" s="145"/>
      <c r="J411" s="142"/>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row>
    <row r="412" spans="1:133">
      <c r="A412" s="145"/>
      <c r="B412" s="145"/>
      <c r="C412" s="145"/>
      <c r="D412" s="145"/>
      <c r="E412" s="145"/>
      <c r="F412" s="145"/>
      <c r="G412" s="145"/>
      <c r="H412" s="145"/>
      <c r="I412" s="145"/>
      <c r="J412" s="142"/>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row>
    <row r="413" spans="1:133">
      <c r="A413" s="145"/>
      <c r="B413" s="145"/>
      <c r="C413" s="145"/>
      <c r="D413" s="145"/>
      <c r="E413" s="145"/>
      <c r="F413" s="145"/>
      <c r="G413" s="145"/>
      <c r="H413" s="145"/>
      <c r="I413" s="145"/>
      <c r="J413" s="142"/>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row>
    <row r="414" spans="1:133">
      <c r="A414" s="145"/>
      <c r="B414" s="145"/>
      <c r="C414" s="145"/>
      <c r="D414" s="145"/>
      <c r="E414" s="145"/>
      <c r="F414" s="145"/>
      <c r="G414" s="145"/>
      <c r="H414" s="145"/>
      <c r="I414" s="145"/>
      <c r="J414" s="142"/>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row>
    <row r="415" spans="1:133">
      <c r="A415" s="145"/>
      <c r="B415" s="145"/>
      <c r="C415" s="145"/>
      <c r="D415" s="145"/>
      <c r="E415" s="145"/>
      <c r="F415" s="145"/>
      <c r="G415" s="145"/>
      <c r="H415" s="145"/>
      <c r="I415" s="145"/>
      <c r="J415" s="142"/>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row>
    <row r="416" spans="1:133">
      <c r="A416" s="145"/>
      <c r="B416" s="145"/>
      <c r="C416" s="145"/>
      <c r="D416" s="145"/>
      <c r="E416" s="145"/>
      <c r="F416" s="145"/>
      <c r="G416" s="145"/>
      <c r="H416" s="145"/>
      <c r="I416" s="145"/>
      <c r="J416" s="142"/>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row>
    <row r="417" spans="1:133">
      <c r="A417" s="145"/>
      <c r="B417" s="145"/>
      <c r="C417" s="145"/>
      <c r="D417" s="145"/>
      <c r="E417" s="145"/>
      <c r="F417" s="145"/>
      <c r="G417" s="145"/>
      <c r="H417" s="145"/>
      <c r="I417" s="145"/>
      <c r="J417" s="14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row>
    <row r="418" spans="1:133">
      <c r="A418" s="145"/>
      <c r="B418" s="145"/>
      <c r="C418" s="145"/>
      <c r="D418" s="145"/>
      <c r="E418" s="145"/>
      <c r="F418" s="145"/>
      <c r="G418" s="145"/>
      <c r="H418" s="145"/>
      <c r="I418" s="145"/>
      <c r="J418" s="142"/>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row>
    <row r="419" spans="1:133">
      <c r="A419" s="145"/>
      <c r="B419" s="145"/>
      <c r="C419" s="145"/>
      <c r="D419" s="145"/>
      <c r="E419" s="145"/>
      <c r="F419" s="145"/>
      <c r="G419" s="145"/>
      <c r="H419" s="145"/>
      <c r="I419" s="145"/>
      <c r="J419" s="142"/>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row>
    <row r="420" spans="1:133">
      <c r="A420" s="145"/>
      <c r="B420" s="145"/>
      <c r="C420" s="145"/>
      <c r="D420" s="145"/>
      <c r="E420" s="145"/>
      <c r="F420" s="145"/>
      <c r="G420" s="145"/>
      <c r="H420" s="145"/>
      <c r="I420" s="145"/>
      <c r="J420" s="142"/>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row>
    <row r="421" spans="1:133">
      <c r="A421" s="145"/>
      <c r="B421" s="145"/>
      <c r="C421" s="145"/>
      <c r="D421" s="145"/>
      <c r="E421" s="145"/>
      <c r="F421" s="145"/>
      <c r="G421" s="145"/>
      <c r="H421" s="145"/>
      <c r="I421" s="145"/>
      <c r="J421" s="142"/>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row>
    <row r="422" spans="1:133">
      <c r="A422" s="145"/>
      <c r="B422" s="145"/>
      <c r="C422" s="145"/>
      <c r="D422" s="145"/>
      <c r="E422" s="145"/>
      <c r="F422" s="145"/>
      <c r="G422" s="145"/>
      <c r="H422" s="145"/>
      <c r="I422" s="145"/>
      <c r="J422" s="142"/>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row>
    <row r="423" spans="1:133">
      <c r="A423" s="145"/>
      <c r="B423" s="145"/>
      <c r="C423" s="145"/>
      <c r="D423" s="145"/>
      <c r="E423" s="145"/>
      <c r="F423" s="145"/>
      <c r="G423" s="145"/>
      <c r="H423" s="145"/>
      <c r="I423" s="145"/>
      <c r="J423" s="142"/>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row>
    <row r="424" spans="1:133">
      <c r="A424" s="145"/>
      <c r="B424" s="145"/>
      <c r="C424" s="145"/>
      <c r="D424" s="145"/>
      <c r="E424" s="145"/>
      <c r="F424" s="145"/>
      <c r="G424" s="145"/>
      <c r="H424" s="145"/>
      <c r="I424" s="145"/>
      <c r="J424" s="142"/>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row>
    <row r="425" spans="1:133">
      <c r="A425" s="145"/>
      <c r="B425" s="145"/>
      <c r="C425" s="145"/>
      <c r="D425" s="145"/>
      <c r="E425" s="145"/>
      <c r="F425" s="145"/>
      <c r="G425" s="145"/>
      <c r="H425" s="145"/>
      <c r="I425" s="145"/>
      <c r="J425" s="142"/>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row>
    <row r="426" spans="1:133">
      <c r="A426" s="145"/>
      <c r="B426" s="145"/>
      <c r="C426" s="145"/>
      <c r="D426" s="145"/>
      <c r="E426" s="145"/>
      <c r="F426" s="145"/>
      <c r="G426" s="145"/>
      <c r="H426" s="145"/>
      <c r="I426" s="145"/>
      <c r="J426" s="142"/>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row>
    <row r="427" spans="1:133">
      <c r="A427" s="145"/>
      <c r="B427" s="145"/>
      <c r="C427" s="145"/>
      <c r="D427" s="145"/>
      <c r="E427" s="145"/>
      <c r="F427" s="145"/>
      <c r="G427" s="145"/>
      <c r="H427" s="145"/>
      <c r="I427" s="145"/>
      <c r="J427" s="142"/>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row>
    <row r="428" spans="1:133">
      <c r="A428" s="145"/>
      <c r="B428" s="145"/>
      <c r="C428" s="145"/>
      <c r="D428" s="145"/>
      <c r="E428" s="145"/>
      <c r="F428" s="145"/>
      <c r="G428" s="145"/>
      <c r="H428" s="145"/>
      <c r="I428" s="145"/>
      <c r="J428" s="142"/>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row>
    <row r="429" spans="1:133">
      <c r="A429" s="145"/>
      <c r="B429" s="145"/>
      <c r="C429" s="145"/>
      <c r="D429" s="145"/>
      <c r="E429" s="145"/>
      <c r="F429" s="145"/>
      <c r="G429" s="145"/>
      <c r="H429" s="145"/>
      <c r="I429" s="145"/>
      <c r="J429" s="142"/>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row>
    <row r="430" spans="1:133">
      <c r="A430" s="145"/>
      <c r="B430" s="145"/>
      <c r="C430" s="145"/>
      <c r="D430" s="145"/>
      <c r="E430" s="145"/>
      <c r="F430" s="145"/>
      <c r="G430" s="145"/>
      <c r="H430" s="145"/>
      <c r="I430" s="145"/>
      <c r="J430" s="142"/>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row>
    <row r="431" spans="1:133">
      <c r="A431" s="145"/>
      <c r="B431" s="145"/>
      <c r="C431" s="145"/>
      <c r="D431" s="145"/>
      <c r="E431" s="145"/>
      <c r="F431" s="145"/>
      <c r="G431" s="145"/>
      <c r="H431" s="145"/>
      <c r="I431" s="145"/>
      <c r="J431" s="142"/>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row>
    <row r="432" spans="1:133">
      <c r="A432" s="145"/>
      <c r="B432" s="145"/>
      <c r="C432" s="145"/>
      <c r="D432" s="145"/>
      <c r="E432" s="145"/>
      <c r="F432" s="145"/>
      <c r="G432" s="145"/>
      <c r="H432" s="145"/>
      <c r="I432" s="145"/>
      <c r="J432" s="142"/>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row>
    <row r="433" spans="1:133">
      <c r="A433" s="145"/>
      <c r="B433" s="145"/>
      <c r="C433" s="145"/>
      <c r="D433" s="145"/>
      <c r="E433" s="145"/>
      <c r="F433" s="145"/>
      <c r="G433" s="145"/>
      <c r="H433" s="145"/>
      <c r="I433" s="145"/>
      <c r="J433" s="142"/>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row>
    <row r="434" spans="1:133">
      <c r="A434" s="145"/>
      <c r="B434" s="145"/>
      <c r="C434" s="145"/>
      <c r="D434" s="145"/>
      <c r="E434" s="145"/>
      <c r="F434" s="145"/>
      <c r="G434" s="145"/>
      <c r="H434" s="145"/>
      <c r="I434" s="145"/>
      <c r="J434" s="14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row>
    <row r="435" spans="1:133">
      <c r="A435" s="145"/>
      <c r="B435" s="145"/>
      <c r="C435" s="145"/>
      <c r="D435" s="145"/>
      <c r="E435" s="145"/>
      <c r="F435" s="145"/>
      <c r="G435" s="145"/>
      <c r="H435" s="145"/>
      <c r="I435" s="145"/>
      <c r="J435" s="14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row>
    <row r="436" spans="1:133">
      <c r="A436" s="145"/>
      <c r="B436" s="145"/>
      <c r="C436" s="145"/>
      <c r="D436" s="145"/>
      <c r="E436" s="145"/>
      <c r="F436" s="145"/>
      <c r="G436" s="145"/>
      <c r="H436" s="145"/>
      <c r="I436" s="145"/>
      <c r="J436" s="142"/>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row>
    <row r="437" spans="1:133">
      <c r="A437" s="145"/>
      <c r="B437" s="145"/>
      <c r="C437" s="145"/>
      <c r="D437" s="145"/>
      <c r="E437" s="145"/>
      <c r="F437" s="145"/>
      <c r="G437" s="145"/>
      <c r="H437" s="145"/>
      <c r="I437" s="145"/>
      <c r="J437" s="14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row>
    <row r="438" spans="1:133">
      <c r="A438" s="145"/>
      <c r="B438" s="145"/>
      <c r="C438" s="145"/>
      <c r="D438" s="145"/>
      <c r="E438" s="145"/>
      <c r="F438" s="145"/>
      <c r="G438" s="145"/>
      <c r="H438" s="145"/>
      <c r="I438" s="145"/>
      <c r="J438" s="142"/>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row>
    <row r="439" spans="1:133">
      <c r="A439" s="145"/>
      <c r="B439" s="145"/>
      <c r="C439" s="145"/>
      <c r="D439" s="145"/>
      <c r="E439" s="145"/>
      <c r="F439" s="145"/>
      <c r="G439" s="145"/>
      <c r="H439" s="145"/>
      <c r="I439" s="145"/>
      <c r="J439" s="142"/>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row>
    <row r="440" spans="1:133">
      <c r="A440" s="145"/>
      <c r="B440" s="145"/>
      <c r="C440" s="145"/>
      <c r="D440" s="145"/>
      <c r="E440" s="145"/>
      <c r="F440" s="145"/>
      <c r="G440" s="145"/>
      <c r="H440" s="145"/>
      <c r="I440" s="145"/>
      <c r="J440" s="142"/>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row>
    <row r="441" spans="1:133">
      <c r="A441" s="145"/>
      <c r="B441" s="145"/>
      <c r="C441" s="145"/>
      <c r="D441" s="145"/>
      <c r="E441" s="145"/>
      <c r="F441" s="145"/>
      <c r="G441" s="145"/>
      <c r="H441" s="145"/>
      <c r="I441" s="145"/>
      <c r="J441" s="142"/>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row>
    <row r="442" spans="1:133">
      <c r="A442" s="145"/>
      <c r="B442" s="145"/>
      <c r="C442" s="145"/>
      <c r="D442" s="145"/>
      <c r="E442" s="145"/>
      <c r="F442" s="145"/>
      <c r="G442" s="145"/>
      <c r="H442" s="145"/>
      <c r="I442" s="145"/>
      <c r="J442" s="142"/>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row>
    <row r="443" spans="1:133">
      <c r="A443" s="145"/>
      <c r="B443" s="145"/>
      <c r="C443" s="145"/>
      <c r="D443" s="145"/>
      <c r="E443" s="145"/>
      <c r="F443" s="145"/>
      <c r="G443" s="145"/>
      <c r="H443" s="145"/>
      <c r="I443" s="145"/>
      <c r="J443" s="142"/>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row>
    <row r="444" spans="1:133">
      <c r="A444" s="145"/>
      <c r="B444" s="145"/>
      <c r="C444" s="145"/>
      <c r="D444" s="145"/>
      <c r="E444" s="145"/>
      <c r="F444" s="145"/>
      <c r="G444" s="145"/>
      <c r="H444" s="145"/>
      <c r="I444" s="145"/>
      <c r="J444" s="142"/>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row>
    <row r="445" spans="1:133">
      <c r="A445" s="145"/>
      <c r="B445" s="145"/>
      <c r="C445" s="145"/>
      <c r="D445" s="145"/>
      <c r="E445" s="145"/>
      <c r="F445" s="145"/>
      <c r="G445" s="145"/>
      <c r="H445" s="145"/>
      <c r="I445" s="145"/>
      <c r="J445" s="142"/>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row>
    <row r="446" spans="1:133">
      <c r="A446" s="145"/>
      <c r="B446" s="145"/>
      <c r="C446" s="145"/>
      <c r="D446" s="145"/>
      <c r="E446" s="145"/>
      <c r="F446" s="145"/>
      <c r="G446" s="145"/>
      <c r="H446" s="145"/>
      <c r="I446" s="145"/>
      <c r="J446" s="142"/>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row>
    <row r="447" spans="1:133">
      <c r="A447" s="145"/>
      <c r="B447" s="145"/>
      <c r="C447" s="145"/>
      <c r="D447" s="145"/>
      <c r="E447" s="145"/>
      <c r="F447" s="145"/>
      <c r="G447" s="145"/>
      <c r="H447" s="145"/>
      <c r="I447" s="145"/>
      <c r="J447" s="142"/>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row>
    <row r="448" spans="1:133">
      <c r="A448" s="145"/>
      <c r="B448" s="145"/>
      <c r="C448" s="145"/>
      <c r="D448" s="145"/>
      <c r="E448" s="145"/>
      <c r="F448" s="145"/>
      <c r="G448" s="145"/>
      <c r="H448" s="145"/>
      <c r="I448" s="145"/>
      <c r="J448" s="142"/>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row>
    <row r="449" spans="1:133">
      <c r="A449" s="145"/>
      <c r="B449" s="145"/>
      <c r="C449" s="145"/>
      <c r="D449" s="145"/>
      <c r="E449" s="145"/>
      <c r="F449" s="145"/>
      <c r="G449" s="145"/>
      <c r="H449" s="145"/>
      <c r="I449" s="145"/>
      <c r="J449" s="14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row>
    <row r="450" spans="1:133">
      <c r="A450" s="145"/>
      <c r="B450" s="145"/>
      <c r="C450" s="145"/>
      <c r="D450" s="145"/>
      <c r="E450" s="145"/>
      <c r="F450" s="145"/>
      <c r="G450" s="145"/>
      <c r="H450" s="145"/>
      <c r="I450" s="145"/>
      <c r="J450" s="14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row>
    <row r="451" spans="1:133">
      <c r="A451" s="145"/>
      <c r="B451" s="145"/>
      <c r="C451" s="145"/>
      <c r="D451" s="145"/>
      <c r="E451" s="145"/>
      <c r="F451" s="145"/>
      <c r="G451" s="145"/>
      <c r="H451" s="145"/>
      <c r="I451" s="145"/>
      <c r="J451" s="14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row>
    <row r="452" spans="1:133">
      <c r="A452" s="145"/>
      <c r="B452" s="145"/>
      <c r="C452" s="145"/>
      <c r="D452" s="145"/>
      <c r="E452" s="145"/>
      <c r="F452" s="145"/>
      <c r="G452" s="145"/>
      <c r="H452" s="145"/>
      <c r="I452" s="145"/>
      <c r="J452" s="142"/>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row>
    <row r="453" spans="1:133">
      <c r="A453" s="145"/>
      <c r="B453" s="145"/>
      <c r="C453" s="145"/>
      <c r="D453" s="145"/>
      <c r="E453" s="145"/>
      <c r="F453" s="145"/>
      <c r="G453" s="145"/>
      <c r="H453" s="145"/>
      <c r="I453" s="145"/>
      <c r="J453" s="14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row>
    <row r="454" spans="1:133">
      <c r="A454" s="145"/>
      <c r="B454" s="145"/>
      <c r="C454" s="145"/>
      <c r="D454" s="145"/>
      <c r="E454" s="145"/>
      <c r="F454" s="145"/>
      <c r="G454" s="145"/>
      <c r="H454" s="145"/>
      <c r="I454" s="145"/>
      <c r="J454" s="14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row>
    <row r="455" spans="1:133">
      <c r="A455" s="145"/>
      <c r="B455" s="145"/>
      <c r="C455" s="145"/>
      <c r="D455" s="145"/>
      <c r="E455" s="145"/>
      <c r="F455" s="145"/>
      <c r="G455" s="145"/>
      <c r="H455" s="145"/>
      <c r="I455" s="145"/>
      <c r="J455" s="142"/>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row>
    <row r="456" spans="1:133">
      <c r="A456" s="145"/>
      <c r="B456" s="145"/>
      <c r="C456" s="145"/>
      <c r="D456" s="145"/>
      <c r="E456" s="145"/>
      <c r="F456" s="145"/>
      <c r="G456" s="145"/>
      <c r="H456" s="145"/>
      <c r="I456" s="145"/>
      <c r="J456" s="142"/>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row>
    <row r="457" spans="1:133">
      <c r="A457" s="145"/>
      <c r="B457" s="145"/>
      <c r="C457" s="145"/>
      <c r="D457" s="145"/>
      <c r="E457" s="145"/>
      <c r="F457" s="145"/>
      <c r="G457" s="145"/>
      <c r="H457" s="145"/>
      <c r="I457" s="145"/>
      <c r="J457" s="142"/>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row>
    <row r="458" spans="1:133">
      <c r="A458" s="145"/>
      <c r="B458" s="145"/>
      <c r="C458" s="145"/>
      <c r="D458" s="145"/>
      <c r="E458" s="145"/>
      <c r="F458" s="145"/>
      <c r="G458" s="145"/>
      <c r="H458" s="145"/>
      <c r="I458" s="145"/>
      <c r="J458" s="142"/>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row>
    <row r="459" spans="1:133">
      <c r="A459" s="145"/>
      <c r="B459" s="145"/>
      <c r="C459" s="145"/>
      <c r="D459" s="145"/>
      <c r="E459" s="145"/>
      <c r="F459" s="145"/>
      <c r="G459" s="145"/>
      <c r="H459" s="145"/>
      <c r="I459" s="145"/>
      <c r="J459" s="142"/>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row>
    <row r="460" spans="1:133">
      <c r="A460" s="145"/>
      <c r="B460" s="145"/>
      <c r="C460" s="145"/>
      <c r="D460" s="145"/>
      <c r="E460" s="145"/>
      <c r="F460" s="145"/>
      <c r="G460" s="145"/>
      <c r="H460" s="145"/>
      <c r="I460" s="145"/>
      <c r="J460" s="142"/>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row>
    <row r="461" spans="1:133">
      <c r="A461" s="145"/>
      <c r="B461" s="145"/>
      <c r="C461" s="145"/>
      <c r="D461" s="145"/>
      <c r="E461" s="145"/>
      <c r="F461" s="145"/>
      <c r="G461" s="145"/>
      <c r="H461" s="145"/>
      <c r="I461" s="145"/>
      <c r="J461" s="142"/>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row>
    <row r="462" spans="1:133">
      <c r="A462" s="145"/>
      <c r="B462" s="145"/>
      <c r="C462" s="145"/>
      <c r="D462" s="145"/>
      <c r="E462" s="145"/>
      <c r="F462" s="145"/>
      <c r="G462" s="145"/>
      <c r="H462" s="145"/>
      <c r="I462" s="145"/>
      <c r="J462" s="142"/>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row>
    <row r="463" spans="1:133">
      <c r="A463" s="145"/>
      <c r="B463" s="145"/>
      <c r="C463" s="145"/>
      <c r="D463" s="145"/>
      <c r="E463" s="145"/>
      <c r="F463" s="145"/>
      <c r="G463" s="145"/>
      <c r="H463" s="145"/>
      <c r="I463" s="145"/>
      <c r="J463" s="14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row>
    <row r="464" spans="1:133">
      <c r="A464" s="145"/>
      <c r="B464" s="145"/>
      <c r="C464" s="145"/>
      <c r="D464" s="145"/>
      <c r="E464" s="145"/>
      <c r="F464" s="145"/>
      <c r="G464" s="145"/>
      <c r="H464" s="145"/>
      <c r="I464" s="145"/>
      <c r="J464" s="142"/>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row>
    <row r="465" spans="1:133">
      <c r="A465" s="145"/>
      <c r="B465" s="145"/>
      <c r="C465" s="145"/>
      <c r="D465" s="145"/>
      <c r="E465" s="145"/>
      <c r="F465" s="145"/>
      <c r="G465" s="145"/>
      <c r="H465" s="145"/>
      <c r="I465" s="145"/>
      <c r="J465" s="142"/>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row>
    <row r="466" spans="1:133">
      <c r="A466" s="145"/>
      <c r="B466" s="145"/>
      <c r="C466" s="145"/>
      <c r="D466" s="145"/>
      <c r="E466" s="145"/>
      <c r="F466" s="145"/>
      <c r="G466" s="145"/>
      <c r="H466" s="145"/>
      <c r="I466" s="145"/>
      <c r="J466" s="142"/>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row>
    <row r="467" spans="1:133">
      <c r="A467" s="145"/>
      <c r="B467" s="145"/>
      <c r="C467" s="145"/>
      <c r="D467" s="145"/>
      <c r="E467" s="145"/>
      <c r="F467" s="145"/>
      <c r="G467" s="145"/>
      <c r="H467" s="145"/>
      <c r="I467" s="145"/>
      <c r="J467" s="142"/>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row>
    <row r="468" spans="1:133">
      <c r="A468" s="145"/>
      <c r="B468" s="145"/>
      <c r="C468" s="145"/>
      <c r="D468" s="145"/>
      <c r="E468" s="145"/>
      <c r="F468" s="145"/>
      <c r="G468" s="145"/>
      <c r="H468" s="145"/>
      <c r="I468" s="145"/>
      <c r="J468" s="142"/>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row>
    <row r="469" spans="1:133">
      <c r="A469" s="145"/>
      <c r="B469" s="145"/>
      <c r="C469" s="145"/>
      <c r="D469" s="145"/>
      <c r="E469" s="145"/>
      <c r="F469" s="145"/>
      <c r="G469" s="145"/>
      <c r="H469" s="145"/>
      <c r="I469" s="145"/>
      <c r="J469" s="142"/>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row>
    <row r="470" spans="1:133">
      <c r="A470" s="145"/>
      <c r="B470" s="145"/>
      <c r="C470" s="145"/>
      <c r="D470" s="145"/>
      <c r="E470" s="145"/>
      <c r="F470" s="145"/>
      <c r="G470" s="145"/>
      <c r="H470" s="145"/>
      <c r="I470" s="145"/>
      <c r="J470" s="142"/>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row>
    <row r="471" spans="1:133">
      <c r="A471" s="145"/>
      <c r="B471" s="145"/>
      <c r="C471" s="145"/>
      <c r="D471" s="145"/>
      <c r="E471" s="145"/>
      <c r="F471" s="145"/>
      <c r="G471" s="145"/>
      <c r="H471" s="145"/>
      <c r="I471" s="145"/>
      <c r="J471" s="142"/>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row>
    <row r="472" spans="1:133">
      <c r="A472" s="145"/>
      <c r="B472" s="145"/>
      <c r="C472" s="145"/>
      <c r="D472" s="145"/>
      <c r="E472" s="145"/>
      <c r="F472" s="145"/>
      <c r="G472" s="145"/>
      <c r="H472" s="145"/>
      <c r="I472" s="145"/>
      <c r="J472" s="142"/>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row>
    <row r="473" spans="1:133">
      <c r="A473" s="145"/>
      <c r="B473" s="145"/>
      <c r="C473" s="145"/>
      <c r="D473" s="145"/>
      <c r="E473" s="145"/>
      <c r="F473" s="145"/>
      <c r="G473" s="145"/>
      <c r="H473" s="145"/>
      <c r="I473" s="145"/>
      <c r="J473" s="142"/>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row>
    <row r="474" spans="1:133">
      <c r="A474" s="145"/>
      <c r="B474" s="145"/>
      <c r="C474" s="145"/>
      <c r="D474" s="145"/>
      <c r="E474" s="145"/>
      <c r="F474" s="145"/>
      <c r="G474" s="145"/>
      <c r="H474" s="145"/>
      <c r="I474" s="145"/>
      <c r="J474" s="142"/>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row>
    <row r="475" spans="1:133">
      <c r="A475" s="145"/>
      <c r="B475" s="145"/>
      <c r="C475" s="145"/>
      <c r="D475" s="145"/>
      <c r="E475" s="145"/>
      <c r="F475" s="145"/>
      <c r="G475" s="145"/>
      <c r="H475" s="145"/>
      <c r="I475" s="145"/>
      <c r="J475" s="142"/>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row>
    <row r="476" spans="1:133">
      <c r="A476" s="145"/>
      <c r="B476" s="145"/>
      <c r="C476" s="145"/>
      <c r="D476" s="145"/>
      <c r="E476" s="145"/>
      <c r="F476" s="145"/>
      <c r="G476" s="145"/>
      <c r="H476" s="145"/>
      <c r="I476" s="145"/>
      <c r="J476" s="142"/>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row>
    <row r="477" spans="1:133">
      <c r="A477" s="145"/>
      <c r="B477" s="145"/>
      <c r="C477" s="145"/>
      <c r="D477" s="145"/>
      <c r="E477" s="145"/>
      <c r="F477" s="145"/>
      <c r="G477" s="145"/>
      <c r="H477" s="145"/>
      <c r="I477" s="145"/>
      <c r="J477" s="142"/>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row>
    <row r="478" spans="1:133">
      <c r="A478" s="145"/>
      <c r="B478" s="145"/>
      <c r="C478" s="145"/>
      <c r="D478" s="145"/>
      <c r="E478" s="145"/>
      <c r="F478" s="145"/>
      <c r="G478" s="145"/>
      <c r="H478" s="145"/>
      <c r="I478" s="145"/>
      <c r="J478" s="142"/>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row>
    <row r="479" spans="1:133">
      <c r="A479" s="145"/>
      <c r="B479" s="145"/>
      <c r="C479" s="145"/>
      <c r="D479" s="145"/>
      <c r="E479" s="145"/>
      <c r="F479" s="145"/>
      <c r="G479" s="145"/>
      <c r="H479" s="145"/>
      <c r="I479" s="145"/>
      <c r="J479" s="142"/>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row>
    <row r="480" spans="1:133">
      <c r="A480" s="145"/>
      <c r="B480" s="145"/>
      <c r="C480" s="145"/>
      <c r="D480" s="145"/>
      <c r="E480" s="145"/>
      <c r="F480" s="145"/>
      <c r="G480" s="145"/>
      <c r="H480" s="145"/>
      <c r="I480" s="145"/>
      <c r="J480" s="14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row>
    <row r="481" spans="1:133">
      <c r="A481" s="145"/>
      <c r="B481" s="145"/>
      <c r="C481" s="145"/>
      <c r="D481" s="145"/>
      <c r="E481" s="145"/>
      <c r="F481" s="145"/>
      <c r="G481" s="145"/>
      <c r="H481" s="145"/>
      <c r="I481" s="145"/>
      <c r="J481" s="14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row>
    <row r="482" spans="1:133">
      <c r="A482" s="145"/>
      <c r="B482" s="145"/>
      <c r="C482" s="145"/>
      <c r="D482" s="145"/>
      <c r="E482" s="145"/>
      <c r="F482" s="145"/>
      <c r="G482" s="145"/>
      <c r="H482" s="145"/>
      <c r="I482" s="145"/>
      <c r="J482" s="142"/>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row>
    <row r="483" spans="1:133">
      <c r="A483" s="145"/>
      <c r="B483" s="145"/>
      <c r="C483" s="145"/>
      <c r="D483" s="145"/>
      <c r="E483" s="145"/>
      <c r="F483" s="145"/>
      <c r="G483" s="145"/>
      <c r="H483" s="145"/>
      <c r="I483" s="145"/>
      <c r="J483" s="14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row>
    <row r="484" spans="1:133">
      <c r="A484" s="145"/>
      <c r="B484" s="145"/>
      <c r="C484" s="145"/>
      <c r="D484" s="145"/>
      <c r="E484" s="145"/>
      <c r="F484" s="145"/>
      <c r="G484" s="145"/>
      <c r="H484" s="145"/>
      <c r="I484" s="145"/>
      <c r="J484" s="142"/>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row>
    <row r="485" spans="1:133">
      <c r="A485" s="145"/>
      <c r="B485" s="145"/>
      <c r="C485" s="145"/>
      <c r="D485" s="145"/>
      <c r="E485" s="145"/>
      <c r="F485" s="145"/>
      <c r="G485" s="145"/>
      <c r="H485" s="145"/>
      <c r="I485" s="145"/>
      <c r="J485" s="142"/>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row>
    <row r="486" spans="1:133">
      <c r="A486" s="145"/>
      <c r="B486" s="145"/>
      <c r="C486" s="145"/>
      <c r="D486" s="145"/>
      <c r="E486" s="145"/>
      <c r="F486" s="145"/>
      <c r="G486" s="145"/>
      <c r="H486" s="145"/>
      <c r="I486" s="145"/>
      <c r="J486" s="142"/>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row>
    <row r="487" spans="1:133">
      <c r="A487" s="145"/>
      <c r="B487" s="145"/>
      <c r="C487" s="145"/>
      <c r="D487" s="145"/>
      <c r="E487" s="145"/>
      <c r="F487" s="145"/>
      <c r="G487" s="145"/>
      <c r="H487" s="145"/>
      <c r="I487" s="145"/>
      <c r="J487" s="142"/>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row>
    <row r="488" spans="1:133">
      <c r="A488" s="145"/>
      <c r="B488" s="145"/>
      <c r="C488" s="145"/>
      <c r="D488" s="145"/>
      <c r="E488" s="145"/>
      <c r="F488" s="145"/>
      <c r="G488" s="145"/>
      <c r="H488" s="145"/>
      <c r="I488" s="145"/>
      <c r="J488" s="142"/>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row>
    <row r="489" spans="1:133">
      <c r="A489" s="145"/>
      <c r="B489" s="145"/>
      <c r="C489" s="145"/>
      <c r="D489" s="145"/>
      <c r="E489" s="145"/>
      <c r="F489" s="145"/>
      <c r="G489" s="145"/>
      <c r="H489" s="145"/>
      <c r="I489" s="145"/>
      <c r="J489" s="142"/>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row>
    <row r="490" spans="1:133">
      <c r="A490" s="145"/>
      <c r="B490" s="145"/>
      <c r="C490" s="145"/>
      <c r="D490" s="145"/>
      <c r="E490" s="145"/>
      <c r="F490" s="145"/>
      <c r="G490" s="145"/>
      <c r="H490" s="145"/>
      <c r="I490" s="145"/>
      <c r="J490" s="142"/>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row>
    <row r="491" spans="1:133">
      <c r="A491" s="145"/>
      <c r="B491" s="145"/>
      <c r="C491" s="145"/>
      <c r="D491" s="145"/>
      <c r="E491" s="145"/>
      <c r="F491" s="145"/>
      <c r="G491" s="145"/>
      <c r="H491" s="145"/>
      <c r="I491" s="145"/>
      <c r="J491" s="142"/>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row>
    <row r="492" spans="1:133">
      <c r="A492" s="145"/>
      <c r="B492" s="145"/>
      <c r="C492" s="145"/>
      <c r="D492" s="145"/>
      <c r="E492" s="145"/>
      <c r="F492" s="145"/>
      <c r="G492" s="145"/>
      <c r="H492" s="145"/>
      <c r="I492" s="145"/>
      <c r="J492" s="142"/>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row>
    <row r="493" spans="1:133">
      <c r="A493" s="145"/>
      <c r="B493" s="145"/>
      <c r="C493" s="145"/>
      <c r="D493" s="145"/>
      <c r="E493" s="145"/>
      <c r="F493" s="145"/>
      <c r="G493" s="145"/>
      <c r="H493" s="145"/>
      <c r="I493" s="145"/>
      <c r="J493" s="142"/>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row>
    <row r="494" spans="1:133">
      <c r="A494" s="145"/>
      <c r="B494" s="145"/>
      <c r="C494" s="145"/>
      <c r="D494" s="145"/>
      <c r="E494" s="145"/>
      <c r="F494" s="145"/>
      <c r="G494" s="145"/>
      <c r="H494" s="145"/>
      <c r="I494" s="145"/>
      <c r="J494" s="142"/>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row>
    <row r="495" spans="1:133">
      <c r="A495" s="145"/>
      <c r="B495" s="145"/>
      <c r="C495" s="145"/>
      <c r="D495" s="145"/>
      <c r="E495" s="145"/>
      <c r="F495" s="145"/>
      <c r="G495" s="145"/>
      <c r="H495" s="145"/>
      <c r="I495" s="145"/>
      <c r="J495" s="14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row>
    <row r="496" spans="1:133">
      <c r="A496" s="145"/>
      <c r="B496" s="145"/>
      <c r="C496" s="145"/>
      <c r="D496" s="145"/>
      <c r="E496" s="145"/>
      <c r="F496" s="145"/>
      <c r="G496" s="145"/>
      <c r="H496" s="145"/>
      <c r="I496" s="145"/>
      <c r="J496" s="14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row>
    <row r="497" spans="1:133">
      <c r="A497" s="145"/>
      <c r="B497" s="145"/>
      <c r="C497" s="145"/>
      <c r="D497" s="145"/>
      <c r="E497" s="145"/>
      <c r="F497" s="145"/>
      <c r="G497" s="145"/>
      <c r="H497" s="145"/>
      <c r="I497" s="145"/>
      <c r="J497" s="14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row>
    <row r="498" spans="1:133">
      <c r="A498" s="145"/>
      <c r="B498" s="145"/>
      <c r="C498" s="145"/>
      <c r="D498" s="145"/>
      <c r="E498" s="145"/>
      <c r="F498" s="145"/>
      <c r="G498" s="145"/>
      <c r="H498" s="145"/>
      <c r="I498" s="145"/>
      <c r="J498" s="142"/>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row>
    <row r="499" spans="1:133">
      <c r="A499" s="145"/>
      <c r="B499" s="145"/>
      <c r="C499" s="145"/>
      <c r="D499" s="145"/>
      <c r="E499" s="145"/>
      <c r="F499" s="145"/>
      <c r="G499" s="145"/>
      <c r="H499" s="145"/>
      <c r="I499" s="145"/>
      <c r="J499" s="14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row>
    <row r="500" spans="1:133">
      <c r="A500" s="145"/>
      <c r="B500" s="145"/>
      <c r="C500" s="145"/>
      <c r="D500" s="145"/>
      <c r="E500" s="145"/>
      <c r="F500" s="145"/>
      <c r="G500" s="145"/>
      <c r="H500" s="145"/>
      <c r="I500" s="145"/>
      <c r="J500" s="14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row>
    <row r="501" spans="1:133">
      <c r="A501" s="145"/>
      <c r="B501" s="145"/>
      <c r="C501" s="145"/>
      <c r="D501" s="145"/>
      <c r="E501" s="145"/>
      <c r="F501" s="145"/>
      <c r="G501" s="145"/>
      <c r="H501" s="145"/>
      <c r="I501" s="145"/>
      <c r="J501" s="142"/>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row>
    <row r="502" spans="1:133">
      <c r="A502" s="145"/>
      <c r="B502" s="145"/>
      <c r="C502" s="145"/>
      <c r="D502" s="145"/>
      <c r="E502" s="145"/>
      <c r="F502" s="145"/>
      <c r="G502" s="145"/>
      <c r="H502" s="145"/>
      <c r="I502" s="145"/>
      <c r="J502" s="142"/>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row>
    <row r="503" spans="1:133">
      <c r="A503" s="145"/>
      <c r="B503" s="145"/>
      <c r="C503" s="145"/>
      <c r="D503" s="145"/>
      <c r="E503" s="145"/>
      <c r="F503" s="145"/>
      <c r="G503" s="145"/>
      <c r="H503" s="145"/>
      <c r="I503" s="145"/>
      <c r="J503" s="142"/>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row>
    <row r="504" spans="1:133">
      <c r="A504" s="145"/>
      <c r="B504" s="145"/>
      <c r="C504" s="145"/>
      <c r="D504" s="145"/>
      <c r="E504" s="145"/>
      <c r="F504" s="145"/>
      <c r="G504" s="145"/>
      <c r="H504" s="145"/>
      <c r="I504" s="145"/>
      <c r="J504" s="142"/>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row>
    <row r="505" spans="1:133">
      <c r="A505" s="145"/>
      <c r="B505" s="145"/>
      <c r="C505" s="145"/>
      <c r="D505" s="145"/>
      <c r="E505" s="145"/>
      <c r="F505" s="145"/>
      <c r="G505" s="145"/>
      <c r="H505" s="145"/>
      <c r="I505" s="145"/>
      <c r="J505" s="142"/>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row>
    <row r="506" spans="1:133">
      <c r="A506" s="145"/>
      <c r="B506" s="145"/>
      <c r="C506" s="145"/>
      <c r="D506" s="145"/>
      <c r="E506" s="145"/>
      <c r="F506" s="145"/>
      <c r="G506" s="145"/>
      <c r="H506" s="145"/>
      <c r="I506" s="145"/>
      <c r="J506" s="142"/>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row>
    <row r="507" spans="1:133">
      <c r="A507" s="145"/>
      <c r="B507" s="145"/>
      <c r="C507" s="145"/>
      <c r="D507" s="145"/>
      <c r="E507" s="145"/>
      <c r="F507" s="145"/>
      <c r="G507" s="145"/>
      <c r="H507" s="145"/>
      <c r="I507" s="145"/>
      <c r="J507" s="142"/>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row>
    <row r="508" spans="1:133">
      <c r="A508" s="145"/>
      <c r="B508" s="145"/>
      <c r="C508" s="145"/>
      <c r="D508" s="145"/>
      <c r="E508" s="145"/>
      <c r="F508" s="145"/>
      <c r="G508" s="145"/>
      <c r="H508" s="145"/>
      <c r="I508" s="145"/>
      <c r="J508" s="142"/>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row>
    <row r="509" spans="1:133">
      <c r="A509" s="145"/>
      <c r="B509" s="145"/>
      <c r="C509" s="145"/>
      <c r="D509" s="145"/>
      <c r="E509" s="145"/>
      <c r="F509" s="145"/>
      <c r="G509" s="145"/>
      <c r="H509" s="145"/>
      <c r="I509" s="145"/>
      <c r="J509" s="14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row>
    <row r="510" spans="1:133">
      <c r="A510" s="145"/>
      <c r="B510" s="145"/>
      <c r="C510" s="145"/>
      <c r="D510" s="145"/>
      <c r="E510" s="145"/>
      <c r="F510" s="145"/>
      <c r="G510" s="145"/>
      <c r="H510" s="145"/>
      <c r="I510" s="145"/>
      <c r="J510" s="142"/>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row>
    <row r="511" spans="1:133">
      <c r="A511" s="145"/>
      <c r="B511" s="145"/>
      <c r="C511" s="145"/>
      <c r="D511" s="145"/>
      <c r="E511" s="145"/>
      <c r="F511" s="145"/>
      <c r="G511" s="145"/>
      <c r="H511" s="145"/>
      <c r="I511" s="145"/>
      <c r="J511" s="142"/>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row>
    <row r="512" spans="1:133">
      <c r="A512" s="145"/>
      <c r="B512" s="145"/>
      <c r="C512" s="145"/>
      <c r="D512" s="145"/>
      <c r="E512" s="145"/>
      <c r="F512" s="145"/>
      <c r="G512" s="145"/>
      <c r="H512" s="145"/>
      <c r="I512" s="145"/>
      <c r="J512" s="142"/>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row>
    <row r="513" spans="1:133">
      <c r="A513" s="145"/>
      <c r="B513" s="145"/>
      <c r="C513" s="145"/>
      <c r="D513" s="145"/>
      <c r="E513" s="145"/>
      <c r="F513" s="145"/>
      <c r="G513" s="145"/>
      <c r="H513" s="145"/>
      <c r="I513" s="145"/>
      <c r="J513" s="142"/>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row>
    <row r="514" spans="1:133">
      <c r="A514" s="145"/>
      <c r="B514" s="145"/>
      <c r="C514" s="145"/>
      <c r="D514" s="145"/>
      <c r="E514" s="145"/>
      <c r="F514" s="145"/>
      <c r="G514" s="145"/>
      <c r="H514" s="145"/>
      <c r="I514" s="145"/>
      <c r="J514" s="142"/>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row>
    <row r="515" spans="1:133">
      <c r="A515" s="145"/>
      <c r="B515" s="145"/>
      <c r="C515" s="145"/>
      <c r="D515" s="145"/>
      <c r="E515" s="145"/>
      <c r="F515" s="145"/>
      <c r="G515" s="145"/>
      <c r="H515" s="145"/>
      <c r="I515" s="145"/>
      <c r="J515" s="142"/>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row>
    <row r="516" spans="1:133">
      <c r="A516" s="145"/>
      <c r="B516" s="145"/>
      <c r="C516" s="145"/>
      <c r="D516" s="145"/>
      <c r="E516" s="145"/>
      <c r="F516" s="145"/>
      <c r="G516" s="145"/>
      <c r="H516" s="145"/>
      <c r="I516" s="145"/>
      <c r="J516" s="142"/>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row>
    <row r="517" spans="1:133">
      <c r="A517" s="145"/>
      <c r="B517" s="145"/>
      <c r="C517" s="145"/>
      <c r="D517" s="145"/>
      <c r="E517" s="145"/>
      <c r="F517" s="145"/>
      <c r="G517" s="145"/>
      <c r="H517" s="145"/>
      <c r="I517" s="145"/>
      <c r="J517" s="142"/>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row>
    <row r="518" spans="1:133">
      <c r="A518" s="145"/>
      <c r="B518" s="145"/>
      <c r="C518" s="145"/>
      <c r="D518" s="145"/>
      <c r="E518" s="145"/>
      <c r="F518" s="145"/>
      <c r="G518" s="145"/>
      <c r="H518" s="145"/>
      <c r="I518" s="145"/>
      <c r="J518" s="142"/>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row>
    <row r="519" spans="1:133">
      <c r="A519" s="145"/>
      <c r="B519" s="145"/>
      <c r="C519" s="145"/>
      <c r="D519" s="145"/>
      <c r="E519" s="145"/>
      <c r="F519" s="145"/>
      <c r="G519" s="145"/>
      <c r="H519" s="145"/>
      <c r="I519" s="145"/>
      <c r="J519" s="142"/>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row>
    <row r="520" spans="1:133">
      <c r="A520" s="145"/>
      <c r="B520" s="145"/>
      <c r="C520" s="145"/>
      <c r="D520" s="145"/>
      <c r="E520" s="145"/>
      <c r="F520" s="145"/>
      <c r="G520" s="145"/>
      <c r="H520" s="145"/>
      <c r="I520" s="145"/>
      <c r="J520" s="142"/>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row>
    <row r="521" spans="1:133">
      <c r="A521" s="145"/>
      <c r="B521" s="145"/>
      <c r="C521" s="145"/>
      <c r="D521" s="145"/>
      <c r="E521" s="145"/>
      <c r="F521" s="145"/>
      <c r="G521" s="145"/>
      <c r="H521" s="145"/>
      <c r="I521" s="145"/>
      <c r="J521" s="142"/>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row>
    <row r="522" spans="1:133">
      <c r="A522" s="145"/>
      <c r="B522" s="145"/>
      <c r="C522" s="145"/>
      <c r="D522" s="145"/>
      <c r="E522" s="145"/>
      <c r="F522" s="145"/>
      <c r="G522" s="145"/>
      <c r="H522" s="145"/>
      <c r="I522" s="145"/>
      <c r="J522" s="142"/>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row>
    <row r="523" spans="1:133">
      <c r="A523" s="145"/>
      <c r="B523" s="145"/>
      <c r="C523" s="145"/>
      <c r="D523" s="145"/>
      <c r="E523" s="145"/>
      <c r="F523" s="145"/>
      <c r="G523" s="145"/>
      <c r="H523" s="145"/>
      <c r="I523" s="145"/>
      <c r="J523" s="142"/>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row>
    <row r="524" spans="1:133">
      <c r="A524" s="145"/>
      <c r="B524" s="145"/>
      <c r="C524" s="145"/>
      <c r="D524" s="145"/>
      <c r="E524" s="145"/>
      <c r="F524" s="145"/>
      <c r="G524" s="145"/>
      <c r="H524" s="145"/>
      <c r="I524" s="145"/>
      <c r="J524" s="142"/>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row>
    <row r="525" spans="1:133">
      <c r="A525" s="145"/>
      <c r="B525" s="145"/>
      <c r="C525" s="145"/>
      <c r="D525" s="145"/>
      <c r="E525" s="145"/>
      <c r="F525" s="145"/>
      <c r="G525" s="145"/>
      <c r="H525" s="145"/>
      <c r="I525" s="145"/>
      <c r="J525" s="142"/>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row>
    <row r="526" spans="1:133">
      <c r="A526" s="145"/>
      <c r="B526" s="145"/>
      <c r="C526" s="145"/>
      <c r="D526" s="145"/>
      <c r="E526" s="145"/>
      <c r="F526" s="145"/>
      <c r="G526" s="145"/>
      <c r="H526" s="145"/>
      <c r="I526" s="145"/>
      <c r="J526" s="14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row>
    <row r="527" spans="1:133">
      <c r="A527" s="145"/>
      <c r="B527" s="145"/>
      <c r="C527" s="145"/>
      <c r="D527" s="145"/>
      <c r="E527" s="145"/>
      <c r="F527" s="145"/>
      <c r="G527" s="145"/>
      <c r="H527" s="145"/>
      <c r="I527" s="145"/>
      <c r="J527" s="14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row>
    <row r="528" spans="1:133">
      <c r="A528" s="145"/>
      <c r="B528" s="145"/>
      <c r="C528" s="145"/>
      <c r="D528" s="145"/>
      <c r="E528" s="145"/>
      <c r="F528" s="145"/>
      <c r="G528" s="145"/>
      <c r="H528" s="145"/>
      <c r="I528" s="145"/>
      <c r="J528" s="142"/>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row>
    <row r="529" spans="1:133">
      <c r="A529" s="145"/>
      <c r="B529" s="145"/>
      <c r="C529" s="145"/>
      <c r="D529" s="145"/>
      <c r="E529" s="145"/>
      <c r="F529" s="145"/>
      <c r="G529" s="145"/>
      <c r="H529" s="145"/>
      <c r="I529" s="145"/>
      <c r="J529" s="14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row>
    <row r="530" spans="1:133">
      <c r="A530" s="145"/>
      <c r="B530" s="145"/>
      <c r="C530" s="145"/>
      <c r="D530" s="145"/>
      <c r="E530" s="145"/>
      <c r="F530" s="145"/>
      <c r="G530" s="145"/>
      <c r="H530" s="145"/>
      <c r="I530" s="145"/>
      <c r="J530" s="142"/>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row>
    <row r="531" spans="1:133">
      <c r="A531" s="145"/>
      <c r="B531" s="145"/>
      <c r="C531" s="145"/>
      <c r="D531" s="145"/>
      <c r="E531" s="145"/>
      <c r="F531" s="145"/>
      <c r="G531" s="145"/>
      <c r="H531" s="145"/>
      <c r="I531" s="145"/>
      <c r="J531" s="142"/>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row>
    <row r="532" spans="1:133">
      <c r="A532" s="145"/>
      <c r="B532" s="145"/>
      <c r="C532" s="145"/>
      <c r="D532" s="145"/>
      <c r="E532" s="145"/>
      <c r="F532" s="145"/>
      <c r="G532" s="145"/>
      <c r="H532" s="145"/>
      <c r="I532" s="145"/>
      <c r="J532" s="142"/>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row>
    <row r="533" spans="1:133">
      <c r="A533" s="145"/>
      <c r="B533" s="145"/>
      <c r="C533" s="145"/>
      <c r="D533" s="145"/>
      <c r="E533" s="145"/>
      <c r="F533" s="145"/>
      <c r="G533" s="145"/>
      <c r="H533" s="145"/>
      <c r="I533" s="145"/>
      <c r="J533" s="142"/>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row>
    <row r="534" spans="1:133">
      <c r="A534" s="145"/>
      <c r="B534" s="145"/>
      <c r="C534" s="145"/>
      <c r="D534" s="145"/>
      <c r="E534" s="145"/>
      <c r="F534" s="145"/>
      <c r="G534" s="145"/>
      <c r="H534" s="145"/>
      <c r="I534" s="145"/>
      <c r="J534" s="142"/>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row>
    <row r="535" spans="1:133">
      <c r="A535" s="145"/>
      <c r="B535" s="145"/>
      <c r="C535" s="145"/>
      <c r="D535" s="145"/>
      <c r="E535" s="145"/>
      <c r="F535" s="145"/>
      <c r="G535" s="145"/>
      <c r="H535" s="145"/>
      <c r="I535" s="145"/>
      <c r="J535" s="142"/>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row>
    <row r="536" spans="1:133">
      <c r="A536" s="145"/>
      <c r="B536" s="145"/>
      <c r="C536" s="145"/>
      <c r="D536" s="145"/>
      <c r="E536" s="145"/>
      <c r="F536" s="145"/>
      <c r="G536" s="145"/>
      <c r="H536" s="145"/>
      <c r="I536" s="145"/>
      <c r="J536" s="142"/>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row>
    <row r="537" spans="1:133">
      <c r="A537" s="145"/>
      <c r="B537" s="145"/>
      <c r="C537" s="145"/>
      <c r="D537" s="145"/>
      <c r="E537" s="145"/>
      <c r="F537" s="145"/>
      <c r="G537" s="145"/>
      <c r="H537" s="145"/>
      <c r="I537" s="145"/>
      <c r="J537" s="142"/>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row>
    <row r="538" spans="1:133">
      <c r="A538" s="145"/>
      <c r="B538" s="145"/>
      <c r="C538" s="145"/>
      <c r="D538" s="145"/>
      <c r="E538" s="145"/>
      <c r="F538" s="145"/>
      <c r="G538" s="145"/>
      <c r="H538" s="145"/>
      <c r="I538" s="145"/>
      <c r="J538" s="142"/>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row>
    <row r="539" spans="1:133">
      <c r="A539" s="145"/>
      <c r="B539" s="145"/>
      <c r="C539" s="145"/>
      <c r="D539" s="145"/>
      <c r="E539" s="145"/>
      <c r="F539" s="145"/>
      <c r="G539" s="145"/>
      <c r="H539" s="145"/>
      <c r="I539" s="145"/>
      <c r="J539" s="142"/>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row>
    <row r="540" spans="1:133">
      <c r="A540" s="145"/>
      <c r="B540" s="145"/>
      <c r="C540" s="145"/>
      <c r="D540" s="145"/>
      <c r="E540" s="145"/>
      <c r="F540" s="145"/>
      <c r="G540" s="145"/>
      <c r="H540" s="145"/>
      <c r="I540" s="145"/>
      <c r="J540" s="142"/>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row>
    <row r="541" spans="1:133">
      <c r="A541" s="145"/>
      <c r="B541" s="145"/>
      <c r="C541" s="145"/>
      <c r="D541" s="145"/>
      <c r="E541" s="145"/>
      <c r="F541" s="145"/>
      <c r="G541" s="145"/>
      <c r="H541" s="145"/>
      <c r="I541" s="145"/>
      <c r="J541" s="14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row>
    <row r="542" spans="1:133">
      <c r="A542" s="145"/>
      <c r="B542" s="145"/>
      <c r="C542" s="145"/>
      <c r="D542" s="145"/>
      <c r="E542" s="145"/>
      <c r="F542" s="145"/>
      <c r="G542" s="145"/>
      <c r="H542" s="145"/>
      <c r="I542" s="145"/>
      <c r="J542" s="14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row>
    <row r="543" spans="1:133">
      <c r="A543" s="145"/>
      <c r="B543" s="145"/>
      <c r="C543" s="145"/>
      <c r="D543" s="145"/>
      <c r="E543" s="145"/>
      <c r="F543" s="145"/>
      <c r="G543" s="145"/>
      <c r="H543" s="145"/>
      <c r="I543" s="145"/>
      <c r="J543" s="14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row>
    <row r="544" spans="1:133">
      <c r="A544" s="145"/>
      <c r="B544" s="145"/>
      <c r="C544" s="145"/>
      <c r="D544" s="145"/>
      <c r="E544" s="145"/>
      <c r="F544" s="145"/>
      <c r="G544" s="145"/>
      <c r="H544" s="145"/>
      <c r="I544" s="145"/>
      <c r="J544" s="142"/>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row>
    <row r="545" spans="1:133">
      <c r="A545" s="145"/>
      <c r="B545" s="145"/>
      <c r="C545" s="145"/>
      <c r="D545" s="145"/>
      <c r="E545" s="145"/>
      <c r="F545" s="145"/>
      <c r="G545" s="145"/>
      <c r="H545" s="145"/>
      <c r="I545" s="145"/>
      <c r="J545" s="14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row>
    <row r="546" spans="1:133">
      <c r="A546" s="145"/>
      <c r="B546" s="145"/>
      <c r="C546" s="145"/>
      <c r="D546" s="145"/>
      <c r="E546" s="145"/>
      <c r="F546" s="145"/>
      <c r="G546" s="145"/>
      <c r="H546" s="145"/>
      <c r="I546" s="145"/>
      <c r="J546" s="14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row>
    <row r="547" spans="1:133">
      <c r="A547" s="145"/>
      <c r="B547" s="145"/>
      <c r="C547" s="145"/>
      <c r="D547" s="145"/>
      <c r="E547" s="145"/>
      <c r="F547" s="145"/>
      <c r="G547" s="145"/>
      <c r="H547" s="145"/>
      <c r="I547" s="145"/>
      <c r="J547" s="142"/>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row>
    <row r="548" spans="1:133">
      <c r="A548" s="145"/>
      <c r="B548" s="145"/>
      <c r="C548" s="145"/>
      <c r="D548" s="145"/>
      <c r="E548" s="145"/>
      <c r="F548" s="145"/>
      <c r="G548" s="145"/>
      <c r="H548" s="145"/>
      <c r="I548" s="145"/>
      <c r="J548" s="142"/>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row>
    <row r="549" spans="1:133">
      <c r="A549" s="145"/>
      <c r="B549" s="145"/>
      <c r="C549" s="145"/>
      <c r="D549" s="145"/>
      <c r="E549" s="145"/>
      <c r="F549" s="145"/>
      <c r="G549" s="145"/>
      <c r="H549" s="145"/>
      <c r="I549" s="145"/>
      <c r="J549" s="142"/>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row>
    <row r="550" spans="1:133">
      <c r="A550" s="145"/>
      <c r="B550" s="145"/>
      <c r="C550" s="145"/>
      <c r="D550" s="145"/>
      <c r="E550" s="145"/>
      <c r="F550" s="145"/>
      <c r="G550" s="145"/>
      <c r="H550" s="145"/>
      <c r="I550" s="145"/>
      <c r="J550" s="142"/>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row>
    <row r="551" spans="1:133">
      <c r="A551" s="145"/>
      <c r="B551" s="145"/>
      <c r="C551" s="145"/>
      <c r="D551" s="145"/>
      <c r="E551" s="145"/>
      <c r="F551" s="145"/>
      <c r="G551" s="145"/>
      <c r="H551" s="145"/>
      <c r="I551" s="145"/>
      <c r="J551" s="142"/>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row>
    <row r="552" spans="1:133">
      <c r="A552" s="145"/>
      <c r="B552" s="145"/>
      <c r="C552" s="145"/>
      <c r="D552" s="145"/>
      <c r="E552" s="145"/>
      <c r="F552" s="145"/>
      <c r="G552" s="145"/>
      <c r="H552" s="145"/>
      <c r="I552" s="145"/>
      <c r="J552" s="142"/>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row>
    <row r="553" spans="1:133">
      <c r="A553" s="145"/>
      <c r="B553" s="145"/>
      <c r="C553" s="145"/>
      <c r="D553" s="145"/>
      <c r="E553" s="145"/>
      <c r="F553" s="145"/>
      <c r="G553" s="145"/>
      <c r="H553" s="145"/>
      <c r="I553" s="145"/>
      <c r="J553" s="142"/>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row>
    <row r="554" spans="1:133">
      <c r="A554" s="145"/>
      <c r="B554" s="145"/>
      <c r="C554" s="145"/>
      <c r="D554" s="145"/>
      <c r="E554" s="145"/>
      <c r="F554" s="145"/>
      <c r="G554" s="145"/>
      <c r="H554" s="145"/>
      <c r="I554" s="145"/>
      <c r="J554" s="142"/>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row>
    <row r="555" spans="1:133">
      <c r="A555" s="145"/>
      <c r="B555" s="145"/>
      <c r="C555" s="145"/>
      <c r="D555" s="145"/>
      <c r="E555" s="145"/>
      <c r="F555" s="145"/>
      <c r="G555" s="145"/>
      <c r="H555" s="145"/>
      <c r="I555" s="145"/>
      <c r="J555" s="14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row>
    <row r="556" spans="1:133">
      <c r="A556" s="145"/>
      <c r="B556" s="145"/>
      <c r="C556" s="145"/>
      <c r="D556" s="145"/>
      <c r="E556" s="145"/>
      <c r="F556" s="145"/>
      <c r="G556" s="145"/>
      <c r="H556" s="145"/>
      <c r="I556" s="145"/>
      <c r="J556" s="142"/>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row>
    <row r="557" spans="1:133">
      <c r="A557" s="145"/>
      <c r="B557" s="145"/>
      <c r="C557" s="145"/>
      <c r="D557" s="145"/>
      <c r="E557" s="145"/>
      <c r="F557" s="145"/>
      <c r="G557" s="145"/>
      <c r="H557" s="145"/>
      <c r="I557" s="145"/>
      <c r="J557" s="142"/>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row>
    <row r="558" spans="1:133">
      <c r="A558" s="145"/>
      <c r="B558" s="145"/>
      <c r="C558" s="145"/>
      <c r="D558" s="145"/>
      <c r="E558" s="145"/>
      <c r="F558" s="145"/>
      <c r="G558" s="145"/>
      <c r="H558" s="145"/>
      <c r="I558" s="145"/>
      <c r="J558" s="142"/>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row>
    <row r="559" spans="1:133">
      <c r="A559" s="145"/>
      <c r="B559" s="145"/>
      <c r="C559" s="145"/>
      <c r="D559" s="145"/>
      <c r="E559" s="145"/>
      <c r="F559" s="145"/>
      <c r="G559" s="145"/>
      <c r="H559" s="145"/>
      <c r="I559" s="145"/>
      <c r="J559" s="142"/>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row>
    <row r="560" spans="1:133">
      <c r="A560" s="145"/>
      <c r="B560" s="145"/>
      <c r="C560" s="145"/>
      <c r="D560" s="145"/>
      <c r="E560" s="145"/>
      <c r="F560" s="145"/>
      <c r="G560" s="145"/>
      <c r="H560" s="145"/>
      <c r="I560" s="145"/>
      <c r="J560" s="142"/>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row>
    <row r="561" spans="1:133">
      <c r="A561" s="145"/>
      <c r="B561" s="145"/>
      <c r="C561" s="145"/>
      <c r="D561" s="145"/>
      <c r="E561" s="145"/>
      <c r="F561" s="145"/>
      <c r="G561" s="145"/>
      <c r="H561" s="145"/>
      <c r="I561" s="145"/>
      <c r="J561" s="142"/>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row>
    <row r="562" spans="1:133">
      <c r="A562" s="145"/>
      <c r="B562" s="145"/>
      <c r="C562" s="145"/>
      <c r="D562" s="145"/>
      <c r="E562" s="145"/>
      <c r="F562" s="145"/>
      <c r="G562" s="145"/>
      <c r="H562" s="145"/>
      <c r="I562" s="145"/>
      <c r="J562" s="142"/>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row>
    <row r="563" spans="1:133">
      <c r="A563" s="145"/>
      <c r="B563" s="145"/>
      <c r="C563" s="145"/>
      <c r="D563" s="145"/>
      <c r="E563" s="145"/>
      <c r="F563" s="145"/>
      <c r="G563" s="145"/>
      <c r="H563" s="145"/>
      <c r="I563" s="145"/>
      <c r="J563" s="142"/>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row>
    <row r="564" spans="1:133">
      <c r="A564" s="145"/>
      <c r="B564" s="145"/>
      <c r="C564" s="145"/>
      <c r="D564" s="145"/>
      <c r="E564" s="145"/>
      <c r="F564" s="145"/>
      <c r="G564" s="145"/>
      <c r="H564" s="145"/>
      <c r="I564" s="145"/>
      <c r="J564" s="142"/>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row>
    <row r="565" spans="1:133">
      <c r="A565" s="145"/>
      <c r="B565" s="145"/>
      <c r="C565" s="145"/>
      <c r="D565" s="145"/>
      <c r="E565" s="145"/>
      <c r="F565" s="145"/>
      <c r="G565" s="145"/>
      <c r="H565" s="145"/>
      <c r="I565" s="145"/>
      <c r="J565" s="142"/>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row>
    <row r="566" spans="1:133">
      <c r="A566" s="145"/>
      <c r="B566" s="145"/>
      <c r="C566" s="145"/>
      <c r="D566" s="145"/>
      <c r="E566" s="145"/>
      <c r="F566" s="145"/>
      <c r="G566" s="145"/>
      <c r="H566" s="145"/>
      <c r="I566" s="145"/>
      <c r="J566" s="142"/>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row>
    <row r="567" spans="1:133">
      <c r="A567" s="145"/>
      <c r="B567" s="145"/>
      <c r="C567" s="145"/>
      <c r="D567" s="145"/>
      <c r="E567" s="145"/>
      <c r="F567" s="145"/>
      <c r="G567" s="145"/>
      <c r="H567" s="145"/>
      <c r="I567" s="145"/>
      <c r="J567" s="142"/>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row>
    <row r="568" spans="1:133">
      <c r="A568" s="145"/>
      <c r="B568" s="145"/>
      <c r="C568" s="145"/>
      <c r="D568" s="145"/>
      <c r="E568" s="145"/>
      <c r="F568" s="145"/>
      <c r="G568" s="145"/>
      <c r="H568" s="145"/>
      <c r="I568" s="145"/>
      <c r="J568" s="142"/>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row>
    <row r="569" spans="1:133">
      <c r="A569" s="145"/>
      <c r="B569" s="145"/>
      <c r="C569" s="145"/>
      <c r="D569" s="145"/>
      <c r="E569" s="145"/>
      <c r="F569" s="145"/>
      <c r="G569" s="145"/>
      <c r="H569" s="145"/>
      <c r="I569" s="145"/>
      <c r="J569" s="142"/>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row>
    <row r="570" spans="1:133">
      <c r="A570" s="145"/>
      <c r="B570" s="145"/>
      <c r="C570" s="145"/>
      <c r="D570" s="145"/>
      <c r="E570" s="145"/>
      <c r="F570" s="145"/>
      <c r="G570" s="145"/>
      <c r="H570" s="145"/>
      <c r="I570" s="145"/>
      <c r="J570" s="142"/>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row>
    <row r="571" spans="1:133">
      <c r="A571" s="145"/>
      <c r="B571" s="145"/>
      <c r="C571" s="145"/>
      <c r="D571" s="145"/>
      <c r="E571" s="145"/>
      <c r="F571" s="145"/>
      <c r="G571" s="145"/>
      <c r="H571" s="145"/>
      <c r="I571" s="145"/>
      <c r="J571" s="142"/>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row>
    <row r="572" spans="1:133">
      <c r="A572" s="145"/>
      <c r="B572" s="145"/>
      <c r="C572" s="145"/>
      <c r="D572" s="145"/>
      <c r="E572" s="145"/>
      <c r="F572" s="145"/>
      <c r="G572" s="145"/>
      <c r="H572" s="145"/>
      <c r="I572" s="145"/>
      <c r="J572" s="14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row>
    <row r="573" spans="1:133">
      <c r="A573" s="145"/>
      <c r="B573" s="145"/>
      <c r="C573" s="145"/>
      <c r="D573" s="145"/>
      <c r="E573" s="145"/>
      <c r="F573" s="145"/>
      <c r="G573" s="145"/>
      <c r="H573" s="145"/>
      <c r="I573" s="145"/>
      <c r="J573" s="14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row>
    <row r="574" spans="1:133">
      <c r="A574" s="145"/>
      <c r="B574" s="145"/>
      <c r="C574" s="145"/>
      <c r="D574" s="145"/>
      <c r="E574" s="145"/>
      <c r="F574" s="145"/>
      <c r="G574" s="145"/>
      <c r="H574" s="145"/>
      <c r="I574" s="145"/>
      <c r="J574" s="142"/>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row>
    <row r="575" spans="1:133">
      <c r="A575" s="145"/>
      <c r="B575" s="145"/>
      <c r="C575" s="145"/>
      <c r="D575" s="145"/>
      <c r="E575" s="145"/>
      <c r="F575" s="145"/>
      <c r="G575" s="145"/>
      <c r="H575" s="145"/>
      <c r="I575" s="145"/>
      <c r="J575" s="14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row>
    <row r="576" spans="1:133">
      <c r="A576" s="145"/>
      <c r="B576" s="145"/>
      <c r="C576" s="145"/>
      <c r="D576" s="145"/>
      <c r="E576" s="145"/>
      <c r="F576" s="145"/>
      <c r="G576" s="145"/>
      <c r="H576" s="145"/>
      <c r="I576" s="145"/>
      <c r="J576" s="142"/>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row>
    <row r="577" spans="1:133">
      <c r="A577" s="145"/>
      <c r="B577" s="145"/>
      <c r="C577" s="145"/>
      <c r="D577" s="145"/>
      <c r="E577" s="145"/>
      <c r="F577" s="145"/>
      <c r="G577" s="145"/>
      <c r="H577" s="145"/>
      <c r="I577" s="145"/>
      <c r="J577" s="142"/>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row>
    <row r="578" spans="1:133">
      <c r="A578" s="145"/>
      <c r="B578" s="145"/>
      <c r="C578" s="145"/>
      <c r="D578" s="145"/>
      <c r="E578" s="145"/>
      <c r="F578" s="145"/>
      <c r="G578" s="145"/>
      <c r="H578" s="145"/>
      <c r="I578" s="145"/>
      <c r="J578" s="142"/>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row>
    <row r="579" spans="1:133">
      <c r="A579" s="145"/>
      <c r="B579" s="145"/>
      <c r="C579" s="145"/>
      <c r="D579" s="145"/>
      <c r="E579" s="145"/>
      <c r="F579" s="145"/>
      <c r="G579" s="145"/>
      <c r="H579" s="145"/>
      <c r="I579" s="145"/>
      <c r="J579" s="142"/>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row>
    <row r="580" spans="1:133">
      <c r="A580" s="145"/>
      <c r="B580" s="145"/>
      <c r="C580" s="145"/>
      <c r="D580" s="145"/>
      <c r="E580" s="145"/>
      <c r="F580" s="145"/>
      <c r="G580" s="145"/>
      <c r="H580" s="145"/>
      <c r="I580" s="145"/>
      <c r="J580" s="142"/>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row>
    <row r="581" spans="1:133">
      <c r="A581" s="145"/>
      <c r="B581" s="145"/>
      <c r="C581" s="145"/>
      <c r="D581" s="145"/>
      <c r="E581" s="145"/>
      <c r="F581" s="145"/>
      <c r="G581" s="145"/>
      <c r="H581" s="145"/>
      <c r="I581" s="145"/>
      <c r="J581" s="142"/>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row>
    <row r="582" spans="1:133">
      <c r="A582" s="145"/>
      <c r="B582" s="145"/>
      <c r="C582" s="145"/>
      <c r="D582" s="145"/>
      <c r="E582" s="145"/>
      <c r="F582" s="145"/>
      <c r="G582" s="145"/>
      <c r="H582" s="145"/>
      <c r="I582" s="145"/>
      <c r="J582" s="142"/>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row>
    <row r="583" spans="1:133">
      <c r="A583" s="145"/>
      <c r="B583" s="145"/>
      <c r="C583" s="145"/>
      <c r="D583" s="145"/>
      <c r="E583" s="145"/>
      <c r="F583" s="145"/>
      <c r="G583" s="145"/>
      <c r="H583" s="145"/>
      <c r="I583" s="145"/>
      <c r="J583" s="142"/>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row>
    <row r="584" spans="1:133">
      <c r="A584" s="145"/>
      <c r="B584" s="145"/>
      <c r="C584" s="145"/>
      <c r="D584" s="145"/>
      <c r="E584" s="145"/>
      <c r="F584" s="145"/>
      <c r="G584" s="145"/>
      <c r="H584" s="145"/>
      <c r="I584" s="145"/>
      <c r="J584" s="142"/>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row>
    <row r="585" spans="1:133">
      <c r="A585" s="145"/>
      <c r="B585" s="145"/>
      <c r="C585" s="145"/>
      <c r="D585" s="145"/>
      <c r="E585" s="145"/>
      <c r="F585" s="145"/>
      <c r="G585" s="145"/>
      <c r="H585" s="145"/>
      <c r="I585" s="145"/>
      <c r="J585" s="142"/>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row>
    <row r="586" spans="1:133">
      <c r="A586" s="145"/>
      <c r="B586" s="145"/>
      <c r="C586" s="145"/>
      <c r="D586" s="145"/>
      <c r="E586" s="145"/>
      <c r="F586" s="145"/>
      <c r="G586" s="145"/>
      <c r="H586" s="145"/>
      <c r="I586" s="145"/>
      <c r="J586" s="142"/>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row>
    <row r="587" spans="1:133">
      <c r="A587" s="145"/>
      <c r="B587" s="145"/>
      <c r="C587" s="145"/>
      <c r="D587" s="145"/>
      <c r="E587" s="145"/>
      <c r="F587" s="145"/>
      <c r="G587" s="145"/>
      <c r="H587" s="145"/>
      <c r="I587" s="145"/>
      <c r="J587" s="14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row>
    <row r="588" spans="1:133">
      <c r="A588" s="145"/>
      <c r="B588" s="145"/>
      <c r="C588" s="145"/>
      <c r="D588" s="145"/>
      <c r="E588" s="145"/>
      <c r="F588" s="145"/>
      <c r="G588" s="145"/>
      <c r="H588" s="145"/>
      <c r="I588" s="145"/>
      <c r="J588" s="14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row>
    <row r="589" spans="1:133">
      <c r="A589" s="145"/>
      <c r="B589" s="145"/>
      <c r="C589" s="145"/>
      <c r="D589" s="145"/>
      <c r="E589" s="145"/>
      <c r="F589" s="145"/>
      <c r="G589" s="145"/>
      <c r="H589" s="145"/>
      <c r="I589" s="145"/>
      <c r="J589" s="14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row>
    <row r="590" spans="1:133">
      <c r="A590" s="145"/>
      <c r="B590" s="145"/>
      <c r="C590" s="145"/>
      <c r="D590" s="145"/>
      <c r="E590" s="145"/>
      <c r="F590" s="145"/>
      <c r="G590" s="145"/>
      <c r="H590" s="145"/>
      <c r="I590" s="145"/>
      <c r="J590" s="142"/>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row>
    <row r="591" spans="1:133">
      <c r="A591" s="145"/>
      <c r="B591" s="145"/>
      <c r="C591" s="145"/>
      <c r="D591" s="145"/>
      <c r="E591" s="145"/>
      <c r="F591" s="145"/>
      <c r="G591" s="145"/>
      <c r="H591" s="145"/>
      <c r="I591" s="145"/>
      <c r="J591" s="14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row>
    <row r="592" spans="1:133">
      <c r="A592" s="145"/>
      <c r="B592" s="145"/>
      <c r="C592" s="145"/>
      <c r="D592" s="145"/>
      <c r="E592" s="145"/>
      <c r="F592" s="145"/>
      <c r="G592" s="145"/>
      <c r="H592" s="145"/>
      <c r="I592" s="145"/>
      <c r="J592" s="14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row>
    <row r="593" spans="1:133">
      <c r="A593" s="145"/>
      <c r="B593" s="145"/>
      <c r="C593" s="145"/>
      <c r="D593" s="145"/>
      <c r="E593" s="145"/>
      <c r="F593" s="145"/>
      <c r="G593" s="145"/>
      <c r="H593" s="145"/>
      <c r="I593" s="145"/>
      <c r="J593" s="142"/>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row>
    <row r="594" spans="1:133">
      <c r="A594" s="145"/>
      <c r="B594" s="145"/>
      <c r="C594" s="145"/>
      <c r="D594" s="145"/>
      <c r="E594" s="145"/>
      <c r="F594" s="145"/>
      <c r="G594" s="145"/>
      <c r="H594" s="145"/>
      <c r="I594" s="145"/>
      <c r="J594" s="142"/>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row>
    <row r="595" spans="1:133">
      <c r="A595" s="145"/>
      <c r="B595" s="145"/>
      <c r="C595" s="145"/>
      <c r="D595" s="145"/>
      <c r="E595" s="145"/>
      <c r="F595" s="145"/>
      <c r="G595" s="145"/>
      <c r="H595" s="145"/>
      <c r="I595" s="145"/>
      <c r="J595" s="142"/>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row>
    <row r="596" spans="1:133">
      <c r="A596" s="145"/>
      <c r="B596" s="145"/>
      <c r="C596" s="145"/>
      <c r="D596" s="145"/>
      <c r="E596" s="145"/>
      <c r="F596" s="145"/>
      <c r="G596" s="145"/>
      <c r="H596" s="145"/>
      <c r="I596" s="145"/>
      <c r="J596" s="142"/>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row>
    <row r="597" spans="1:133">
      <c r="A597" s="145"/>
      <c r="B597" s="145"/>
      <c r="C597" s="145"/>
      <c r="D597" s="145"/>
      <c r="E597" s="145"/>
      <c r="F597" s="145"/>
      <c r="G597" s="145"/>
      <c r="H597" s="145"/>
      <c r="I597" s="145"/>
      <c r="J597" s="142"/>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row>
    <row r="598" spans="1:133">
      <c r="A598" s="145"/>
      <c r="B598" s="145"/>
      <c r="C598" s="145"/>
      <c r="D598" s="145"/>
      <c r="E598" s="145"/>
      <c r="F598" s="145"/>
      <c r="G598" s="145"/>
      <c r="H598" s="145"/>
      <c r="I598" s="145"/>
      <c r="J598" s="142"/>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row>
    <row r="599" spans="1:133">
      <c r="A599" s="145"/>
      <c r="B599" s="145"/>
      <c r="C599" s="145"/>
      <c r="D599" s="145"/>
      <c r="E599" s="145"/>
      <c r="F599" s="145"/>
      <c r="G599" s="145"/>
      <c r="H599" s="145"/>
      <c r="I599" s="145"/>
      <c r="J599" s="142"/>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row>
    <row r="600" spans="1:133">
      <c r="A600" s="145"/>
      <c r="B600" s="145"/>
      <c r="C600" s="145"/>
      <c r="D600" s="145"/>
      <c r="E600" s="145"/>
      <c r="F600" s="145"/>
      <c r="G600" s="145"/>
      <c r="H600" s="145"/>
      <c r="I600" s="145"/>
      <c r="J600" s="142"/>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row>
    <row r="601" spans="1:133">
      <c r="A601" s="145"/>
      <c r="B601" s="145"/>
      <c r="C601" s="145"/>
      <c r="D601" s="145"/>
      <c r="E601" s="145"/>
      <c r="F601" s="145"/>
      <c r="G601" s="145"/>
      <c r="H601" s="145"/>
      <c r="I601" s="145"/>
      <c r="J601" s="14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row>
    <row r="602" spans="1:133">
      <c r="A602" s="145"/>
      <c r="B602" s="145"/>
      <c r="C602" s="145"/>
      <c r="D602" s="145"/>
      <c r="E602" s="145"/>
      <c r="F602" s="145"/>
      <c r="G602" s="145"/>
      <c r="H602" s="145"/>
      <c r="I602" s="145"/>
      <c r="J602" s="142"/>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row>
    <row r="603" spans="1:133">
      <c r="A603" s="145"/>
      <c r="B603" s="145"/>
      <c r="C603" s="145"/>
      <c r="D603" s="145"/>
      <c r="E603" s="145"/>
      <c r="F603" s="145"/>
      <c r="G603" s="145"/>
      <c r="H603" s="145"/>
      <c r="I603" s="145"/>
      <c r="J603" s="142"/>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row>
    <row r="604" spans="1:133">
      <c r="A604" s="145"/>
      <c r="B604" s="145"/>
      <c r="C604" s="145"/>
      <c r="D604" s="145"/>
      <c r="E604" s="145"/>
      <c r="F604" s="145"/>
      <c r="G604" s="145"/>
      <c r="H604" s="145"/>
      <c r="I604" s="145"/>
      <c r="J604" s="142"/>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row>
    <row r="605" spans="1:133">
      <c r="A605" s="145"/>
      <c r="B605" s="145"/>
      <c r="C605" s="145"/>
      <c r="D605" s="145"/>
      <c r="E605" s="145"/>
      <c r="F605" s="145"/>
      <c r="G605" s="145"/>
      <c r="H605" s="145"/>
      <c r="I605" s="145"/>
      <c r="J605" s="142"/>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row>
    <row r="606" spans="1:133">
      <c r="A606" s="145"/>
      <c r="B606" s="145"/>
      <c r="C606" s="145"/>
      <c r="D606" s="145"/>
      <c r="E606" s="145"/>
      <c r="F606" s="145"/>
      <c r="G606" s="145"/>
      <c r="H606" s="145"/>
      <c r="I606" s="145"/>
      <c r="J606" s="142"/>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row>
    <row r="607" spans="1:133">
      <c r="A607" s="145"/>
      <c r="B607" s="145"/>
      <c r="C607" s="145"/>
      <c r="D607" s="145"/>
      <c r="E607" s="145"/>
      <c r="F607" s="145"/>
      <c r="G607" s="145"/>
      <c r="H607" s="145"/>
      <c r="I607" s="145"/>
      <c r="J607" s="142"/>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row>
    <row r="608" spans="1:133">
      <c r="A608" s="145"/>
      <c r="B608" s="145"/>
      <c r="C608" s="145"/>
      <c r="D608" s="145"/>
      <c r="E608" s="145"/>
      <c r="F608" s="145"/>
      <c r="G608" s="145"/>
      <c r="H608" s="145"/>
      <c r="I608" s="145"/>
      <c r="J608" s="142"/>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row>
    <row r="609" spans="1:133">
      <c r="A609" s="145"/>
      <c r="B609" s="145"/>
      <c r="C609" s="145"/>
      <c r="D609" s="145"/>
      <c r="E609" s="145"/>
      <c r="F609" s="145"/>
      <c r="G609" s="145"/>
      <c r="H609" s="145"/>
      <c r="I609" s="145"/>
      <c r="J609" s="142"/>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row>
    <row r="610" spans="1:133">
      <c r="A610" s="145"/>
      <c r="B610" s="145"/>
      <c r="C610" s="145"/>
      <c r="D610" s="145"/>
      <c r="E610" s="145"/>
      <c r="F610" s="145"/>
      <c r="G610" s="145"/>
      <c r="H610" s="145"/>
      <c r="I610" s="145"/>
      <c r="J610" s="142"/>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row>
    <row r="611" spans="1:133">
      <c r="A611" s="145"/>
      <c r="B611" s="145"/>
      <c r="C611" s="145"/>
      <c r="D611" s="145"/>
      <c r="E611" s="145"/>
      <c r="F611" s="145"/>
      <c r="G611" s="145"/>
      <c r="H611" s="145"/>
      <c r="I611" s="145"/>
      <c r="J611" s="142"/>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row>
    <row r="612" spans="1:133">
      <c r="A612" s="145"/>
      <c r="B612" s="145"/>
      <c r="C612" s="145"/>
      <c r="D612" s="145"/>
      <c r="E612" s="145"/>
      <c r="F612" s="145"/>
      <c r="G612" s="145"/>
      <c r="H612" s="145"/>
      <c r="I612" s="145"/>
      <c r="J612" s="142"/>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row>
    <row r="613" spans="1:133">
      <c r="A613" s="145"/>
      <c r="B613" s="145"/>
      <c r="C613" s="145"/>
      <c r="D613" s="145"/>
      <c r="E613" s="145"/>
      <c r="F613" s="145"/>
      <c r="G613" s="145"/>
      <c r="H613" s="145"/>
      <c r="I613" s="145"/>
      <c r="J613" s="142"/>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row>
    <row r="614" spans="1:133">
      <c r="A614" s="145"/>
      <c r="B614" s="145"/>
      <c r="C614" s="145"/>
      <c r="D614" s="145"/>
      <c r="E614" s="145"/>
      <c r="F614" s="145"/>
      <c r="G614" s="145"/>
      <c r="H614" s="145"/>
      <c r="I614" s="145"/>
      <c r="J614" s="142"/>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row>
    <row r="615" spans="1:133">
      <c r="A615" s="145"/>
      <c r="B615" s="145"/>
      <c r="C615" s="145"/>
      <c r="D615" s="145"/>
      <c r="E615" s="145"/>
      <c r="F615" s="145"/>
      <c r="G615" s="145"/>
      <c r="H615" s="145"/>
      <c r="I615" s="145"/>
      <c r="J615" s="142"/>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row>
    <row r="616" spans="1:133">
      <c r="A616" s="145"/>
      <c r="B616" s="145"/>
      <c r="C616" s="145"/>
      <c r="D616" s="145"/>
      <c r="E616" s="145"/>
      <c r="F616" s="145"/>
      <c r="G616" s="145"/>
      <c r="H616" s="145"/>
      <c r="I616" s="145"/>
      <c r="J616" s="142"/>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row>
    <row r="617" spans="1:133">
      <c r="A617" s="145"/>
      <c r="B617" s="145"/>
      <c r="C617" s="145"/>
      <c r="D617" s="145"/>
      <c r="E617" s="145"/>
      <c r="F617" s="145"/>
      <c r="G617" s="145"/>
      <c r="H617" s="145"/>
      <c r="I617" s="145"/>
      <c r="J617" s="142"/>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row>
    <row r="618" spans="1:133">
      <c r="A618" s="145"/>
      <c r="B618" s="145"/>
      <c r="C618" s="145"/>
      <c r="D618" s="145"/>
      <c r="E618" s="145"/>
      <c r="F618" s="145"/>
      <c r="G618" s="145"/>
      <c r="H618" s="145"/>
      <c r="I618" s="145"/>
      <c r="J618" s="142"/>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row>
    <row r="619" spans="1:133">
      <c r="A619" s="145"/>
      <c r="B619" s="145"/>
      <c r="C619" s="145"/>
      <c r="D619" s="145"/>
      <c r="E619" s="145"/>
      <c r="F619" s="145"/>
      <c r="G619" s="145"/>
      <c r="H619" s="145"/>
      <c r="I619" s="145"/>
      <c r="J619" s="142"/>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row>
    <row r="620" spans="1:133">
      <c r="A620" s="145"/>
      <c r="B620" s="145"/>
      <c r="C620" s="145"/>
      <c r="D620" s="145"/>
      <c r="E620" s="145"/>
      <c r="F620" s="145"/>
      <c r="G620" s="145"/>
      <c r="H620" s="145"/>
      <c r="I620" s="145"/>
      <c r="J620" s="14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row>
    <row r="621" spans="1:133">
      <c r="A621" s="145"/>
      <c r="B621" s="145"/>
      <c r="C621" s="145"/>
      <c r="D621" s="145"/>
      <c r="E621" s="145"/>
      <c r="F621" s="145"/>
      <c r="G621" s="145"/>
      <c r="H621" s="145"/>
      <c r="I621" s="145"/>
      <c r="J621" s="14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row>
    <row r="622" spans="1:133">
      <c r="A622" s="145"/>
      <c r="B622" s="145"/>
      <c r="C622" s="145"/>
      <c r="D622" s="145"/>
      <c r="E622" s="145"/>
      <c r="F622" s="145"/>
      <c r="G622" s="145"/>
      <c r="H622" s="145"/>
      <c r="I622" s="145"/>
      <c r="J622" s="142"/>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row>
    <row r="623" spans="1:133">
      <c r="A623" s="145"/>
      <c r="B623" s="145"/>
      <c r="C623" s="145"/>
      <c r="D623" s="145"/>
      <c r="E623" s="145"/>
      <c r="F623" s="145"/>
      <c r="G623" s="145"/>
      <c r="H623" s="145"/>
      <c r="I623" s="145"/>
      <c r="J623" s="14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row>
    <row r="624" spans="1:133">
      <c r="A624" s="145"/>
      <c r="B624" s="145"/>
      <c r="C624" s="145"/>
      <c r="D624" s="145"/>
      <c r="E624" s="145"/>
      <c r="F624" s="145"/>
      <c r="G624" s="145"/>
      <c r="H624" s="145"/>
      <c r="I624" s="145"/>
      <c r="J624" s="142"/>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row>
    <row r="625" spans="1:133">
      <c r="A625" s="145"/>
      <c r="B625" s="145"/>
      <c r="C625" s="145"/>
      <c r="D625" s="145"/>
      <c r="E625" s="145"/>
      <c r="F625" s="145"/>
      <c r="G625" s="145"/>
      <c r="H625" s="145"/>
      <c r="I625" s="145"/>
      <c r="J625" s="142"/>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row>
    <row r="626" spans="1:133">
      <c r="A626" s="145"/>
      <c r="B626" s="145"/>
      <c r="C626" s="145"/>
      <c r="D626" s="145"/>
      <c r="E626" s="145"/>
      <c r="F626" s="145"/>
      <c r="G626" s="145"/>
      <c r="H626" s="145"/>
      <c r="I626" s="145"/>
      <c r="J626" s="142"/>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row>
    <row r="627" spans="1:133">
      <c r="A627" s="145"/>
      <c r="B627" s="145"/>
      <c r="C627" s="145"/>
      <c r="D627" s="145"/>
      <c r="E627" s="145"/>
      <c r="F627" s="145"/>
      <c r="G627" s="145"/>
      <c r="H627" s="145"/>
      <c r="I627" s="145"/>
      <c r="J627" s="142"/>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row>
    <row r="628" spans="1:133">
      <c r="A628" s="145"/>
      <c r="B628" s="145"/>
      <c r="C628" s="145"/>
      <c r="D628" s="145"/>
      <c r="E628" s="145"/>
      <c r="F628" s="145"/>
      <c r="G628" s="145"/>
      <c r="H628" s="145"/>
      <c r="I628" s="145"/>
      <c r="J628" s="142"/>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row>
    <row r="629" spans="1:133">
      <c r="A629" s="145"/>
      <c r="B629" s="145"/>
      <c r="C629" s="145"/>
      <c r="D629" s="145"/>
      <c r="E629" s="145"/>
      <c r="F629" s="145"/>
      <c r="G629" s="145"/>
      <c r="H629" s="145"/>
      <c r="I629" s="145"/>
      <c r="J629" s="142"/>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row>
    <row r="630" spans="1:133">
      <c r="A630" s="145"/>
      <c r="B630" s="145"/>
      <c r="C630" s="145"/>
      <c r="D630" s="145"/>
      <c r="E630" s="145"/>
      <c r="F630" s="145"/>
      <c r="G630" s="145"/>
      <c r="H630" s="145"/>
      <c r="I630" s="145"/>
      <c r="J630" s="142"/>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row>
    <row r="631" spans="1:133">
      <c r="A631" s="145"/>
      <c r="B631" s="145"/>
      <c r="C631" s="145"/>
      <c r="D631" s="145"/>
      <c r="E631" s="145"/>
      <c r="F631" s="145"/>
      <c r="G631" s="145"/>
      <c r="H631" s="145"/>
      <c r="I631" s="145"/>
      <c r="J631" s="142"/>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row>
    <row r="632" spans="1:133">
      <c r="A632" s="145"/>
      <c r="B632" s="145"/>
      <c r="C632" s="145"/>
      <c r="D632" s="145"/>
      <c r="E632" s="145"/>
      <c r="F632" s="145"/>
      <c r="G632" s="145"/>
      <c r="H632" s="145"/>
      <c r="I632" s="145"/>
      <c r="J632" s="142"/>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row>
    <row r="633" spans="1:133">
      <c r="A633" s="145"/>
      <c r="B633" s="145"/>
      <c r="C633" s="145"/>
      <c r="D633" s="145"/>
      <c r="E633" s="145"/>
      <c r="F633" s="145"/>
      <c r="G633" s="145"/>
      <c r="H633" s="145"/>
      <c r="I633" s="145"/>
      <c r="J633" s="142"/>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row>
    <row r="634" spans="1:133">
      <c r="A634" s="145"/>
      <c r="B634" s="145"/>
      <c r="C634" s="145"/>
      <c r="D634" s="145"/>
      <c r="E634" s="145"/>
      <c r="F634" s="145"/>
      <c r="G634" s="145"/>
      <c r="H634" s="145"/>
      <c r="I634" s="145"/>
      <c r="J634" s="142"/>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row>
    <row r="635" spans="1:133">
      <c r="A635" s="145"/>
      <c r="B635" s="145"/>
      <c r="C635" s="145"/>
      <c r="D635" s="145"/>
      <c r="E635" s="145"/>
      <c r="F635" s="145"/>
      <c r="G635" s="145"/>
      <c r="H635" s="145"/>
      <c r="I635" s="145"/>
      <c r="J635" s="14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row>
    <row r="636" spans="1:133">
      <c r="A636" s="145"/>
      <c r="B636" s="145"/>
      <c r="C636" s="145"/>
      <c r="D636" s="145"/>
      <c r="E636" s="145"/>
      <c r="F636" s="145"/>
      <c r="G636" s="145"/>
      <c r="H636" s="145"/>
      <c r="I636" s="145"/>
      <c r="J636" s="14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row>
    <row r="637" spans="1:133">
      <c r="A637" s="145"/>
      <c r="B637" s="145"/>
      <c r="C637" s="145"/>
      <c r="D637" s="145"/>
      <c r="E637" s="145"/>
      <c r="F637" s="145"/>
      <c r="G637" s="145"/>
      <c r="H637" s="145"/>
      <c r="I637" s="145"/>
      <c r="J637" s="14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row>
    <row r="638" spans="1:133">
      <c r="A638" s="145"/>
      <c r="B638" s="145"/>
      <c r="C638" s="145"/>
      <c r="D638" s="145"/>
      <c r="E638" s="145"/>
      <c r="F638" s="145"/>
      <c r="G638" s="145"/>
      <c r="H638" s="145"/>
      <c r="I638" s="145"/>
      <c r="J638" s="142"/>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row>
    <row r="639" spans="1:133">
      <c r="A639" s="145"/>
      <c r="B639" s="145"/>
      <c r="C639" s="145"/>
      <c r="D639" s="145"/>
      <c r="E639" s="145"/>
      <c r="F639" s="145"/>
      <c r="G639" s="145"/>
      <c r="H639" s="145"/>
      <c r="I639" s="145"/>
      <c r="J639" s="14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row>
    <row r="640" spans="1:133">
      <c r="A640" s="145"/>
      <c r="B640" s="145"/>
      <c r="C640" s="145"/>
      <c r="D640" s="145"/>
      <c r="E640" s="145"/>
      <c r="F640" s="145"/>
      <c r="G640" s="145"/>
      <c r="H640" s="145"/>
      <c r="I640" s="145"/>
      <c r="J640" s="14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row>
    <row r="641" spans="1:133">
      <c r="A641" s="145"/>
      <c r="B641" s="145"/>
      <c r="C641" s="145"/>
      <c r="D641" s="145"/>
      <c r="E641" s="145"/>
      <c r="F641" s="145"/>
      <c r="G641" s="145"/>
      <c r="H641" s="145"/>
      <c r="I641" s="145"/>
      <c r="J641" s="142"/>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row>
    <row r="642" spans="1:133">
      <c r="A642" s="145"/>
      <c r="B642" s="145"/>
      <c r="C642" s="145"/>
      <c r="D642" s="145"/>
      <c r="E642" s="145"/>
      <c r="F642" s="145"/>
      <c r="G642" s="145"/>
      <c r="H642" s="145"/>
      <c r="I642" s="145"/>
      <c r="J642" s="142"/>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row>
    <row r="643" spans="1:133">
      <c r="A643" s="145"/>
      <c r="B643" s="145"/>
      <c r="C643" s="145"/>
      <c r="D643" s="145"/>
      <c r="E643" s="145"/>
      <c r="F643" s="145"/>
      <c r="G643" s="145"/>
      <c r="H643" s="145"/>
      <c r="I643" s="145"/>
      <c r="J643" s="142"/>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row>
    <row r="644" spans="1:133">
      <c r="A644" s="145"/>
      <c r="B644" s="145"/>
      <c r="C644" s="145"/>
      <c r="D644" s="145"/>
      <c r="E644" s="145"/>
      <c r="F644" s="145"/>
      <c r="G644" s="145"/>
      <c r="H644" s="145"/>
      <c r="I644" s="145"/>
      <c r="J644" s="142"/>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row>
    <row r="645" spans="1:133">
      <c r="A645" s="145"/>
      <c r="B645" s="145"/>
      <c r="C645" s="145"/>
      <c r="D645" s="145"/>
      <c r="E645" s="145"/>
      <c r="F645" s="145"/>
      <c r="G645" s="145"/>
      <c r="H645" s="145"/>
      <c r="I645" s="145"/>
      <c r="J645" s="142"/>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row>
    <row r="646" spans="1:133">
      <c r="A646" s="145"/>
      <c r="B646" s="145"/>
      <c r="C646" s="145"/>
      <c r="D646" s="145"/>
      <c r="E646" s="145"/>
      <c r="F646" s="145"/>
      <c r="G646" s="145"/>
      <c r="H646" s="145"/>
      <c r="I646" s="145"/>
      <c r="J646" s="142"/>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row>
    <row r="647" spans="1:133">
      <c r="A647" s="145"/>
      <c r="B647" s="145"/>
      <c r="C647" s="145"/>
      <c r="D647" s="145"/>
      <c r="E647" s="145"/>
      <c r="F647" s="145"/>
      <c r="G647" s="145"/>
      <c r="H647" s="145"/>
      <c r="I647" s="145"/>
      <c r="J647" s="142"/>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row>
    <row r="648" spans="1:133">
      <c r="A648" s="145"/>
      <c r="B648" s="145"/>
      <c r="C648" s="145"/>
      <c r="D648" s="145"/>
      <c r="E648" s="145"/>
      <c r="F648" s="145"/>
      <c r="G648" s="145"/>
      <c r="H648" s="145"/>
      <c r="I648" s="145"/>
      <c r="J648" s="142"/>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row>
    <row r="649" spans="1:133">
      <c r="A649" s="145"/>
      <c r="B649" s="145"/>
      <c r="C649" s="145"/>
      <c r="D649" s="145"/>
      <c r="E649" s="145"/>
      <c r="F649" s="145"/>
      <c r="G649" s="145"/>
      <c r="H649" s="145"/>
      <c r="I649" s="145"/>
      <c r="J649" s="14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row>
    <row r="650" spans="1:133">
      <c r="A650" s="145"/>
      <c r="B650" s="145"/>
      <c r="C650" s="145"/>
      <c r="D650" s="145"/>
      <c r="E650" s="145"/>
      <c r="F650" s="145"/>
      <c r="G650" s="145"/>
      <c r="H650" s="145"/>
      <c r="I650" s="145"/>
      <c r="J650" s="142"/>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row>
    <row r="651" spans="1:133">
      <c r="A651" s="145"/>
      <c r="B651" s="145"/>
      <c r="C651" s="145"/>
      <c r="D651" s="145"/>
      <c r="E651" s="145"/>
      <c r="F651" s="145"/>
      <c r="G651" s="145"/>
      <c r="H651" s="145"/>
      <c r="I651" s="145"/>
      <c r="J651" s="142"/>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row>
    <row r="652" spans="1:133">
      <c r="A652" s="145"/>
      <c r="B652" s="145"/>
      <c r="C652" s="145"/>
      <c r="D652" s="145"/>
      <c r="E652" s="145"/>
      <c r="F652" s="145"/>
      <c r="G652" s="145"/>
      <c r="H652" s="145"/>
      <c r="I652" s="145"/>
      <c r="J652" s="142"/>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row>
    <row r="653" spans="1:133">
      <c r="A653" s="145"/>
      <c r="B653" s="145"/>
      <c r="C653" s="145"/>
      <c r="D653" s="145"/>
      <c r="E653" s="145"/>
      <c r="F653" s="145"/>
      <c r="G653" s="145"/>
      <c r="H653" s="145"/>
      <c r="I653" s="145"/>
      <c r="J653" s="142"/>
    </row>
    <row r="654" spans="1:133">
      <c r="A654" s="145"/>
      <c r="B654" s="145"/>
      <c r="C654" s="145"/>
      <c r="D654" s="145"/>
      <c r="E654" s="145"/>
      <c r="F654" s="145"/>
      <c r="G654" s="145"/>
      <c r="H654" s="145"/>
      <c r="I654" s="145"/>
      <c r="J654" s="142"/>
    </row>
  </sheetData>
  <pageMargins left="0.7" right="0.7" top="0.75" bottom="0.75" header="0.3" footer="0.3"/>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4.9989318521683403E-2"/>
    <pageSetUpPr fitToPage="1"/>
  </sheetPr>
  <dimension ref="A1:EB656"/>
  <sheetViews>
    <sheetView showGridLines="0" view="pageBreakPreview" zoomScale="80" zoomScaleNormal="80" zoomScaleSheetLayoutView="80" workbookViewId="0">
      <selection activeCell="G30" sqref="G30"/>
    </sheetView>
  </sheetViews>
  <sheetFormatPr defaultColWidth="8.81640625" defaultRowHeight="13"/>
  <cols>
    <col min="1" max="1" width="57.54296875" style="122" customWidth="1"/>
    <col min="2" max="5" width="11.81640625" style="122" customWidth="1"/>
    <col min="6" max="6" width="13.1796875" style="122" customWidth="1"/>
    <col min="7" max="7" width="11.81640625" style="122" customWidth="1"/>
    <col min="8" max="8" width="12.453125" style="122" customWidth="1"/>
    <col min="9" max="9" width="13" style="122" customWidth="1"/>
    <col min="10" max="10" width="13.08984375" style="122" customWidth="1"/>
    <col min="11" max="16384" width="8.81640625" style="122"/>
  </cols>
  <sheetData>
    <row r="1" spans="1:132" s="207" customFormat="1">
      <c r="A1" s="197" t="s">
        <v>272</v>
      </c>
      <c r="B1" s="197"/>
      <c r="C1" s="197"/>
      <c r="D1" s="197"/>
      <c r="E1" s="197"/>
      <c r="F1" s="197"/>
      <c r="G1" s="197"/>
      <c r="H1" s="197"/>
    </row>
    <row r="2" spans="1:132" s="207" customFormat="1" ht="13.5" thickBot="1">
      <c r="A2" s="199" t="s">
        <v>269</v>
      </c>
      <c r="B2" s="199"/>
      <c r="C2" s="199"/>
      <c r="D2" s="199"/>
      <c r="E2" s="199"/>
      <c r="F2" s="199"/>
      <c r="G2" s="199"/>
      <c r="H2" s="199"/>
    </row>
    <row r="3" spans="1:132" s="207" customFormat="1" ht="14" thickTop="1" thickBot="1">
      <c r="A3" s="209" t="s">
        <v>229</v>
      </c>
      <c r="B3" s="241" t="s">
        <v>314</v>
      </c>
      <c r="C3" s="241" t="s">
        <v>307</v>
      </c>
      <c r="D3" s="241" t="s">
        <v>308</v>
      </c>
      <c r="E3" s="241" t="s">
        <v>345</v>
      </c>
      <c r="F3" s="241" t="s">
        <v>402</v>
      </c>
      <c r="G3" s="241" t="s">
        <v>441</v>
      </c>
      <c r="H3" s="241" t="s">
        <v>459</v>
      </c>
      <c r="I3" s="241" t="s">
        <v>527</v>
      </c>
      <c r="J3" s="241" t="s">
        <v>601</v>
      </c>
    </row>
    <row r="4" spans="1:132" s="207" customFormat="1" ht="13.5" thickTop="1">
      <c r="A4" s="235" t="s">
        <v>291</v>
      </c>
      <c r="B4" s="236">
        <v>1028</v>
      </c>
      <c r="C4" s="237">
        <v>1970</v>
      </c>
      <c r="D4" s="238">
        <v>2573</v>
      </c>
      <c r="E4" s="238">
        <v>597</v>
      </c>
      <c r="F4" s="238">
        <f>+E17</f>
        <v>1442</v>
      </c>
      <c r="G4" s="238">
        <v>3237</v>
      </c>
      <c r="H4" s="238">
        <v>8323</v>
      </c>
      <c r="I4" s="238">
        <v>8911</v>
      </c>
      <c r="J4" s="238">
        <v>-1090</v>
      </c>
    </row>
    <row r="5" spans="1:132">
      <c r="A5" s="135" t="s">
        <v>99</v>
      </c>
      <c r="B5" s="144">
        <v>931</v>
      </c>
      <c r="C5" s="144">
        <v>1294</v>
      </c>
      <c r="D5" s="144">
        <v>1292</v>
      </c>
      <c r="E5" s="144">
        <v>590</v>
      </c>
      <c r="F5" s="144">
        <v>2226</v>
      </c>
      <c r="G5" s="144">
        <v>325</v>
      </c>
      <c r="H5" s="144">
        <v>323</v>
      </c>
      <c r="I5" s="144">
        <v>-9747</v>
      </c>
      <c r="J5" s="144">
        <v>106</v>
      </c>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row>
    <row r="6" spans="1:132">
      <c r="A6" s="135" t="s">
        <v>284</v>
      </c>
      <c r="B6" s="144">
        <v>-335</v>
      </c>
      <c r="C6" s="144">
        <v>-126</v>
      </c>
      <c r="D6" s="144">
        <v>114</v>
      </c>
      <c r="E6" s="144">
        <v>65</v>
      </c>
      <c r="F6" s="144">
        <v>-472</v>
      </c>
      <c r="G6" s="144">
        <v>429</v>
      </c>
      <c r="H6" s="144">
        <v>231</v>
      </c>
      <c r="I6" s="144">
        <v>-257</v>
      </c>
      <c r="J6" s="144">
        <v>-16</v>
      </c>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row>
    <row r="7" spans="1:132" s="207" customFormat="1">
      <c r="A7" s="239" t="s">
        <v>285</v>
      </c>
      <c r="B7" s="240">
        <v>596</v>
      </c>
      <c r="C7" s="240">
        <v>1168</v>
      </c>
      <c r="D7" s="240">
        <v>1406</v>
      </c>
      <c r="E7" s="240">
        <v>655</v>
      </c>
      <c r="F7" s="240">
        <v>1754</v>
      </c>
      <c r="G7" s="240">
        <v>754</v>
      </c>
      <c r="H7" s="240">
        <v>554</v>
      </c>
      <c r="I7" s="240">
        <v>-10004</v>
      </c>
      <c r="J7" s="240">
        <v>90</v>
      </c>
    </row>
    <row r="8" spans="1:132">
      <c r="A8" s="135"/>
      <c r="B8" s="144"/>
      <c r="C8" s="144"/>
      <c r="D8" s="144"/>
      <c r="E8" s="144"/>
      <c r="F8" s="144"/>
      <c r="G8" s="144"/>
      <c r="H8" s="144"/>
      <c r="I8" s="144"/>
      <c r="J8" s="144"/>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row>
    <row r="9" spans="1:132">
      <c r="A9" s="135" t="s">
        <v>292</v>
      </c>
      <c r="B9" s="144">
        <v>18</v>
      </c>
      <c r="C9" s="144">
        <v>51</v>
      </c>
      <c r="D9" s="144">
        <v>20</v>
      </c>
      <c r="E9" s="144">
        <v>15</v>
      </c>
      <c r="F9" s="144">
        <v>21</v>
      </c>
      <c r="G9" s="144">
        <v>30</v>
      </c>
      <c r="H9" s="144">
        <v>34</v>
      </c>
      <c r="I9" s="144">
        <v>3</v>
      </c>
      <c r="J9" s="144">
        <v>-8</v>
      </c>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row>
    <row r="10" spans="1:132">
      <c r="A10" s="135" t="s">
        <v>544</v>
      </c>
      <c r="B10" s="144">
        <v>0</v>
      </c>
      <c r="C10" s="144">
        <v>0</v>
      </c>
      <c r="D10" s="144">
        <v>0</v>
      </c>
      <c r="E10" s="144">
        <v>0</v>
      </c>
      <c r="F10" s="144">
        <v>0</v>
      </c>
      <c r="G10" s="144">
        <v>0</v>
      </c>
      <c r="H10" s="144">
        <v>0</v>
      </c>
      <c r="I10" s="144">
        <v>0</v>
      </c>
      <c r="J10" s="144">
        <v>4000</v>
      </c>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row>
    <row r="11" spans="1:132">
      <c r="A11" s="135" t="s">
        <v>546</v>
      </c>
      <c r="B11" s="144">
        <v>0</v>
      </c>
      <c r="C11" s="144">
        <v>0</v>
      </c>
      <c r="D11" s="144">
        <v>0</v>
      </c>
      <c r="E11" s="144">
        <v>0</v>
      </c>
      <c r="F11" s="144">
        <v>0</v>
      </c>
      <c r="G11" s="144">
        <v>0</v>
      </c>
      <c r="H11" s="144">
        <v>0</v>
      </c>
      <c r="I11" s="144">
        <v>0</v>
      </c>
      <c r="J11" s="144">
        <v>810</v>
      </c>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row>
    <row r="12" spans="1:132">
      <c r="A12" s="135" t="s">
        <v>550</v>
      </c>
      <c r="B12" s="144">
        <v>0</v>
      </c>
      <c r="C12" s="144">
        <v>0</v>
      </c>
      <c r="D12" s="144">
        <v>0</v>
      </c>
      <c r="E12" s="144">
        <v>0</v>
      </c>
      <c r="F12" s="144">
        <v>0</v>
      </c>
      <c r="G12" s="144">
        <v>0</v>
      </c>
      <c r="H12" s="144">
        <v>0</v>
      </c>
      <c r="I12" s="144">
        <v>0</v>
      </c>
      <c r="J12" s="144">
        <v>-125</v>
      </c>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row>
    <row r="13" spans="1:132">
      <c r="A13" s="135" t="s">
        <v>293</v>
      </c>
      <c r="B13" s="144">
        <v>0</v>
      </c>
      <c r="C13" s="144">
        <v>0</v>
      </c>
      <c r="D13" s="144">
        <v>2000</v>
      </c>
      <c r="E13" s="144">
        <v>620</v>
      </c>
      <c r="F13" s="144">
        <v>0</v>
      </c>
      <c r="G13" s="144">
        <v>4303</v>
      </c>
      <c r="H13" s="144">
        <v>0</v>
      </c>
      <c r="I13" s="144">
        <v>0</v>
      </c>
      <c r="J13" s="144">
        <v>0</v>
      </c>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row>
    <row r="14" spans="1:132">
      <c r="A14" s="135" t="s">
        <v>418</v>
      </c>
      <c r="B14" s="144">
        <v>327</v>
      </c>
      <c r="C14" s="144">
        <v>-615</v>
      </c>
      <c r="D14" s="144">
        <v>-5400</v>
      </c>
      <c r="E14" s="144">
        <v>-7</v>
      </c>
      <c r="F14" s="144">
        <v>18</v>
      </c>
      <c r="G14" s="144">
        <v>-1</v>
      </c>
      <c r="H14" s="144">
        <v>0</v>
      </c>
      <c r="I14" s="144">
        <v>0</v>
      </c>
      <c r="J14" s="144">
        <v>0</v>
      </c>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row>
    <row r="15" spans="1:132">
      <c r="A15" s="135" t="s">
        <v>324</v>
      </c>
      <c r="B15" s="144"/>
      <c r="C15" s="144"/>
      <c r="D15" s="144"/>
      <c r="E15" s="144">
        <v>-438</v>
      </c>
      <c r="F15" s="144">
        <v>0</v>
      </c>
      <c r="G15" s="144">
        <v>0</v>
      </c>
      <c r="H15" s="144">
        <v>0</v>
      </c>
      <c r="I15" s="144">
        <v>0</v>
      </c>
      <c r="J15" s="144">
        <v>0</v>
      </c>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row>
    <row r="16" spans="1:132">
      <c r="A16" s="135" t="s">
        <v>419</v>
      </c>
      <c r="B16" s="144">
        <v>1</v>
      </c>
      <c r="C16" s="144">
        <v>-1</v>
      </c>
      <c r="D16" s="144">
        <v>-1</v>
      </c>
      <c r="E16" s="144">
        <v>0</v>
      </c>
      <c r="F16" s="144">
        <v>2</v>
      </c>
      <c r="G16" s="144">
        <v>0</v>
      </c>
      <c r="H16" s="144">
        <v>0</v>
      </c>
      <c r="I16" s="144">
        <v>0</v>
      </c>
      <c r="J16" s="144">
        <v>0</v>
      </c>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row>
    <row r="17" spans="1:132" s="207" customFormat="1">
      <c r="A17" s="239" t="s">
        <v>295</v>
      </c>
      <c r="B17" s="240">
        <v>1970</v>
      </c>
      <c r="C17" s="240">
        <v>2573</v>
      </c>
      <c r="D17" s="240">
        <v>597</v>
      </c>
      <c r="E17" s="240">
        <v>1442</v>
      </c>
      <c r="F17" s="240">
        <v>3237</v>
      </c>
      <c r="G17" s="240">
        <v>8323</v>
      </c>
      <c r="H17" s="240">
        <v>8911</v>
      </c>
      <c r="I17" s="240">
        <v>-1090</v>
      </c>
      <c r="J17" s="240">
        <v>3677</v>
      </c>
    </row>
    <row r="18" spans="1:132">
      <c r="A18" s="145"/>
      <c r="B18" s="145"/>
      <c r="C18" s="145"/>
      <c r="D18" s="145"/>
      <c r="E18" s="145"/>
      <c r="F18" s="145"/>
      <c r="G18" s="145"/>
      <c r="H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row>
    <row r="19" spans="1:132">
      <c r="A19" s="135"/>
      <c r="B19" s="148"/>
      <c r="C19" s="148"/>
      <c r="D19" s="148"/>
      <c r="E19" s="148"/>
      <c r="F19" s="148"/>
      <c r="G19" s="148"/>
      <c r="H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row>
    <row r="20" spans="1:132">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row>
    <row r="21" spans="1:132">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row>
    <row r="22" spans="1:132">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row>
    <row r="23" spans="1:132">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row>
    <row r="24" spans="1:132">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row>
    <row r="25" spans="1:132">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row>
    <row r="26" spans="1:132">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row>
    <row r="27" spans="1:132">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row>
    <row r="28" spans="1:132">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row>
    <row r="29" spans="1:132">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row>
    <row r="30" spans="1:132">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row>
    <row r="31" spans="1:132">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row>
    <row r="32" spans="1:132">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row>
    <row r="33" spans="1:132">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row>
    <row r="34" spans="1:132">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row>
    <row r="35" spans="1:132">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row>
    <row r="36" spans="1:132">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row>
    <row r="37" spans="1:132">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row>
    <row r="38" spans="1:132">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row>
    <row r="39" spans="1:132">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row>
    <row r="40" spans="1:132">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row>
    <row r="41" spans="1:132">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row>
    <row r="42" spans="1:132">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row>
    <row r="43" spans="1:132">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row>
    <row r="44" spans="1:132">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row>
    <row r="45" spans="1:132">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row>
    <row r="46" spans="1:132">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row>
    <row r="47" spans="1:132">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row>
    <row r="48" spans="1:132">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row>
    <row r="49" spans="1:132">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row>
    <row r="50" spans="1:132">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row>
    <row r="51" spans="1:132">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row>
    <row r="52" spans="1:132">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row>
    <row r="53" spans="1:132">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row>
    <row r="54" spans="1:132">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row>
    <row r="55" spans="1:132">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row>
    <row r="56" spans="1:132">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row>
    <row r="57" spans="1:132">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row>
    <row r="58" spans="1:132">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row>
    <row r="59" spans="1:132">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row>
    <row r="60" spans="1:132">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row>
    <row r="61" spans="1:132">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row>
    <row r="62" spans="1:132">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row>
    <row r="63" spans="1:132">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row>
    <row r="64" spans="1:132">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row>
    <row r="65" spans="1:132">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row>
    <row r="66" spans="1:132">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row>
    <row r="67" spans="1:132">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row>
    <row r="68" spans="1:132">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row>
    <row r="69" spans="1:132">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row>
    <row r="70" spans="1:132">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row>
    <row r="71" spans="1:132">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row>
    <row r="72" spans="1:132">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row>
    <row r="73" spans="1:132">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row>
    <row r="74" spans="1:132">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row>
    <row r="75" spans="1:132">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row>
    <row r="76" spans="1:132">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row>
    <row r="77" spans="1:132">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row>
    <row r="78" spans="1:132">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row>
    <row r="79" spans="1:132">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row>
    <row r="80" spans="1:132">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row>
    <row r="81" spans="1:132">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row>
    <row r="82" spans="1:132">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row>
    <row r="83" spans="1:132">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row>
    <row r="84" spans="1:132">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row>
    <row r="85" spans="1:13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row>
    <row r="86" spans="1:13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row>
    <row r="87" spans="1:13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row>
    <row r="88" spans="1:13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row>
    <row r="89" spans="1:13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row>
    <row r="90" spans="1:13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row>
    <row r="91" spans="1:13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row>
    <row r="92" spans="1:13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row>
    <row r="93" spans="1:132">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row>
    <row r="94" spans="1:132">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row>
    <row r="95" spans="1:132">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row>
    <row r="96" spans="1:132">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row>
    <row r="97" spans="1:132">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row>
    <row r="98" spans="1:132">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row>
    <row r="99" spans="1:132">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row>
    <row r="100" spans="1:132">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row>
    <row r="101" spans="1:132">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row>
    <row r="102" spans="1:132">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row>
    <row r="103" spans="1:132">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row>
    <row r="104" spans="1:132">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row>
    <row r="105" spans="1:132">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row>
    <row r="106" spans="1:132">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row>
    <row r="107" spans="1:132">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row>
    <row r="108" spans="1:132">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row>
    <row r="109" spans="1:132">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row>
    <row r="110" spans="1:132">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row>
    <row r="111" spans="1:132">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row>
    <row r="112" spans="1:132">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row>
    <row r="113" spans="1:132">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row>
    <row r="114" spans="1:132">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row>
    <row r="115" spans="1:132">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row>
    <row r="116" spans="1:132">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row>
    <row r="117" spans="1:132">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row>
    <row r="118" spans="1:132">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row>
    <row r="119" spans="1:132">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row>
    <row r="120" spans="1:132">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row>
    <row r="121" spans="1:132">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row>
    <row r="122" spans="1:132">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row>
    <row r="123" spans="1:132">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row>
    <row r="124" spans="1:132">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row>
    <row r="125" spans="1:132">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row>
    <row r="126" spans="1:132">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row>
    <row r="127" spans="1:132">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row>
    <row r="128" spans="1:132">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row>
    <row r="129" spans="1:132">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row>
    <row r="130" spans="1:132">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row>
    <row r="131" spans="1:132">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row>
    <row r="132" spans="1:132">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row>
    <row r="133" spans="1:132">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row>
    <row r="134" spans="1:132">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row>
    <row r="135" spans="1:132">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row>
    <row r="136" spans="1:132">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row>
    <row r="137" spans="1:132">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row>
    <row r="138" spans="1:132">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row>
    <row r="139" spans="1:132">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row>
    <row r="140" spans="1:132">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row>
    <row r="141" spans="1:132">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row>
    <row r="142" spans="1:132">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row>
    <row r="143" spans="1:132">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row>
    <row r="144" spans="1:132">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row>
    <row r="145" spans="1:132">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row>
    <row r="146" spans="1:132">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row>
    <row r="147" spans="1:132">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row>
    <row r="148" spans="1:132">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row>
    <row r="149" spans="1:132">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row>
    <row r="150" spans="1:132">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row>
    <row r="151" spans="1:132">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row>
    <row r="152" spans="1:132">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row>
    <row r="153" spans="1:132">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row>
    <row r="154" spans="1:132">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row>
    <row r="155" spans="1:132">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row>
    <row r="156" spans="1:132">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row>
    <row r="157" spans="1:132">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row>
    <row r="158" spans="1:132">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row>
    <row r="159" spans="1:132">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row>
    <row r="160" spans="1:132">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row>
    <row r="161" spans="1:132">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row>
    <row r="162" spans="1:132">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row>
    <row r="163" spans="1:132">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row>
    <row r="164" spans="1:132">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row>
    <row r="165" spans="1:132">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row>
    <row r="166" spans="1:132">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row>
    <row r="167" spans="1:132">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row>
    <row r="168" spans="1:132">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row>
    <row r="169" spans="1:132">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row>
    <row r="170" spans="1:132">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row>
    <row r="171" spans="1:132">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row>
    <row r="172" spans="1:132">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row>
    <row r="173" spans="1:132">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row>
    <row r="174" spans="1:132">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row>
    <row r="175" spans="1:132">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row>
    <row r="176" spans="1:132">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row>
    <row r="177" spans="1:132">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row>
    <row r="178" spans="1:132">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row>
    <row r="179" spans="1:132">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row>
    <row r="180" spans="1:132">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row>
    <row r="181" spans="1:132">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row>
    <row r="182" spans="1:132">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row>
    <row r="183" spans="1:132">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row>
    <row r="184" spans="1:132">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row>
    <row r="185" spans="1:132">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row>
    <row r="186" spans="1:132">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row>
    <row r="187" spans="1:132">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row>
    <row r="188" spans="1:132">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row>
    <row r="189" spans="1:132">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row>
    <row r="190" spans="1:132">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row>
    <row r="191" spans="1:132">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row>
    <row r="192" spans="1:132">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row>
    <row r="193" spans="1:132">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row>
    <row r="194" spans="1:132">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row>
    <row r="195" spans="1:132">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row>
    <row r="196" spans="1:132">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row>
    <row r="197" spans="1:132">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row>
    <row r="198" spans="1:132">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row>
    <row r="199" spans="1:132">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row>
    <row r="200" spans="1:132">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row>
    <row r="201" spans="1:132">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row>
    <row r="202" spans="1:132">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row>
    <row r="203" spans="1:132">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row>
    <row r="204" spans="1:132">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row>
    <row r="205" spans="1:132">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row>
    <row r="206" spans="1:132">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row>
    <row r="207" spans="1:132">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row>
    <row r="208" spans="1:132">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row>
    <row r="209" spans="1:132">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row>
    <row r="210" spans="1:132">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row>
    <row r="211" spans="1:132">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row>
    <row r="212" spans="1:132">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row>
    <row r="213" spans="1:132">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row>
    <row r="214" spans="1:132">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row>
    <row r="215" spans="1:132">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row>
    <row r="216" spans="1:132">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row>
    <row r="217" spans="1:132">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row>
    <row r="218" spans="1:132">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row>
    <row r="219" spans="1:132">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row>
    <row r="220" spans="1:132">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row>
    <row r="221" spans="1:132">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row>
    <row r="222" spans="1:132">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row>
    <row r="223" spans="1:132">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row>
    <row r="224" spans="1:132">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row>
    <row r="225" spans="1:132">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row>
    <row r="226" spans="1:132">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row>
    <row r="227" spans="1:132">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row>
    <row r="228" spans="1:132">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row>
    <row r="229" spans="1:132">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row>
    <row r="230" spans="1:132">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row>
    <row r="231" spans="1:132">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row>
    <row r="232" spans="1:132">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row>
    <row r="233" spans="1:132">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row>
    <row r="234" spans="1:132">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row>
    <row r="235" spans="1:132">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row>
    <row r="236" spans="1:132">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row>
    <row r="237" spans="1:132">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row>
    <row r="238" spans="1:132">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row>
    <row r="239" spans="1:132">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row>
    <row r="240" spans="1:132">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row>
    <row r="241" spans="1:132">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row>
    <row r="242" spans="1:132">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row>
    <row r="243" spans="1:132">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row>
    <row r="244" spans="1:132">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row>
    <row r="245" spans="1:132">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row>
    <row r="246" spans="1:132">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row>
    <row r="247" spans="1:132">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row>
    <row r="248" spans="1:132">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row>
    <row r="249" spans="1:132">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row>
    <row r="250" spans="1:132">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row>
    <row r="251" spans="1:132">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row>
    <row r="252" spans="1:132">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row>
    <row r="253" spans="1:132">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row>
    <row r="254" spans="1:132">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row>
    <row r="255" spans="1:132">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row>
    <row r="256" spans="1:132">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row>
    <row r="257" spans="1:132">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row>
    <row r="258" spans="1:132">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row>
    <row r="259" spans="1:132">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row>
    <row r="260" spans="1:132">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row>
    <row r="261" spans="1:132">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row>
    <row r="262" spans="1:132">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row>
    <row r="263" spans="1:132">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row>
    <row r="264" spans="1:132">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row>
    <row r="265" spans="1:132">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row>
    <row r="266" spans="1:132">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row>
    <row r="267" spans="1:132">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row>
    <row r="268" spans="1:132">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row>
    <row r="269" spans="1:132">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row>
    <row r="270" spans="1:132">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row>
    <row r="271" spans="1:132">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row>
    <row r="272" spans="1:132">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row>
    <row r="273" spans="1:132">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row>
    <row r="274" spans="1:132">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row>
    <row r="275" spans="1:132">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row>
    <row r="276" spans="1:132">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row>
    <row r="277" spans="1:132">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row>
    <row r="278" spans="1:132">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row>
    <row r="279" spans="1:132">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row>
    <row r="280" spans="1:132">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row>
    <row r="281" spans="1:132">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row>
    <row r="282" spans="1:132">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row>
    <row r="283" spans="1:132">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row>
    <row r="284" spans="1:132">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row>
    <row r="285" spans="1:132">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row>
    <row r="286" spans="1:132">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row>
    <row r="287" spans="1:132">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row>
    <row r="288" spans="1:132">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row>
    <row r="289" spans="1:132">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row>
    <row r="290" spans="1:132">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row>
    <row r="291" spans="1:132">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row>
    <row r="292" spans="1:132">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row>
    <row r="293" spans="1:132">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row>
    <row r="294" spans="1:132">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row>
    <row r="295" spans="1:132">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row>
    <row r="296" spans="1:132">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row>
    <row r="297" spans="1:132">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row>
    <row r="298" spans="1:132">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row>
    <row r="299" spans="1:132">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row>
    <row r="300" spans="1:132">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row>
    <row r="301" spans="1:132">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row>
    <row r="302" spans="1:132">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row>
    <row r="303" spans="1:132">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row>
    <row r="304" spans="1:132">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row>
    <row r="305" spans="1:132">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row>
    <row r="306" spans="1:132">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row>
    <row r="307" spans="1:132">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row>
    <row r="308" spans="1:132">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row>
    <row r="309" spans="1:132">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row>
    <row r="310" spans="1:132">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row>
    <row r="311" spans="1:132">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row>
    <row r="312" spans="1:132">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row>
    <row r="313" spans="1:132">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row>
    <row r="314" spans="1:132">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row>
    <row r="315" spans="1:132">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row>
    <row r="316" spans="1:132">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row>
    <row r="317" spans="1:132">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row>
    <row r="318" spans="1:132">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row>
    <row r="319" spans="1:132">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row>
    <row r="320" spans="1:132">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row>
    <row r="321" spans="1:132">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row>
    <row r="322" spans="1:132">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row>
    <row r="323" spans="1:132">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row>
    <row r="324" spans="1:132">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row>
    <row r="325" spans="1:132">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row>
    <row r="326" spans="1:132">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row>
    <row r="327" spans="1:132">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row>
    <row r="328" spans="1:132">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row>
    <row r="329" spans="1:132">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row>
    <row r="330" spans="1:132">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row>
    <row r="331" spans="1:132">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row>
    <row r="332" spans="1:132">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row>
    <row r="333" spans="1:132">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row>
    <row r="334" spans="1:132">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row>
    <row r="335" spans="1:132">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row>
    <row r="336" spans="1:132">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row>
    <row r="337" spans="1:132">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row>
    <row r="338" spans="1:132">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row>
    <row r="339" spans="1:132">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row>
    <row r="340" spans="1:132">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row>
    <row r="341" spans="1:132">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row>
    <row r="342" spans="1:132">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row>
    <row r="343" spans="1:132">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row>
    <row r="344" spans="1:132">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row>
    <row r="345" spans="1:132">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row>
    <row r="346" spans="1:132">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row>
    <row r="347" spans="1:132">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row>
    <row r="348" spans="1:132">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row>
    <row r="349" spans="1:132">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row>
    <row r="350" spans="1:132">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row>
    <row r="351" spans="1:132">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row>
    <row r="352" spans="1:132">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row>
    <row r="353" spans="1:132">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row>
    <row r="354" spans="1:132">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row>
    <row r="355" spans="1:132">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row>
    <row r="356" spans="1:132">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row>
    <row r="357" spans="1:132">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row>
    <row r="358" spans="1:132">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row>
    <row r="359" spans="1:132">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row>
    <row r="360" spans="1:132">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row>
    <row r="361" spans="1:132">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row>
    <row r="362" spans="1:132">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row>
    <row r="363" spans="1:132">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row>
    <row r="364" spans="1:132">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row>
    <row r="365" spans="1:132">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row>
    <row r="366" spans="1:132">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row>
    <row r="367" spans="1:132">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row>
    <row r="368" spans="1:132">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row>
    <row r="369" spans="1:132">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row>
    <row r="370" spans="1:132">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row>
    <row r="371" spans="1:132">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row>
    <row r="372" spans="1:132">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row>
    <row r="373" spans="1:132">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row>
    <row r="374" spans="1:132">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row>
    <row r="375" spans="1:132">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row>
    <row r="376" spans="1:132">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row>
    <row r="377" spans="1:132">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row>
    <row r="378" spans="1:132">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row>
    <row r="379" spans="1:132">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row>
    <row r="380" spans="1:132">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row>
    <row r="381" spans="1:132">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row>
    <row r="382" spans="1:132">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row>
    <row r="383" spans="1:132">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row>
    <row r="384" spans="1:132">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row>
    <row r="385" spans="1:132">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row>
    <row r="386" spans="1:132">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row>
    <row r="387" spans="1:132">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row>
    <row r="388" spans="1:132">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row>
    <row r="389" spans="1:132">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row>
    <row r="390" spans="1:132">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row>
    <row r="391" spans="1:132">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row>
    <row r="392" spans="1:132">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row>
    <row r="393" spans="1:132">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row>
    <row r="394" spans="1:132">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row>
    <row r="395" spans="1:132">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row>
    <row r="396" spans="1:132">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row>
    <row r="397" spans="1:132">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row>
    <row r="398" spans="1:132">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row>
    <row r="399" spans="1:132">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row>
    <row r="400" spans="1:132">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row>
    <row r="401" spans="1:132">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row>
    <row r="402" spans="1:132">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row>
    <row r="403" spans="1:132">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row>
    <row r="404" spans="1:132">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row>
    <row r="405" spans="1:132">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row>
    <row r="406" spans="1:132">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row>
    <row r="407" spans="1:132">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row>
    <row r="408" spans="1:132">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row>
    <row r="409" spans="1:132">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row>
    <row r="410" spans="1:132">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row>
    <row r="411" spans="1:132">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row>
    <row r="412" spans="1:132">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row>
    <row r="413" spans="1:132">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row>
    <row r="414" spans="1:132">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row>
    <row r="415" spans="1:132">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row>
    <row r="416" spans="1:132">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row>
    <row r="417" spans="1:132">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row>
    <row r="418" spans="1:132">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row>
    <row r="419" spans="1:132">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row>
    <row r="420" spans="1:132">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row>
    <row r="421" spans="1:132">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row>
    <row r="422" spans="1:132">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row>
    <row r="423" spans="1:132">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row>
    <row r="424" spans="1:132">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row>
    <row r="425" spans="1:132">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row>
    <row r="426" spans="1:132">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row>
    <row r="427" spans="1:132">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row>
    <row r="428" spans="1:132">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row>
    <row r="429" spans="1:132">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row>
    <row r="430" spans="1:132">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row>
    <row r="431" spans="1:132">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row>
    <row r="432" spans="1:132">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row>
    <row r="433" spans="1:132">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row>
    <row r="434" spans="1:132">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row>
    <row r="435" spans="1:132">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row>
    <row r="436" spans="1:132">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row>
    <row r="437" spans="1:132">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row>
    <row r="438" spans="1:132">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row>
    <row r="439" spans="1:132">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row>
    <row r="440" spans="1:132">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row>
    <row r="441" spans="1:132">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row>
    <row r="442" spans="1:132">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row>
    <row r="443" spans="1:132">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row>
    <row r="444" spans="1:132">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row>
    <row r="445" spans="1:132">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row>
    <row r="446" spans="1:132">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row>
    <row r="447" spans="1:132">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row>
    <row r="448" spans="1:132">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row>
    <row r="449" spans="1:132">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row>
    <row r="450" spans="1:132">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row>
    <row r="451" spans="1:132">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row>
    <row r="452" spans="1:132">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row>
    <row r="453" spans="1:132">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row>
    <row r="454" spans="1:132">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row>
    <row r="455" spans="1:132">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row>
    <row r="456" spans="1:132">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row>
    <row r="457" spans="1:132">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row>
    <row r="458" spans="1:132">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row>
    <row r="459" spans="1:132">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row>
    <row r="460" spans="1:132">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row>
    <row r="461" spans="1:132">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row>
    <row r="462" spans="1:132">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row>
    <row r="463" spans="1:132">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row>
    <row r="464" spans="1:132">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row>
    <row r="465" spans="1:132">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row>
    <row r="466" spans="1:132">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row>
    <row r="467" spans="1:132">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row>
    <row r="468" spans="1:132">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row>
    <row r="469" spans="1:132">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row>
    <row r="470" spans="1:132">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row>
    <row r="471" spans="1:132">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row>
    <row r="472" spans="1:132">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row>
    <row r="473" spans="1:132">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row>
    <row r="474" spans="1:132">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row>
    <row r="475" spans="1:132">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row>
    <row r="476" spans="1:132">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row>
    <row r="477" spans="1:132">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row>
    <row r="478" spans="1:132">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row>
    <row r="479" spans="1:132">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row>
    <row r="480" spans="1:132">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row>
    <row r="481" spans="1:132">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row>
    <row r="482" spans="1:132">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row>
    <row r="483" spans="1:132">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row>
    <row r="484" spans="1:132">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row>
    <row r="485" spans="1:132">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row>
    <row r="486" spans="1:132">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row>
    <row r="487" spans="1:132">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row>
    <row r="488" spans="1:132">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row>
    <row r="489" spans="1:132">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row>
    <row r="490" spans="1:132">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row>
    <row r="491" spans="1:132">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row>
    <row r="492" spans="1:132">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row>
    <row r="493" spans="1:132">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row>
    <row r="494" spans="1:132">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row>
    <row r="495" spans="1:132">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row>
    <row r="496" spans="1:132">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row>
    <row r="497" spans="1:132">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row>
    <row r="498" spans="1:132">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row>
    <row r="499" spans="1:132">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row>
    <row r="500" spans="1:132">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row>
    <row r="501" spans="1:132">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row>
    <row r="502" spans="1:132">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row>
    <row r="503" spans="1:132">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row>
    <row r="504" spans="1:132">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row>
    <row r="505" spans="1:132">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row>
    <row r="506" spans="1:132">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row>
    <row r="507" spans="1:132">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row>
    <row r="508" spans="1:132">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row>
    <row r="509" spans="1:132">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row>
    <row r="510" spans="1:132">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row>
    <row r="511" spans="1:132">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row>
    <row r="512" spans="1:132">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row>
    <row r="513" spans="1:132">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row>
    <row r="514" spans="1:132">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row>
    <row r="515" spans="1:132">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row>
    <row r="516" spans="1:132">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row>
    <row r="517" spans="1:132">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row>
    <row r="518" spans="1:132">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row>
    <row r="519" spans="1:132">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row>
    <row r="520" spans="1:132">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row>
    <row r="521" spans="1:132">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row>
    <row r="522" spans="1:132">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row>
    <row r="523" spans="1:132">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row>
    <row r="524" spans="1:132">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row>
    <row r="525" spans="1:132">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row>
    <row r="526" spans="1:132">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row>
    <row r="527" spans="1:132">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row>
    <row r="528" spans="1:132">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row>
    <row r="529" spans="1:132">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row>
    <row r="530" spans="1:132">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row>
    <row r="531" spans="1:132">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row>
    <row r="532" spans="1:132">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row>
    <row r="533" spans="1:132">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row>
    <row r="534" spans="1:132">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row>
    <row r="535" spans="1:132">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row>
    <row r="536" spans="1:132">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row>
    <row r="537" spans="1:132">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row>
    <row r="538" spans="1:132">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row>
    <row r="539" spans="1:132">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row>
    <row r="540" spans="1:132">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row>
    <row r="541" spans="1:132">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row>
    <row r="542" spans="1:132">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row>
    <row r="543" spans="1:132">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row>
    <row r="544" spans="1:132">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row>
    <row r="545" spans="1:132">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row>
    <row r="546" spans="1:132">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row>
    <row r="547" spans="1:132">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row>
    <row r="548" spans="1:132">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row>
    <row r="549" spans="1:132">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row>
    <row r="550" spans="1:132">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row>
    <row r="551" spans="1:132">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row>
    <row r="552" spans="1:132">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row>
    <row r="553" spans="1:132">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row>
    <row r="554" spans="1:132">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row>
    <row r="555" spans="1:132">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row>
    <row r="556" spans="1:132">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row>
    <row r="557" spans="1:132">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row>
    <row r="558" spans="1:132">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row>
    <row r="559" spans="1:132">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row>
    <row r="560" spans="1:132">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row>
    <row r="561" spans="1:132">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row>
    <row r="562" spans="1:132">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row>
    <row r="563" spans="1:132">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row>
    <row r="564" spans="1:132">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row>
    <row r="565" spans="1:132">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row>
    <row r="566" spans="1:132">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row>
    <row r="567" spans="1:132">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row>
    <row r="568" spans="1:132">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row>
    <row r="569" spans="1:132">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row>
    <row r="570" spans="1:132">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row>
    <row r="571" spans="1:132">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row>
    <row r="572" spans="1:132">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row>
    <row r="573" spans="1:132">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row>
    <row r="574" spans="1:132">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row>
    <row r="575" spans="1:132">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row>
    <row r="576" spans="1:132">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row>
    <row r="577" spans="1:132">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row>
    <row r="578" spans="1:132">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row>
    <row r="579" spans="1:132">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row>
    <row r="580" spans="1:132">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row>
    <row r="581" spans="1:132">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row>
    <row r="582" spans="1:132">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row>
    <row r="583" spans="1:132">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row>
    <row r="584" spans="1:132">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row>
    <row r="585" spans="1:132">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row>
    <row r="586" spans="1:132">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row>
    <row r="587" spans="1:132">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row>
    <row r="588" spans="1:132">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row>
    <row r="589" spans="1:132">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row>
    <row r="590" spans="1:132">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row>
    <row r="591" spans="1:132">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row>
    <row r="592" spans="1:132">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row>
    <row r="593" spans="1:132">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row>
    <row r="594" spans="1:132">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row>
    <row r="595" spans="1:132">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row>
    <row r="596" spans="1:132">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row>
    <row r="597" spans="1:132">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row>
    <row r="598" spans="1:132">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row>
    <row r="599" spans="1:132">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row>
    <row r="600" spans="1:132">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row>
    <row r="601" spans="1:132">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row>
    <row r="602" spans="1:132">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row>
    <row r="603" spans="1:132">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row>
    <row r="604" spans="1:132">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row>
    <row r="605" spans="1:132">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row>
    <row r="606" spans="1:132">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row>
    <row r="607" spans="1:132">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row>
    <row r="608" spans="1:132">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row>
    <row r="609" spans="1:132">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row>
    <row r="610" spans="1:132">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row>
    <row r="611" spans="1:132">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row>
    <row r="612" spans="1:132">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row>
    <row r="613" spans="1:132">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row>
    <row r="614" spans="1:132">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row>
    <row r="615" spans="1:132">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row>
    <row r="616" spans="1:132">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row>
    <row r="617" spans="1:132">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row>
    <row r="618" spans="1:132">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row>
    <row r="619" spans="1:132">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row>
    <row r="620" spans="1:132">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row>
    <row r="621" spans="1:132">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row>
    <row r="622" spans="1:132">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row>
    <row r="623" spans="1:132">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row>
    <row r="624" spans="1:132">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row>
    <row r="625" spans="1:132">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row>
    <row r="626" spans="1:132">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row>
    <row r="627" spans="1:132">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row>
    <row r="628" spans="1:132">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row>
    <row r="629" spans="1:132">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row>
    <row r="630" spans="1:132">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row>
    <row r="631" spans="1:132">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row>
    <row r="632" spans="1:132">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row>
    <row r="633" spans="1:132">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row>
    <row r="634" spans="1:132">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row>
    <row r="635" spans="1:132">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row>
    <row r="636" spans="1:132">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row>
    <row r="637" spans="1:132">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row>
    <row r="638" spans="1:132">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row>
    <row r="639" spans="1:132">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row>
    <row r="640" spans="1:132">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row>
    <row r="641" spans="1:132">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row>
    <row r="642" spans="1:132">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row>
    <row r="643" spans="1:132">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row>
    <row r="644" spans="1:132">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row>
    <row r="645" spans="1:132">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row>
    <row r="646" spans="1:132">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row>
    <row r="647" spans="1:132">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row>
    <row r="648" spans="1:132">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row>
    <row r="649" spans="1:132">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row>
    <row r="650" spans="1:132">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row>
    <row r="651" spans="1:132">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row>
    <row r="652" spans="1:132">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row>
    <row r="653" spans="1:132">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row>
    <row r="654" spans="1:132">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5"/>
    </row>
    <row r="655" spans="1:132">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c r="EA655" s="145"/>
      <c r="EB655" s="145"/>
    </row>
    <row r="656" spans="1:132">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row>
  </sheetData>
  <phoneticPr fontId="25" type="noConversion"/>
  <pageMargins left="0.7" right="0.7" top="0.75" bottom="0.75" header="0.3" footer="0.3"/>
  <pageSetup scale="5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row>
    <row r="2" spans="1:134">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row>
    <row r="3" spans="1:134">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row>
    <row r="4" spans="1:134">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row>
    <row r="5" spans="1:134">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row>
    <row r="6" spans="1:134">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row>
    <row r="7" spans="1:134">
      <c r="A7" s="178"/>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row>
    <row r="8" spans="1:134">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row>
    <row r="9" spans="1:134">
      <c r="A9" s="178"/>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row>
    <row r="10" spans="1:134">
      <c r="A10" s="178"/>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178"/>
      <c r="CG10" s="178"/>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row>
    <row r="11" spans="1:134">
      <c r="A11" s="178"/>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row>
    <row r="12" spans="1:134">
      <c r="A12" s="178"/>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row>
    <row r="13" spans="1:134">
      <c r="A13" s="178"/>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row>
    <row r="14" spans="1:134">
      <c r="A14" s="178"/>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row>
    <row r="15" spans="1:134">
      <c r="A15" s="178"/>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row>
    <row r="16" spans="1:134">
      <c r="A16" s="178"/>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row>
    <row r="17" spans="1:134">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row>
    <row r="18" spans="1:134">
      <c r="A18" s="178"/>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row>
    <row r="19" spans="1:134">
      <c r="A19" s="178"/>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row>
    <row r="20" spans="1:134">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row>
    <row r="21" spans="1:134">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row>
    <row r="22" spans="1:134">
      <c r="A22" s="178"/>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row>
    <row r="23" spans="1:134">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row>
    <row r="24" spans="1:134">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row>
    <row r="25" spans="1:134">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row>
    <row r="26" spans="1:134">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row>
    <row r="27" spans="1:134">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row>
    <row r="28" spans="1:134">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row>
    <row r="29" spans="1:134">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row>
    <row r="30" spans="1:134">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row>
    <row r="31" spans="1:134">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8"/>
      <c r="DI31" s="178"/>
      <c r="DJ31" s="178"/>
      <c r="DK31" s="178"/>
      <c r="DL31" s="178"/>
      <c r="DM31" s="178"/>
      <c r="DN31" s="178"/>
      <c r="DO31" s="178"/>
      <c r="DP31" s="178"/>
      <c r="DQ31" s="178"/>
      <c r="DR31" s="178"/>
      <c r="DS31" s="178"/>
      <c r="DT31" s="178"/>
      <c r="DU31" s="178"/>
      <c r="DV31" s="178"/>
      <c r="DW31" s="178"/>
      <c r="DX31" s="178"/>
      <c r="DY31" s="178"/>
      <c r="DZ31" s="178"/>
      <c r="EA31" s="178"/>
      <c r="EB31" s="178"/>
      <c r="EC31" s="178"/>
      <c r="ED31" s="178"/>
    </row>
    <row r="32" spans="1:134">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8"/>
      <c r="DI32" s="178"/>
      <c r="DJ32" s="178"/>
      <c r="DK32" s="178"/>
      <c r="DL32" s="178"/>
      <c r="DM32" s="178"/>
      <c r="DN32" s="178"/>
      <c r="DO32" s="178"/>
      <c r="DP32" s="178"/>
      <c r="DQ32" s="178"/>
      <c r="DR32" s="178"/>
      <c r="DS32" s="178"/>
      <c r="DT32" s="178"/>
      <c r="DU32" s="178"/>
      <c r="DV32" s="178"/>
      <c r="DW32" s="178"/>
      <c r="DX32" s="178"/>
      <c r="DY32" s="178"/>
      <c r="DZ32" s="178"/>
      <c r="EA32" s="178"/>
      <c r="EB32" s="178"/>
      <c r="EC32" s="178"/>
      <c r="ED32" s="178"/>
    </row>
    <row r="33" spans="1:134">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row>
    <row r="34" spans="1:134">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row>
    <row r="35" spans="1:134">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row>
    <row r="36" spans="1:134">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row>
    <row r="37" spans="1:134">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row>
    <row r="38" spans="1:134">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row>
    <row r="39" spans="1:134">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row>
    <row r="40" spans="1:134">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row>
    <row r="41" spans="1:134">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row>
    <row r="42" spans="1:134">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row>
    <row r="43" spans="1:134">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row>
    <row r="44" spans="1:134">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row>
    <row r="45" spans="1:134">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row>
    <row r="46" spans="1:134">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row>
    <row r="47" spans="1:134">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row>
    <row r="48" spans="1:134">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row>
    <row r="49" spans="1:134">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row>
    <row r="50" spans="1:134">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row>
    <row r="51" spans="1:134">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row>
    <row r="52" spans="1:134">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row>
    <row r="53" spans="1:134">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row>
    <row r="54" spans="1:134">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row>
    <row r="55" spans="1:134">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row>
    <row r="56" spans="1:134">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row>
    <row r="57" spans="1:134">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row>
    <row r="58" spans="1:134">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row>
    <row r="59" spans="1:134">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row>
    <row r="60" spans="1:134">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row>
    <row r="61" spans="1:134">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c r="CD61" s="178"/>
      <c r="CE61" s="178"/>
      <c r="CF61" s="178"/>
      <c r="CG61" s="178"/>
      <c r="CH61" s="178"/>
      <c r="CI61" s="178"/>
      <c r="CJ61" s="178"/>
      <c r="CK61" s="178"/>
      <c r="CL61" s="178"/>
      <c r="CM61" s="178"/>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178"/>
      <c r="DZ61" s="178"/>
      <c r="EA61" s="178"/>
      <c r="EB61" s="178"/>
      <c r="EC61" s="178"/>
      <c r="ED61" s="178"/>
    </row>
    <row r="62" spans="1:134">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c r="CD62" s="178"/>
      <c r="CE62" s="178"/>
      <c r="CF62" s="178"/>
      <c r="CG62" s="178"/>
      <c r="CH62" s="178"/>
      <c r="CI62" s="178"/>
      <c r="CJ62" s="178"/>
      <c r="CK62" s="178"/>
      <c r="CL62" s="178"/>
      <c r="CM62" s="178"/>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row>
    <row r="63" spans="1:134">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row>
    <row r="64" spans="1:134">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row>
    <row r="65" spans="1:134">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row>
    <row r="66" spans="1:134">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row>
    <row r="67" spans="1:134">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row>
    <row r="68" spans="1:134">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row>
    <row r="69" spans="1:134">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row>
    <row r="70" spans="1:134">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row>
    <row r="71" spans="1:134">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row>
    <row r="72" spans="1:134">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8"/>
      <c r="BV72" s="178"/>
      <c r="BW72" s="178"/>
      <c r="BX72" s="178"/>
      <c r="BY72" s="178"/>
      <c r="BZ72" s="178"/>
      <c r="CA72" s="178"/>
      <c r="CB72" s="178"/>
      <c r="CC72" s="178"/>
      <c r="CD72" s="178"/>
      <c r="CE72" s="178"/>
      <c r="CF72" s="178"/>
      <c r="CG72" s="178"/>
      <c r="CH72" s="178"/>
      <c r="CI72" s="178"/>
      <c r="CJ72" s="178"/>
      <c r="CK72" s="178"/>
      <c r="CL72" s="178"/>
      <c r="CM72" s="178"/>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row>
    <row r="73" spans="1:134">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row>
    <row r="74" spans="1:134">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row>
    <row r="75" spans="1:134">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row>
    <row r="76" spans="1:134">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row>
    <row r="77" spans="1:134">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row>
    <row r="78" spans="1:134">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row>
    <row r="79" spans="1:134">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row>
    <row r="80" spans="1:134">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row>
    <row r="81" spans="1:134">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row>
    <row r="82" spans="1:134">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row>
    <row r="83" spans="1:134">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row>
    <row r="84" spans="1:134">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row>
    <row r="85" spans="1:134">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row>
    <row r="86" spans="1:134">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row>
    <row r="87" spans="1:134">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row>
    <row r="88" spans="1:134">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row>
    <row r="89" spans="1:134">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row>
    <row r="90" spans="1:134">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row>
    <row r="91" spans="1:134">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row>
    <row r="92" spans="1:134">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row>
    <row r="93" spans="1:134">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row>
    <row r="94" spans="1:134">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row>
    <row r="95" spans="1:134">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row>
    <row r="96" spans="1:134">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row>
    <row r="97" spans="1:134">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row>
    <row r="98" spans="1:134">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row>
    <row r="99" spans="1:134">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row>
    <row r="100" spans="1:134">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row>
    <row r="101" spans="1:134">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178"/>
      <c r="BY101" s="178"/>
      <c r="BZ101" s="178"/>
      <c r="CA101" s="178"/>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row>
    <row r="102" spans="1:134">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row>
    <row r="103" spans="1:134">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row>
    <row r="104" spans="1:134">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row>
    <row r="105" spans="1:134">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row>
    <row r="106" spans="1:134">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row>
    <row r="107" spans="1:134">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row>
    <row r="108" spans="1:134">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row>
    <row r="109" spans="1:134">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row>
    <row r="110" spans="1:134">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row>
    <row r="111" spans="1:134">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row>
    <row r="112" spans="1:134">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row>
    <row r="113" spans="1:134">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row>
    <row r="114" spans="1:134">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row>
    <row r="115" spans="1:134">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row>
    <row r="116" spans="1:134">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row>
    <row r="117" spans="1:134">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row>
    <row r="118" spans="1:134">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row>
    <row r="119" spans="1:134">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row>
    <row r="120" spans="1:134">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row>
    <row r="121" spans="1:134">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row>
    <row r="122" spans="1:134">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row>
    <row r="123" spans="1:134">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row>
    <row r="124" spans="1:134">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row>
    <row r="125" spans="1:134">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row>
    <row r="126" spans="1:134">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row>
    <row r="127" spans="1:134">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row>
    <row r="128" spans="1:134">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row>
    <row r="129" spans="1:134">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row>
    <row r="130" spans="1:134">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row>
    <row r="131" spans="1:134">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row>
    <row r="132" spans="1:134">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row>
    <row r="133" spans="1:134">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row>
    <row r="134" spans="1:134">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row>
    <row r="135" spans="1:134">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row>
    <row r="136" spans="1:134">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row>
    <row r="137" spans="1:134">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row>
    <row r="138" spans="1:134">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row>
    <row r="139" spans="1:134">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row>
    <row r="140" spans="1:134">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row>
    <row r="141" spans="1:134">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row>
    <row r="142" spans="1:134">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row>
    <row r="143" spans="1:134">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row>
    <row r="144" spans="1:134">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row>
    <row r="145" spans="1:134">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row>
    <row r="146" spans="1:134">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row>
    <row r="147" spans="1:134">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row>
    <row r="148" spans="1:134">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row>
    <row r="149" spans="1:134">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row>
    <row r="150" spans="1:134">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row>
    <row r="151" spans="1:134">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row>
    <row r="152" spans="1:134">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row>
    <row r="153" spans="1:134">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row>
    <row r="154" spans="1:134">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row>
    <row r="155" spans="1:134">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row>
    <row r="156" spans="1:134">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row>
    <row r="157" spans="1:134">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row>
    <row r="158" spans="1:134">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row>
    <row r="159" spans="1:134">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row>
    <row r="160" spans="1:134">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row>
    <row r="161" spans="1:134">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row>
    <row r="162" spans="1:134">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row>
    <row r="163" spans="1:134">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row>
    <row r="164" spans="1:134">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row>
    <row r="165" spans="1:134">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row>
    <row r="166" spans="1:134">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row>
    <row r="167" spans="1:134">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row>
    <row r="168" spans="1:134">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row>
    <row r="169" spans="1:134">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row>
    <row r="170" spans="1:134">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row>
    <row r="171" spans="1:134">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row>
    <row r="172" spans="1:134">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row>
    <row r="173" spans="1:134">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row>
    <row r="174" spans="1:134">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row>
    <row r="175" spans="1:134">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row>
    <row r="176" spans="1:134">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row>
    <row r="177" spans="1:134">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row>
    <row r="178" spans="1:134">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row>
    <row r="179" spans="1:134">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row>
    <row r="180" spans="1:134">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row>
    <row r="181" spans="1:134">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row>
    <row r="182" spans="1:134">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row>
    <row r="183" spans="1:134">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row>
    <row r="184" spans="1:134">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row>
    <row r="185" spans="1:134">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row>
    <row r="186" spans="1:134">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row>
    <row r="187" spans="1:134">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row>
    <row r="188" spans="1:134">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row>
    <row r="189" spans="1:134">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row>
    <row r="190" spans="1:134">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row>
    <row r="191" spans="1:134">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row>
    <row r="192" spans="1:134">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row>
    <row r="193" spans="1:134">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row>
    <row r="194" spans="1:134">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row>
    <row r="195" spans="1:134">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row>
    <row r="196" spans="1:134">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row>
    <row r="197" spans="1:134">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row>
    <row r="198" spans="1:134">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row>
    <row r="199" spans="1:134">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row>
    <row r="200" spans="1:134">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row>
    <row r="201" spans="1:134">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row>
    <row r="202" spans="1:134">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row>
    <row r="203" spans="1:134">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row>
    <row r="204" spans="1:134">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row>
    <row r="205" spans="1:134">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row>
    <row r="206" spans="1:134">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row>
    <row r="207" spans="1:134">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row>
    <row r="208" spans="1:134">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row>
    <row r="209" spans="1:134">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row>
    <row r="210" spans="1:134">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row>
    <row r="211" spans="1:134">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row>
    <row r="212" spans="1:134">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row>
    <row r="213" spans="1:134">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row>
    <row r="214" spans="1:134">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row>
    <row r="215" spans="1:134">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row>
    <row r="216" spans="1:134">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row>
    <row r="217" spans="1:134">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row>
    <row r="218" spans="1:134">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row>
    <row r="219" spans="1:134">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row>
    <row r="220" spans="1:134">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row>
    <row r="221" spans="1:134">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row>
    <row r="222" spans="1:134">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row>
    <row r="223" spans="1:134">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row>
    <row r="224" spans="1:134">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row>
    <row r="225" spans="1:134">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row>
    <row r="226" spans="1:134">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row>
    <row r="227" spans="1:134">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row>
    <row r="228" spans="1:134">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row>
    <row r="229" spans="1:134">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row>
    <row r="230" spans="1:134">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row>
    <row r="231" spans="1:134">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row>
    <row r="232" spans="1:134">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row>
    <row r="233" spans="1:134">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row>
    <row r="234" spans="1:134">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row>
    <row r="235" spans="1:134">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row>
    <row r="236" spans="1:134">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row>
    <row r="237" spans="1:134">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row>
    <row r="238" spans="1:134">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row>
    <row r="239" spans="1:134">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row>
    <row r="240" spans="1:134">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row>
    <row r="241" spans="1:134">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row>
    <row r="242" spans="1:134">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row>
    <row r="243" spans="1:134">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row>
    <row r="244" spans="1:134">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row>
    <row r="245" spans="1:134">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row>
    <row r="246" spans="1:134">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row>
    <row r="247" spans="1:134">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row>
    <row r="248" spans="1:134">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row>
    <row r="249" spans="1:134">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row>
    <row r="250" spans="1:134">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row>
    <row r="251" spans="1:134">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row>
    <row r="252" spans="1:134">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row>
    <row r="253" spans="1:134">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row>
    <row r="254" spans="1:134">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row>
    <row r="255" spans="1:134">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row>
    <row r="256" spans="1:134">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row>
    <row r="257" spans="1:134">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row>
    <row r="258" spans="1:134">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row>
    <row r="259" spans="1:134">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row>
    <row r="260" spans="1:134">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row>
    <row r="261" spans="1:134">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row>
    <row r="262" spans="1:134">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row>
    <row r="263" spans="1:134">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row>
    <row r="264" spans="1:134">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row>
    <row r="265" spans="1:134">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row>
    <row r="266" spans="1:134">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row>
    <row r="267" spans="1:134">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row>
    <row r="268" spans="1:134">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row>
    <row r="269" spans="1:134">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row>
    <row r="270" spans="1:134">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row>
    <row r="271" spans="1:134">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row>
    <row r="272" spans="1:134">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row>
    <row r="273" spans="1:134">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row>
    <row r="274" spans="1:134">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row>
    <row r="275" spans="1:134">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row>
    <row r="276" spans="1:134">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row>
    <row r="277" spans="1:134">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row>
    <row r="278" spans="1:134">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row>
    <row r="279" spans="1:134">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c r="CV279" s="178"/>
      <c r="CW279" s="178"/>
      <c r="CX279" s="178"/>
      <c r="CY279" s="178"/>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78"/>
      <c r="DX279" s="178"/>
      <c r="DY279" s="178"/>
      <c r="DZ279" s="178"/>
      <c r="EA279" s="178"/>
      <c r="EB279" s="178"/>
      <c r="EC279" s="178"/>
      <c r="ED279" s="178"/>
    </row>
    <row r="280" spans="1:134">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8"/>
    </row>
    <row r="281" spans="1:134">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row>
    <row r="282" spans="1:134">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c r="CV282" s="178"/>
      <c r="CW282" s="178"/>
      <c r="CX282" s="178"/>
      <c r="CY282" s="178"/>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78"/>
      <c r="DX282" s="178"/>
      <c r="DY282" s="178"/>
      <c r="DZ282" s="178"/>
      <c r="EA282" s="178"/>
      <c r="EB282" s="178"/>
      <c r="EC282" s="178"/>
      <c r="ED282" s="178"/>
    </row>
    <row r="283" spans="1:134">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c r="CV283" s="178"/>
      <c r="CW283" s="178"/>
      <c r="CX283" s="178"/>
      <c r="CY283" s="178"/>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78"/>
      <c r="DX283" s="178"/>
      <c r="DY283" s="178"/>
      <c r="DZ283" s="178"/>
      <c r="EA283" s="178"/>
      <c r="EB283" s="178"/>
      <c r="EC283" s="178"/>
      <c r="ED283" s="178"/>
    </row>
    <row r="284" spans="1:134">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row>
    <row r="285" spans="1:134">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c r="CV285" s="178"/>
      <c r="CW285" s="178"/>
      <c r="CX285" s="178"/>
      <c r="CY285" s="178"/>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78"/>
      <c r="DX285" s="178"/>
      <c r="DY285" s="178"/>
      <c r="DZ285" s="178"/>
      <c r="EA285" s="178"/>
      <c r="EB285" s="178"/>
      <c r="EC285" s="178"/>
      <c r="ED285" s="178"/>
    </row>
    <row r="286" spans="1:134">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row>
    <row r="287" spans="1:134">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78"/>
      <c r="CW287" s="178"/>
      <c r="CX287" s="178"/>
      <c r="CY287" s="178"/>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78"/>
      <c r="DX287" s="178"/>
      <c r="DY287" s="178"/>
      <c r="DZ287" s="178"/>
      <c r="EA287" s="178"/>
      <c r="EB287" s="178"/>
      <c r="EC287" s="178"/>
      <c r="ED287" s="178"/>
    </row>
    <row r="288" spans="1:134">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8"/>
    </row>
    <row r="289" spans="1:134">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c r="CV289" s="178"/>
      <c r="CW289" s="178"/>
      <c r="CX289" s="178"/>
      <c r="CY289" s="178"/>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78"/>
      <c r="DX289" s="178"/>
      <c r="DY289" s="178"/>
      <c r="DZ289" s="178"/>
      <c r="EA289" s="178"/>
      <c r="EB289" s="178"/>
      <c r="EC289" s="178"/>
      <c r="ED289" s="178"/>
    </row>
    <row r="290" spans="1:134">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c r="CV290" s="178"/>
      <c r="CW290" s="178"/>
      <c r="CX290" s="178"/>
      <c r="CY290" s="178"/>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78"/>
      <c r="DX290" s="178"/>
      <c r="DY290" s="178"/>
      <c r="DZ290" s="178"/>
      <c r="EA290" s="178"/>
      <c r="EB290" s="178"/>
      <c r="EC290" s="178"/>
      <c r="ED290" s="178"/>
    </row>
    <row r="291" spans="1:134">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c r="CV291" s="178"/>
      <c r="CW291" s="178"/>
      <c r="CX291" s="178"/>
      <c r="CY291" s="178"/>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78"/>
      <c r="DX291" s="178"/>
      <c r="DY291" s="178"/>
      <c r="DZ291" s="178"/>
      <c r="EA291" s="178"/>
      <c r="EB291" s="178"/>
      <c r="EC291" s="178"/>
      <c r="ED291" s="178"/>
    </row>
    <row r="292" spans="1:134">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8"/>
    </row>
    <row r="293" spans="1:134">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c r="CV293" s="178"/>
      <c r="CW293" s="178"/>
      <c r="CX293" s="178"/>
      <c r="CY293" s="178"/>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78"/>
      <c r="DX293" s="178"/>
      <c r="DY293" s="178"/>
      <c r="DZ293" s="178"/>
      <c r="EA293" s="178"/>
      <c r="EB293" s="178"/>
      <c r="EC293" s="178"/>
      <c r="ED293" s="178"/>
    </row>
    <row r="294" spans="1:134">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c r="CV294" s="178"/>
      <c r="CW294" s="178"/>
      <c r="CX294" s="178"/>
      <c r="CY294" s="178"/>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row>
    <row r="295" spans="1:134">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row>
    <row r="296" spans="1:134">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c r="CV296" s="178"/>
      <c r="CW296" s="178"/>
      <c r="CX296" s="178"/>
      <c r="CY296" s="178"/>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78"/>
      <c r="DX296" s="178"/>
      <c r="DY296" s="178"/>
      <c r="DZ296" s="178"/>
      <c r="EA296" s="178"/>
      <c r="EB296" s="178"/>
      <c r="EC296" s="178"/>
      <c r="ED296" s="178"/>
    </row>
    <row r="297" spans="1:134">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c r="CV297" s="178"/>
      <c r="CW297" s="178"/>
      <c r="CX297" s="178"/>
      <c r="CY297" s="178"/>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row>
    <row r="298" spans="1:134">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c r="CV298" s="178"/>
      <c r="CW298" s="178"/>
      <c r="CX298" s="178"/>
      <c r="CY298" s="178"/>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row>
    <row r="299" spans="1:134">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row>
    <row r="300" spans="1:134">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c r="CV300" s="178"/>
      <c r="CW300" s="178"/>
      <c r="CX300" s="178"/>
      <c r="CY300" s="178"/>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78"/>
      <c r="DX300" s="178"/>
      <c r="DY300" s="178"/>
      <c r="DZ300" s="178"/>
      <c r="EA300" s="178"/>
      <c r="EB300" s="178"/>
      <c r="EC300" s="178"/>
      <c r="ED300" s="178"/>
    </row>
    <row r="301" spans="1:134">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8"/>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row>
    <row r="302" spans="1:134">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c r="CV302" s="178"/>
      <c r="CW302" s="178"/>
      <c r="CX302" s="178"/>
      <c r="CY302" s="178"/>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78"/>
      <c r="DX302" s="178"/>
      <c r="DY302" s="178"/>
      <c r="DZ302" s="178"/>
      <c r="EA302" s="178"/>
      <c r="EB302" s="178"/>
      <c r="EC302" s="178"/>
      <c r="ED302" s="178"/>
    </row>
    <row r="303" spans="1:134">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78"/>
      <c r="DX303" s="178"/>
      <c r="DY303" s="178"/>
      <c r="DZ303" s="178"/>
      <c r="EA303" s="178"/>
      <c r="EB303" s="178"/>
      <c r="EC303" s="178"/>
      <c r="ED303" s="178"/>
    </row>
    <row r="304" spans="1:134">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row>
    <row r="305" spans="1:134">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78"/>
      <c r="DX305" s="178"/>
      <c r="DY305" s="178"/>
      <c r="DZ305" s="178"/>
      <c r="EA305" s="178"/>
      <c r="EB305" s="178"/>
      <c r="EC305" s="178"/>
      <c r="ED305" s="178"/>
    </row>
    <row r="306" spans="1:134">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78"/>
      <c r="DX306" s="178"/>
      <c r="DY306" s="178"/>
      <c r="DZ306" s="178"/>
      <c r="EA306" s="178"/>
      <c r="EB306" s="178"/>
      <c r="EC306" s="178"/>
      <c r="ED306" s="178"/>
    </row>
    <row r="307" spans="1:134">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row>
    <row r="308" spans="1:134">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c r="CV308" s="178"/>
      <c r="CW308" s="178"/>
      <c r="CX308" s="178"/>
      <c r="CY308" s="178"/>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78"/>
      <c r="DX308" s="178"/>
      <c r="DY308" s="178"/>
      <c r="DZ308" s="178"/>
      <c r="EA308" s="178"/>
      <c r="EB308" s="178"/>
      <c r="EC308" s="178"/>
      <c r="ED308" s="178"/>
    </row>
    <row r="309" spans="1:134">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c r="CV309" s="178"/>
      <c r="CW309" s="178"/>
      <c r="CX309" s="178"/>
      <c r="CY309" s="178"/>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78"/>
      <c r="DX309" s="178"/>
      <c r="DY309" s="178"/>
      <c r="DZ309" s="178"/>
      <c r="EA309" s="178"/>
      <c r="EB309" s="178"/>
      <c r="EC309" s="178"/>
      <c r="ED309" s="178"/>
    </row>
    <row r="310" spans="1:134">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c r="CV310" s="178"/>
      <c r="CW310" s="178"/>
      <c r="CX310" s="178"/>
      <c r="CY310" s="178"/>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78"/>
      <c r="DX310" s="178"/>
      <c r="DY310" s="178"/>
      <c r="DZ310" s="178"/>
      <c r="EA310" s="178"/>
      <c r="EB310" s="178"/>
      <c r="EC310" s="178"/>
      <c r="ED310" s="178"/>
    </row>
    <row r="311" spans="1:134">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78"/>
      <c r="DX311" s="178"/>
      <c r="DY311" s="178"/>
      <c r="DZ311" s="178"/>
      <c r="EA311" s="178"/>
      <c r="EB311" s="178"/>
      <c r="EC311" s="178"/>
      <c r="ED311" s="178"/>
    </row>
    <row r="312" spans="1:134">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c r="CV312" s="178"/>
      <c r="CW312" s="178"/>
      <c r="CX312" s="178"/>
      <c r="CY312" s="178"/>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78"/>
      <c r="DX312" s="178"/>
      <c r="DY312" s="178"/>
      <c r="DZ312" s="178"/>
      <c r="EA312" s="178"/>
      <c r="EB312" s="178"/>
      <c r="EC312" s="178"/>
      <c r="ED312" s="178"/>
    </row>
    <row r="313" spans="1:134">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c r="CV313" s="178"/>
      <c r="CW313" s="178"/>
      <c r="CX313" s="178"/>
      <c r="CY313" s="178"/>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78"/>
      <c r="DX313" s="178"/>
      <c r="DY313" s="178"/>
      <c r="DZ313" s="178"/>
      <c r="EA313" s="178"/>
      <c r="EB313" s="178"/>
      <c r="EC313" s="178"/>
      <c r="ED313" s="178"/>
    </row>
    <row r="314" spans="1:134">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c r="CV314" s="178"/>
      <c r="CW314" s="178"/>
      <c r="CX314" s="178"/>
      <c r="CY314" s="178"/>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78"/>
      <c r="DX314" s="178"/>
      <c r="DY314" s="178"/>
      <c r="DZ314" s="178"/>
      <c r="EA314" s="178"/>
      <c r="EB314" s="178"/>
      <c r="EC314" s="178"/>
      <c r="ED314" s="178"/>
    </row>
    <row r="315" spans="1:134">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78"/>
      <c r="CW315" s="178"/>
      <c r="CX315" s="178"/>
      <c r="CY315" s="178"/>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78"/>
      <c r="DX315" s="178"/>
      <c r="DY315" s="178"/>
      <c r="DZ315" s="178"/>
      <c r="EA315" s="178"/>
      <c r="EB315" s="178"/>
      <c r="EC315" s="178"/>
      <c r="ED315" s="178"/>
    </row>
    <row r="316" spans="1:134">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c r="CV316" s="178"/>
      <c r="CW316" s="178"/>
      <c r="CX316" s="178"/>
      <c r="CY316" s="178"/>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78"/>
      <c r="DX316" s="178"/>
      <c r="DY316" s="178"/>
      <c r="DZ316" s="178"/>
      <c r="EA316" s="178"/>
      <c r="EB316" s="178"/>
      <c r="EC316" s="178"/>
      <c r="ED316" s="178"/>
    </row>
    <row r="317" spans="1:134">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c r="CV317" s="178"/>
      <c r="CW317" s="178"/>
      <c r="CX317" s="178"/>
      <c r="CY317" s="178"/>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78"/>
      <c r="DX317" s="178"/>
      <c r="DY317" s="178"/>
      <c r="DZ317" s="178"/>
      <c r="EA317" s="178"/>
      <c r="EB317" s="178"/>
      <c r="EC317" s="178"/>
      <c r="ED317" s="178"/>
    </row>
    <row r="318" spans="1:134">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c r="CV318" s="178"/>
      <c r="CW318" s="178"/>
      <c r="CX318" s="178"/>
      <c r="CY318" s="178"/>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78"/>
      <c r="DX318" s="178"/>
      <c r="DY318" s="178"/>
      <c r="DZ318" s="178"/>
      <c r="EA318" s="178"/>
      <c r="EB318" s="178"/>
      <c r="EC318" s="178"/>
      <c r="ED318" s="178"/>
    </row>
    <row r="319" spans="1:134">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c r="CV319" s="178"/>
      <c r="CW319" s="178"/>
      <c r="CX319" s="178"/>
      <c r="CY319" s="178"/>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78"/>
      <c r="DX319" s="178"/>
      <c r="DY319" s="178"/>
      <c r="DZ319" s="178"/>
      <c r="EA319" s="178"/>
      <c r="EB319" s="178"/>
      <c r="EC319" s="178"/>
      <c r="ED319" s="178"/>
    </row>
    <row r="320" spans="1:134">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c r="CV320" s="178"/>
      <c r="CW320" s="178"/>
      <c r="CX320" s="178"/>
      <c r="CY320" s="178"/>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78"/>
      <c r="DX320" s="178"/>
      <c r="DY320" s="178"/>
      <c r="DZ320" s="178"/>
      <c r="EA320" s="178"/>
      <c r="EB320" s="178"/>
      <c r="EC320" s="178"/>
      <c r="ED320" s="178"/>
    </row>
    <row r="321" spans="1:134">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78"/>
      <c r="DX321" s="178"/>
      <c r="DY321" s="178"/>
      <c r="DZ321" s="178"/>
      <c r="EA321" s="178"/>
      <c r="EB321" s="178"/>
      <c r="EC321" s="178"/>
      <c r="ED321" s="178"/>
    </row>
    <row r="322" spans="1:134">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c r="CV322" s="178"/>
      <c r="CW322" s="178"/>
      <c r="CX322" s="178"/>
      <c r="CY322" s="178"/>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78"/>
      <c r="DX322" s="178"/>
      <c r="DY322" s="178"/>
      <c r="DZ322" s="178"/>
      <c r="EA322" s="178"/>
      <c r="EB322" s="178"/>
      <c r="EC322" s="178"/>
      <c r="ED322" s="178"/>
    </row>
    <row r="323" spans="1:134">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78"/>
      <c r="DX323" s="178"/>
      <c r="DY323" s="178"/>
      <c r="DZ323" s="178"/>
      <c r="EA323" s="178"/>
      <c r="EB323" s="178"/>
      <c r="EC323" s="178"/>
      <c r="ED323" s="178"/>
    </row>
    <row r="324" spans="1:134">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c r="CV324" s="178"/>
      <c r="CW324" s="178"/>
      <c r="CX324" s="178"/>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78"/>
      <c r="DX324" s="178"/>
      <c r="DY324" s="178"/>
      <c r="DZ324" s="178"/>
      <c r="EA324" s="178"/>
      <c r="EB324" s="178"/>
      <c r="EC324" s="178"/>
      <c r="ED324" s="178"/>
    </row>
    <row r="325" spans="1:134">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78"/>
      <c r="DX325" s="178"/>
      <c r="DY325" s="178"/>
      <c r="DZ325" s="178"/>
      <c r="EA325" s="178"/>
      <c r="EB325" s="178"/>
      <c r="EC325" s="178"/>
      <c r="ED325" s="178"/>
    </row>
    <row r="326" spans="1:134">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c r="CV326" s="178"/>
      <c r="CW326" s="178"/>
      <c r="CX326" s="178"/>
      <c r="CY326" s="178"/>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78"/>
      <c r="DX326" s="178"/>
      <c r="DY326" s="178"/>
      <c r="DZ326" s="178"/>
      <c r="EA326" s="178"/>
      <c r="EB326" s="178"/>
      <c r="EC326" s="178"/>
      <c r="ED326" s="178"/>
    </row>
    <row r="327" spans="1:134">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c r="CV327" s="178"/>
      <c r="CW327" s="178"/>
      <c r="CX327" s="178"/>
      <c r="CY327" s="178"/>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78"/>
      <c r="DX327" s="178"/>
      <c r="DY327" s="178"/>
      <c r="DZ327" s="178"/>
      <c r="EA327" s="178"/>
      <c r="EB327" s="178"/>
      <c r="EC327" s="178"/>
      <c r="ED327" s="178"/>
    </row>
    <row r="328" spans="1:134">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c r="CV328" s="178"/>
      <c r="CW328" s="178"/>
      <c r="CX328" s="178"/>
      <c r="CY328" s="178"/>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78"/>
      <c r="DX328" s="178"/>
      <c r="DY328" s="178"/>
      <c r="DZ328" s="178"/>
      <c r="EA328" s="178"/>
      <c r="EB328" s="178"/>
      <c r="EC328" s="178"/>
      <c r="ED328" s="178"/>
    </row>
    <row r="329" spans="1:134">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c r="CV329" s="178"/>
      <c r="CW329" s="178"/>
      <c r="CX329" s="178"/>
      <c r="CY329" s="178"/>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78"/>
      <c r="DX329" s="178"/>
      <c r="DY329" s="178"/>
      <c r="DZ329" s="178"/>
      <c r="EA329" s="178"/>
      <c r="EB329" s="178"/>
      <c r="EC329" s="178"/>
      <c r="ED329" s="178"/>
    </row>
    <row r="330" spans="1:134">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c r="CV330" s="178"/>
      <c r="CW330" s="178"/>
      <c r="CX330" s="178"/>
      <c r="CY330" s="178"/>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78"/>
      <c r="DX330" s="178"/>
      <c r="DY330" s="178"/>
      <c r="DZ330" s="178"/>
      <c r="EA330" s="178"/>
      <c r="EB330" s="178"/>
      <c r="EC330" s="178"/>
      <c r="ED330" s="178"/>
    </row>
    <row r="331" spans="1:134">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c r="CV331" s="178"/>
      <c r="CW331" s="178"/>
      <c r="CX331" s="178"/>
      <c r="CY331" s="178"/>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78"/>
      <c r="DX331" s="178"/>
      <c r="DY331" s="178"/>
      <c r="DZ331" s="178"/>
      <c r="EA331" s="178"/>
      <c r="EB331" s="178"/>
      <c r="EC331" s="178"/>
      <c r="ED331" s="178"/>
    </row>
    <row r="332" spans="1:134">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8"/>
    </row>
    <row r="333" spans="1:134">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c r="CV333" s="178"/>
      <c r="CW333" s="178"/>
      <c r="CX333" s="178"/>
      <c r="CY333" s="178"/>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78"/>
      <c r="DX333" s="178"/>
      <c r="DY333" s="178"/>
      <c r="DZ333" s="178"/>
      <c r="EA333" s="178"/>
      <c r="EB333" s="178"/>
      <c r="EC333" s="178"/>
      <c r="ED333" s="178"/>
    </row>
    <row r="334" spans="1:134">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c r="CV334" s="178"/>
      <c r="CW334" s="178"/>
      <c r="CX334" s="178"/>
      <c r="CY334" s="178"/>
      <c r="CZ334" s="178"/>
      <c r="DA334" s="178"/>
      <c r="DB334" s="178"/>
      <c r="DC334" s="178"/>
      <c r="DD334" s="178"/>
      <c r="DE334" s="178"/>
      <c r="DF334" s="178"/>
      <c r="DG334" s="178"/>
      <c r="DH334" s="178"/>
      <c r="DI334" s="178"/>
      <c r="DJ334" s="178"/>
      <c r="DK334" s="178"/>
      <c r="DL334" s="178"/>
      <c r="DM334" s="178"/>
      <c r="DN334" s="178"/>
      <c r="DO334" s="178"/>
      <c r="DP334" s="178"/>
      <c r="DQ334" s="178"/>
      <c r="DR334" s="178"/>
      <c r="DS334" s="178"/>
      <c r="DT334" s="178"/>
      <c r="DU334" s="178"/>
      <c r="DV334" s="178"/>
      <c r="DW334" s="178"/>
      <c r="DX334" s="178"/>
      <c r="DY334" s="178"/>
      <c r="DZ334" s="178"/>
      <c r="EA334" s="178"/>
      <c r="EB334" s="178"/>
      <c r="EC334" s="178"/>
      <c r="ED334" s="178"/>
    </row>
    <row r="335" spans="1:134">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c r="CV335" s="178"/>
      <c r="CW335" s="178"/>
      <c r="CX335" s="178"/>
      <c r="CY335" s="178"/>
      <c r="CZ335" s="178"/>
      <c r="DA335" s="178"/>
      <c r="DB335" s="178"/>
      <c r="DC335" s="178"/>
      <c r="DD335" s="178"/>
      <c r="DE335" s="178"/>
      <c r="DF335" s="178"/>
      <c r="DG335" s="178"/>
      <c r="DH335" s="178"/>
      <c r="DI335" s="178"/>
      <c r="DJ335" s="178"/>
      <c r="DK335" s="178"/>
      <c r="DL335" s="178"/>
      <c r="DM335" s="178"/>
      <c r="DN335" s="178"/>
      <c r="DO335" s="178"/>
      <c r="DP335" s="178"/>
      <c r="DQ335" s="178"/>
      <c r="DR335" s="178"/>
      <c r="DS335" s="178"/>
      <c r="DT335" s="178"/>
      <c r="DU335" s="178"/>
      <c r="DV335" s="178"/>
      <c r="DW335" s="178"/>
      <c r="DX335" s="178"/>
      <c r="DY335" s="178"/>
      <c r="DZ335" s="178"/>
      <c r="EA335" s="178"/>
      <c r="EB335" s="178"/>
      <c r="EC335" s="178"/>
      <c r="ED335" s="178"/>
    </row>
    <row r="336" spans="1:134">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8"/>
    </row>
    <row r="337" spans="1:134">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c r="CV337" s="178"/>
      <c r="CW337" s="178"/>
      <c r="CX337" s="178"/>
      <c r="CY337" s="178"/>
      <c r="CZ337" s="178"/>
      <c r="DA337" s="178"/>
      <c r="DB337" s="178"/>
      <c r="DC337" s="178"/>
      <c r="DD337" s="178"/>
      <c r="DE337" s="178"/>
      <c r="DF337" s="178"/>
      <c r="DG337" s="178"/>
      <c r="DH337" s="178"/>
      <c r="DI337" s="178"/>
      <c r="DJ337" s="178"/>
      <c r="DK337" s="178"/>
      <c r="DL337" s="178"/>
      <c r="DM337" s="178"/>
      <c r="DN337" s="178"/>
      <c r="DO337" s="178"/>
      <c r="DP337" s="178"/>
      <c r="DQ337" s="178"/>
      <c r="DR337" s="178"/>
      <c r="DS337" s="178"/>
      <c r="DT337" s="178"/>
      <c r="DU337" s="178"/>
      <c r="DV337" s="178"/>
      <c r="DW337" s="178"/>
      <c r="DX337" s="178"/>
      <c r="DY337" s="178"/>
      <c r="DZ337" s="178"/>
      <c r="EA337" s="178"/>
      <c r="EB337" s="178"/>
      <c r="EC337" s="178"/>
      <c r="ED337" s="178"/>
    </row>
    <row r="338" spans="1:134">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c r="CV338" s="178"/>
      <c r="CW338" s="178"/>
      <c r="CX338" s="178"/>
      <c r="CY338" s="178"/>
      <c r="CZ338" s="178"/>
      <c r="DA338" s="178"/>
      <c r="DB338" s="178"/>
      <c r="DC338" s="178"/>
      <c r="DD338" s="178"/>
      <c r="DE338" s="178"/>
      <c r="DF338" s="178"/>
      <c r="DG338" s="178"/>
      <c r="DH338" s="178"/>
      <c r="DI338" s="178"/>
      <c r="DJ338" s="178"/>
      <c r="DK338" s="178"/>
      <c r="DL338" s="178"/>
      <c r="DM338" s="178"/>
      <c r="DN338" s="178"/>
      <c r="DO338" s="178"/>
      <c r="DP338" s="178"/>
      <c r="DQ338" s="178"/>
      <c r="DR338" s="178"/>
      <c r="DS338" s="178"/>
      <c r="DT338" s="178"/>
      <c r="DU338" s="178"/>
      <c r="DV338" s="178"/>
      <c r="DW338" s="178"/>
      <c r="DX338" s="178"/>
      <c r="DY338" s="178"/>
      <c r="DZ338" s="178"/>
      <c r="EA338" s="178"/>
      <c r="EB338" s="178"/>
      <c r="EC338" s="178"/>
      <c r="ED338" s="178"/>
    </row>
    <row r="339" spans="1:134">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c r="CV339" s="178"/>
      <c r="CW339" s="178"/>
      <c r="CX339" s="178"/>
      <c r="CY339" s="178"/>
      <c r="CZ339" s="178"/>
      <c r="DA339" s="178"/>
      <c r="DB339" s="178"/>
      <c r="DC339" s="178"/>
      <c r="DD339" s="178"/>
      <c r="DE339" s="178"/>
      <c r="DF339" s="178"/>
      <c r="DG339" s="178"/>
      <c r="DH339" s="178"/>
      <c r="DI339" s="178"/>
      <c r="DJ339" s="178"/>
      <c r="DK339" s="178"/>
      <c r="DL339" s="178"/>
      <c r="DM339" s="178"/>
      <c r="DN339" s="178"/>
      <c r="DO339" s="178"/>
      <c r="DP339" s="178"/>
      <c r="DQ339" s="178"/>
      <c r="DR339" s="178"/>
      <c r="DS339" s="178"/>
      <c r="DT339" s="178"/>
      <c r="DU339" s="178"/>
      <c r="DV339" s="178"/>
      <c r="DW339" s="178"/>
      <c r="DX339" s="178"/>
      <c r="DY339" s="178"/>
      <c r="DZ339" s="178"/>
      <c r="EA339" s="178"/>
      <c r="EB339" s="178"/>
      <c r="EC339" s="178"/>
      <c r="ED339" s="178"/>
    </row>
    <row r="340" spans="1:134">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8"/>
    </row>
    <row r="341" spans="1:134">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c r="CV341" s="178"/>
      <c r="CW341" s="178"/>
      <c r="CX341" s="178"/>
      <c r="CY341" s="178"/>
      <c r="CZ341" s="178"/>
      <c r="DA341" s="178"/>
      <c r="DB341" s="178"/>
      <c r="DC341" s="178"/>
      <c r="DD341" s="178"/>
      <c r="DE341" s="178"/>
      <c r="DF341" s="178"/>
      <c r="DG341" s="178"/>
      <c r="DH341" s="178"/>
      <c r="DI341" s="178"/>
      <c r="DJ341" s="178"/>
      <c r="DK341" s="178"/>
      <c r="DL341" s="178"/>
      <c r="DM341" s="178"/>
      <c r="DN341" s="178"/>
      <c r="DO341" s="178"/>
      <c r="DP341" s="178"/>
      <c r="DQ341" s="178"/>
      <c r="DR341" s="178"/>
      <c r="DS341" s="178"/>
      <c r="DT341" s="178"/>
      <c r="DU341" s="178"/>
      <c r="DV341" s="178"/>
      <c r="DW341" s="178"/>
      <c r="DX341" s="178"/>
      <c r="DY341" s="178"/>
      <c r="DZ341" s="178"/>
      <c r="EA341" s="178"/>
      <c r="EB341" s="178"/>
      <c r="EC341" s="178"/>
      <c r="ED341" s="178"/>
    </row>
    <row r="342" spans="1:134">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c r="CV342" s="178"/>
      <c r="CW342" s="178"/>
      <c r="CX342" s="178"/>
      <c r="CY342" s="178"/>
      <c r="CZ342" s="178"/>
      <c r="DA342" s="178"/>
      <c r="DB342" s="178"/>
      <c r="DC342" s="178"/>
      <c r="DD342" s="178"/>
      <c r="DE342" s="178"/>
      <c r="DF342" s="178"/>
      <c r="DG342" s="178"/>
      <c r="DH342" s="178"/>
      <c r="DI342" s="178"/>
      <c r="DJ342" s="178"/>
      <c r="DK342" s="178"/>
      <c r="DL342" s="178"/>
      <c r="DM342" s="178"/>
      <c r="DN342" s="178"/>
      <c r="DO342" s="178"/>
      <c r="DP342" s="178"/>
      <c r="DQ342" s="178"/>
      <c r="DR342" s="178"/>
      <c r="DS342" s="178"/>
      <c r="DT342" s="178"/>
      <c r="DU342" s="178"/>
      <c r="DV342" s="178"/>
      <c r="DW342" s="178"/>
      <c r="DX342" s="178"/>
      <c r="DY342" s="178"/>
      <c r="DZ342" s="178"/>
      <c r="EA342" s="178"/>
      <c r="EB342" s="178"/>
      <c r="EC342" s="178"/>
      <c r="ED342" s="178"/>
    </row>
    <row r="343" spans="1:134">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78"/>
      <c r="CW343" s="178"/>
      <c r="CX343" s="178"/>
      <c r="CY343" s="178"/>
      <c r="CZ343" s="178"/>
      <c r="DA343" s="178"/>
      <c r="DB343" s="178"/>
      <c r="DC343" s="178"/>
      <c r="DD343" s="178"/>
      <c r="DE343" s="178"/>
      <c r="DF343" s="178"/>
      <c r="DG343" s="178"/>
      <c r="DH343" s="178"/>
      <c r="DI343" s="178"/>
      <c r="DJ343" s="178"/>
      <c r="DK343" s="178"/>
      <c r="DL343" s="178"/>
      <c r="DM343" s="178"/>
      <c r="DN343" s="178"/>
      <c r="DO343" s="178"/>
      <c r="DP343" s="178"/>
      <c r="DQ343" s="178"/>
      <c r="DR343" s="178"/>
      <c r="DS343" s="178"/>
      <c r="DT343" s="178"/>
      <c r="DU343" s="178"/>
      <c r="DV343" s="178"/>
      <c r="DW343" s="178"/>
      <c r="DX343" s="178"/>
      <c r="DY343" s="178"/>
      <c r="DZ343" s="178"/>
      <c r="EA343" s="178"/>
      <c r="EB343" s="178"/>
      <c r="EC343" s="178"/>
      <c r="ED343" s="178"/>
    </row>
    <row r="344" spans="1:134">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8"/>
    </row>
    <row r="345" spans="1:134">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c r="CV345" s="178"/>
      <c r="CW345" s="178"/>
      <c r="CX345" s="178"/>
      <c r="CY345" s="178"/>
      <c r="CZ345" s="178"/>
      <c r="DA345" s="178"/>
      <c r="DB345" s="178"/>
      <c r="DC345" s="178"/>
      <c r="DD345" s="178"/>
      <c r="DE345" s="178"/>
      <c r="DF345" s="178"/>
      <c r="DG345" s="178"/>
      <c r="DH345" s="178"/>
      <c r="DI345" s="178"/>
      <c r="DJ345" s="178"/>
      <c r="DK345" s="178"/>
      <c r="DL345" s="178"/>
      <c r="DM345" s="178"/>
      <c r="DN345" s="178"/>
      <c r="DO345" s="178"/>
      <c r="DP345" s="178"/>
      <c r="DQ345" s="178"/>
      <c r="DR345" s="178"/>
      <c r="DS345" s="178"/>
      <c r="DT345" s="178"/>
      <c r="DU345" s="178"/>
      <c r="DV345" s="178"/>
      <c r="DW345" s="178"/>
      <c r="DX345" s="178"/>
      <c r="DY345" s="178"/>
      <c r="DZ345" s="178"/>
      <c r="EA345" s="178"/>
      <c r="EB345" s="178"/>
      <c r="EC345" s="178"/>
      <c r="ED345" s="178"/>
    </row>
    <row r="346" spans="1:134">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c r="CV346" s="178"/>
      <c r="CW346" s="178"/>
      <c r="CX346" s="178"/>
      <c r="CY346" s="178"/>
      <c r="CZ346" s="178"/>
      <c r="DA346" s="178"/>
      <c r="DB346" s="178"/>
      <c r="DC346" s="178"/>
      <c r="DD346" s="178"/>
      <c r="DE346" s="178"/>
      <c r="DF346" s="178"/>
      <c r="DG346" s="178"/>
      <c r="DH346" s="178"/>
      <c r="DI346" s="178"/>
      <c r="DJ346" s="178"/>
      <c r="DK346" s="178"/>
      <c r="DL346" s="178"/>
      <c r="DM346" s="178"/>
      <c r="DN346" s="178"/>
      <c r="DO346" s="178"/>
      <c r="DP346" s="178"/>
      <c r="DQ346" s="178"/>
      <c r="DR346" s="178"/>
      <c r="DS346" s="178"/>
      <c r="DT346" s="178"/>
      <c r="DU346" s="178"/>
      <c r="DV346" s="178"/>
      <c r="DW346" s="178"/>
      <c r="DX346" s="178"/>
      <c r="DY346" s="178"/>
      <c r="DZ346" s="178"/>
      <c r="EA346" s="178"/>
      <c r="EB346" s="178"/>
      <c r="EC346" s="178"/>
      <c r="ED346" s="178"/>
    </row>
    <row r="347" spans="1:134">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c r="CV347" s="178"/>
      <c r="CW347" s="178"/>
      <c r="CX347" s="178"/>
      <c r="CY347" s="178"/>
      <c r="CZ347" s="178"/>
      <c r="DA347" s="178"/>
      <c r="DB347" s="178"/>
      <c r="DC347" s="178"/>
      <c r="DD347" s="178"/>
      <c r="DE347" s="178"/>
      <c r="DF347" s="178"/>
      <c r="DG347" s="178"/>
      <c r="DH347" s="178"/>
      <c r="DI347" s="178"/>
      <c r="DJ347" s="178"/>
      <c r="DK347" s="178"/>
      <c r="DL347" s="178"/>
      <c r="DM347" s="178"/>
      <c r="DN347" s="178"/>
      <c r="DO347" s="178"/>
      <c r="DP347" s="178"/>
      <c r="DQ347" s="178"/>
      <c r="DR347" s="178"/>
      <c r="DS347" s="178"/>
      <c r="DT347" s="178"/>
      <c r="DU347" s="178"/>
      <c r="DV347" s="178"/>
      <c r="DW347" s="178"/>
      <c r="DX347" s="178"/>
      <c r="DY347" s="178"/>
      <c r="DZ347" s="178"/>
      <c r="EA347" s="178"/>
      <c r="EB347" s="178"/>
      <c r="EC347" s="178"/>
      <c r="ED347" s="178"/>
    </row>
    <row r="348" spans="1:134">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row>
    <row r="349" spans="1:134">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c r="CV349" s="178"/>
      <c r="CW349" s="178"/>
      <c r="CX349" s="178"/>
      <c r="CY349" s="178"/>
      <c r="CZ349" s="178"/>
      <c r="DA349" s="178"/>
      <c r="DB349" s="178"/>
      <c r="DC349" s="178"/>
      <c r="DD349" s="178"/>
      <c r="DE349" s="178"/>
      <c r="DF349" s="178"/>
      <c r="DG349" s="178"/>
      <c r="DH349" s="178"/>
      <c r="DI349" s="178"/>
      <c r="DJ349" s="178"/>
      <c r="DK349" s="178"/>
      <c r="DL349" s="178"/>
      <c r="DM349" s="178"/>
      <c r="DN349" s="178"/>
      <c r="DO349" s="178"/>
      <c r="DP349" s="178"/>
      <c r="DQ349" s="178"/>
      <c r="DR349" s="178"/>
      <c r="DS349" s="178"/>
      <c r="DT349" s="178"/>
      <c r="DU349" s="178"/>
      <c r="DV349" s="178"/>
      <c r="DW349" s="178"/>
      <c r="DX349" s="178"/>
      <c r="DY349" s="178"/>
      <c r="DZ349" s="178"/>
      <c r="EA349" s="178"/>
      <c r="EB349" s="178"/>
      <c r="EC349" s="178"/>
      <c r="ED349" s="178"/>
    </row>
    <row r="350" spans="1:134">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c r="CV350" s="178"/>
      <c r="CW350" s="178"/>
      <c r="CX350" s="178"/>
      <c r="CY350" s="178"/>
      <c r="CZ350" s="178"/>
      <c r="DA350" s="178"/>
      <c r="DB350" s="178"/>
      <c r="DC350" s="178"/>
      <c r="DD350" s="178"/>
      <c r="DE350" s="178"/>
      <c r="DF350" s="178"/>
      <c r="DG350" s="178"/>
      <c r="DH350" s="178"/>
      <c r="DI350" s="178"/>
      <c r="DJ350" s="178"/>
      <c r="DK350" s="178"/>
      <c r="DL350" s="178"/>
      <c r="DM350" s="178"/>
      <c r="DN350" s="178"/>
      <c r="DO350" s="178"/>
      <c r="DP350" s="178"/>
      <c r="DQ350" s="178"/>
      <c r="DR350" s="178"/>
      <c r="DS350" s="178"/>
      <c r="DT350" s="178"/>
      <c r="DU350" s="178"/>
      <c r="DV350" s="178"/>
      <c r="DW350" s="178"/>
      <c r="DX350" s="178"/>
      <c r="DY350" s="178"/>
      <c r="DZ350" s="178"/>
      <c r="EA350" s="178"/>
      <c r="EB350" s="178"/>
      <c r="EC350" s="178"/>
      <c r="ED350" s="178"/>
    </row>
    <row r="351" spans="1:134">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c r="CV351" s="178"/>
      <c r="CW351" s="178"/>
      <c r="CX351" s="178"/>
      <c r="CY351" s="178"/>
      <c r="CZ351" s="178"/>
      <c r="DA351" s="178"/>
      <c r="DB351" s="178"/>
      <c r="DC351" s="178"/>
      <c r="DD351" s="178"/>
      <c r="DE351" s="178"/>
      <c r="DF351" s="178"/>
      <c r="DG351" s="178"/>
      <c r="DH351" s="178"/>
      <c r="DI351" s="178"/>
      <c r="DJ351" s="178"/>
      <c r="DK351" s="178"/>
      <c r="DL351" s="178"/>
      <c r="DM351" s="178"/>
      <c r="DN351" s="178"/>
      <c r="DO351" s="178"/>
      <c r="DP351" s="178"/>
      <c r="DQ351" s="178"/>
      <c r="DR351" s="178"/>
      <c r="DS351" s="178"/>
      <c r="DT351" s="178"/>
      <c r="DU351" s="178"/>
      <c r="DV351" s="178"/>
      <c r="DW351" s="178"/>
      <c r="DX351" s="178"/>
      <c r="DY351" s="178"/>
      <c r="DZ351" s="178"/>
      <c r="EA351" s="178"/>
      <c r="EB351" s="178"/>
      <c r="EC351" s="178"/>
      <c r="ED351" s="178"/>
    </row>
    <row r="352" spans="1:134">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8"/>
    </row>
    <row r="353" spans="1:134">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c r="CV353" s="178"/>
      <c r="CW353" s="178"/>
      <c r="CX353" s="178"/>
      <c r="CY353" s="178"/>
      <c r="CZ353" s="178"/>
      <c r="DA353" s="178"/>
      <c r="DB353" s="178"/>
      <c r="DC353" s="178"/>
      <c r="DD353" s="178"/>
      <c r="DE353" s="178"/>
      <c r="DF353" s="178"/>
      <c r="DG353" s="178"/>
      <c r="DH353" s="178"/>
      <c r="DI353" s="178"/>
      <c r="DJ353" s="178"/>
      <c r="DK353" s="178"/>
      <c r="DL353" s="178"/>
      <c r="DM353" s="178"/>
      <c r="DN353" s="178"/>
      <c r="DO353" s="178"/>
      <c r="DP353" s="178"/>
      <c r="DQ353" s="178"/>
      <c r="DR353" s="178"/>
      <c r="DS353" s="178"/>
      <c r="DT353" s="178"/>
      <c r="DU353" s="178"/>
      <c r="DV353" s="178"/>
      <c r="DW353" s="178"/>
      <c r="DX353" s="178"/>
      <c r="DY353" s="178"/>
      <c r="DZ353" s="178"/>
      <c r="EA353" s="178"/>
      <c r="EB353" s="178"/>
      <c r="EC353" s="178"/>
      <c r="ED353" s="178"/>
    </row>
    <row r="354" spans="1:134">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c r="CV354" s="178"/>
      <c r="CW354" s="178"/>
      <c r="CX354" s="178"/>
      <c r="CY354" s="178"/>
      <c r="CZ354" s="178"/>
      <c r="DA354" s="178"/>
      <c r="DB354" s="178"/>
      <c r="DC354" s="178"/>
      <c r="DD354" s="178"/>
      <c r="DE354" s="178"/>
      <c r="DF354" s="178"/>
      <c r="DG354" s="178"/>
      <c r="DH354" s="178"/>
      <c r="DI354" s="178"/>
      <c r="DJ354" s="178"/>
      <c r="DK354" s="178"/>
      <c r="DL354" s="178"/>
      <c r="DM354" s="178"/>
      <c r="DN354" s="178"/>
      <c r="DO354" s="178"/>
      <c r="DP354" s="178"/>
      <c r="DQ354" s="178"/>
      <c r="DR354" s="178"/>
      <c r="DS354" s="178"/>
      <c r="DT354" s="178"/>
      <c r="DU354" s="178"/>
      <c r="DV354" s="178"/>
      <c r="DW354" s="178"/>
      <c r="DX354" s="178"/>
      <c r="DY354" s="178"/>
      <c r="DZ354" s="178"/>
      <c r="EA354" s="178"/>
      <c r="EB354" s="178"/>
      <c r="EC354" s="178"/>
      <c r="ED354" s="178"/>
    </row>
    <row r="355" spans="1:134">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c r="CV355" s="178"/>
      <c r="CW355" s="178"/>
      <c r="CX355" s="178"/>
      <c r="CY355" s="178"/>
      <c r="CZ355" s="178"/>
      <c r="DA355" s="178"/>
      <c r="DB355" s="178"/>
      <c r="DC355" s="178"/>
      <c r="DD355" s="178"/>
      <c r="DE355" s="178"/>
      <c r="DF355" s="178"/>
      <c r="DG355" s="178"/>
      <c r="DH355" s="178"/>
      <c r="DI355" s="178"/>
      <c r="DJ355" s="178"/>
      <c r="DK355" s="178"/>
      <c r="DL355" s="178"/>
      <c r="DM355" s="178"/>
      <c r="DN355" s="178"/>
      <c r="DO355" s="178"/>
      <c r="DP355" s="178"/>
      <c r="DQ355" s="178"/>
      <c r="DR355" s="178"/>
      <c r="DS355" s="178"/>
      <c r="DT355" s="178"/>
      <c r="DU355" s="178"/>
      <c r="DV355" s="178"/>
      <c r="DW355" s="178"/>
      <c r="DX355" s="178"/>
      <c r="DY355" s="178"/>
      <c r="DZ355" s="178"/>
      <c r="EA355" s="178"/>
      <c r="EB355" s="178"/>
      <c r="EC355" s="178"/>
      <c r="ED355" s="178"/>
    </row>
    <row r="356" spans="1:134">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8"/>
    </row>
    <row r="357" spans="1:134">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c r="CV357" s="178"/>
      <c r="CW357" s="178"/>
      <c r="CX357" s="178"/>
      <c r="CY357" s="178"/>
      <c r="CZ357" s="178"/>
      <c r="DA357" s="178"/>
      <c r="DB357" s="178"/>
      <c r="DC357" s="178"/>
      <c r="DD357" s="178"/>
      <c r="DE357" s="178"/>
      <c r="DF357" s="178"/>
      <c r="DG357" s="178"/>
      <c r="DH357" s="178"/>
      <c r="DI357" s="178"/>
      <c r="DJ357" s="178"/>
      <c r="DK357" s="178"/>
      <c r="DL357" s="178"/>
      <c r="DM357" s="178"/>
      <c r="DN357" s="178"/>
      <c r="DO357" s="178"/>
      <c r="DP357" s="178"/>
      <c r="DQ357" s="178"/>
      <c r="DR357" s="178"/>
      <c r="DS357" s="178"/>
      <c r="DT357" s="178"/>
      <c r="DU357" s="178"/>
      <c r="DV357" s="178"/>
      <c r="DW357" s="178"/>
      <c r="DX357" s="178"/>
      <c r="DY357" s="178"/>
      <c r="DZ357" s="178"/>
      <c r="EA357" s="178"/>
      <c r="EB357" s="178"/>
      <c r="EC357" s="178"/>
      <c r="ED357" s="178"/>
    </row>
    <row r="358" spans="1:134">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c r="CV358" s="178"/>
      <c r="CW358" s="178"/>
      <c r="CX358" s="178"/>
      <c r="CY358" s="178"/>
      <c r="CZ358" s="178"/>
      <c r="DA358" s="178"/>
      <c r="DB358" s="178"/>
      <c r="DC358" s="178"/>
      <c r="DD358" s="178"/>
      <c r="DE358" s="178"/>
      <c r="DF358" s="178"/>
      <c r="DG358" s="178"/>
      <c r="DH358" s="178"/>
      <c r="DI358" s="178"/>
      <c r="DJ358" s="178"/>
      <c r="DK358" s="178"/>
      <c r="DL358" s="178"/>
      <c r="DM358" s="178"/>
      <c r="DN358" s="178"/>
      <c r="DO358" s="178"/>
      <c r="DP358" s="178"/>
      <c r="DQ358" s="178"/>
      <c r="DR358" s="178"/>
      <c r="DS358" s="178"/>
      <c r="DT358" s="178"/>
      <c r="DU358" s="178"/>
      <c r="DV358" s="178"/>
      <c r="DW358" s="178"/>
      <c r="DX358" s="178"/>
      <c r="DY358" s="178"/>
      <c r="DZ358" s="178"/>
      <c r="EA358" s="178"/>
      <c r="EB358" s="178"/>
      <c r="EC358" s="178"/>
      <c r="ED358" s="178"/>
    </row>
    <row r="359" spans="1:134">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c r="CV359" s="178"/>
      <c r="CW359" s="178"/>
      <c r="CX359" s="178"/>
      <c r="CY359" s="178"/>
      <c r="CZ359" s="178"/>
      <c r="DA359" s="178"/>
      <c r="DB359" s="178"/>
      <c r="DC359" s="178"/>
      <c r="DD359" s="178"/>
      <c r="DE359" s="178"/>
      <c r="DF359" s="178"/>
      <c r="DG359" s="178"/>
      <c r="DH359" s="178"/>
      <c r="DI359" s="178"/>
      <c r="DJ359" s="178"/>
      <c r="DK359" s="178"/>
      <c r="DL359" s="178"/>
      <c r="DM359" s="178"/>
      <c r="DN359" s="178"/>
      <c r="DO359" s="178"/>
      <c r="DP359" s="178"/>
      <c r="DQ359" s="178"/>
      <c r="DR359" s="178"/>
      <c r="DS359" s="178"/>
      <c r="DT359" s="178"/>
      <c r="DU359" s="178"/>
      <c r="DV359" s="178"/>
      <c r="DW359" s="178"/>
      <c r="DX359" s="178"/>
      <c r="DY359" s="178"/>
      <c r="DZ359" s="178"/>
      <c r="EA359" s="178"/>
      <c r="EB359" s="178"/>
      <c r="EC359" s="178"/>
      <c r="ED359" s="178"/>
    </row>
    <row r="360" spans="1:134">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8"/>
    </row>
    <row r="361" spans="1:134">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c r="CV361" s="178"/>
      <c r="CW361" s="178"/>
      <c r="CX361" s="178"/>
      <c r="CY361" s="178"/>
      <c r="CZ361" s="178"/>
      <c r="DA361" s="178"/>
      <c r="DB361" s="178"/>
      <c r="DC361" s="178"/>
      <c r="DD361" s="178"/>
      <c r="DE361" s="178"/>
      <c r="DF361" s="178"/>
      <c r="DG361" s="178"/>
      <c r="DH361" s="178"/>
      <c r="DI361" s="178"/>
      <c r="DJ361" s="178"/>
      <c r="DK361" s="178"/>
      <c r="DL361" s="178"/>
      <c r="DM361" s="178"/>
      <c r="DN361" s="178"/>
      <c r="DO361" s="178"/>
      <c r="DP361" s="178"/>
      <c r="DQ361" s="178"/>
      <c r="DR361" s="178"/>
      <c r="DS361" s="178"/>
      <c r="DT361" s="178"/>
      <c r="DU361" s="178"/>
      <c r="DV361" s="178"/>
      <c r="DW361" s="178"/>
      <c r="DX361" s="178"/>
      <c r="DY361" s="178"/>
      <c r="DZ361" s="178"/>
      <c r="EA361" s="178"/>
      <c r="EB361" s="178"/>
      <c r="EC361" s="178"/>
      <c r="ED361" s="178"/>
    </row>
    <row r="362" spans="1:134">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8"/>
      <c r="CY362" s="178"/>
      <c r="CZ362" s="178"/>
      <c r="DA362" s="178"/>
      <c r="DB362" s="178"/>
      <c r="DC362" s="178"/>
      <c r="DD362" s="178"/>
      <c r="DE362" s="178"/>
      <c r="DF362" s="178"/>
      <c r="DG362" s="178"/>
      <c r="DH362" s="178"/>
      <c r="DI362" s="178"/>
      <c r="DJ362" s="178"/>
      <c r="DK362" s="178"/>
      <c r="DL362" s="178"/>
      <c r="DM362" s="178"/>
      <c r="DN362" s="178"/>
      <c r="DO362" s="178"/>
      <c r="DP362" s="178"/>
      <c r="DQ362" s="178"/>
      <c r="DR362" s="178"/>
      <c r="DS362" s="178"/>
      <c r="DT362" s="178"/>
      <c r="DU362" s="178"/>
      <c r="DV362" s="178"/>
      <c r="DW362" s="178"/>
      <c r="DX362" s="178"/>
      <c r="DY362" s="178"/>
      <c r="DZ362" s="178"/>
      <c r="EA362" s="178"/>
      <c r="EB362" s="178"/>
      <c r="EC362" s="178"/>
      <c r="ED362" s="178"/>
    </row>
    <row r="363" spans="1:134">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c r="CV363" s="178"/>
      <c r="CW363" s="178"/>
      <c r="CX363" s="178"/>
      <c r="CY363" s="178"/>
      <c r="CZ363" s="178"/>
      <c r="DA363" s="178"/>
      <c r="DB363" s="178"/>
      <c r="DC363" s="178"/>
      <c r="DD363" s="178"/>
      <c r="DE363" s="178"/>
      <c r="DF363" s="178"/>
      <c r="DG363" s="178"/>
      <c r="DH363" s="178"/>
      <c r="DI363" s="178"/>
      <c r="DJ363" s="178"/>
      <c r="DK363" s="178"/>
      <c r="DL363" s="178"/>
      <c r="DM363" s="178"/>
      <c r="DN363" s="178"/>
      <c r="DO363" s="178"/>
      <c r="DP363" s="178"/>
      <c r="DQ363" s="178"/>
      <c r="DR363" s="178"/>
      <c r="DS363" s="178"/>
      <c r="DT363" s="178"/>
      <c r="DU363" s="178"/>
      <c r="DV363" s="178"/>
      <c r="DW363" s="178"/>
      <c r="DX363" s="178"/>
      <c r="DY363" s="178"/>
      <c r="DZ363" s="178"/>
      <c r="EA363" s="178"/>
      <c r="EB363" s="178"/>
      <c r="EC363" s="178"/>
      <c r="ED363" s="178"/>
    </row>
    <row r="364" spans="1:134">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8"/>
    </row>
    <row r="365" spans="1:134">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c r="CV365" s="178"/>
      <c r="CW365" s="178"/>
      <c r="CX365" s="178"/>
      <c r="CY365" s="178"/>
      <c r="CZ365" s="178"/>
      <c r="DA365" s="178"/>
      <c r="DB365" s="178"/>
      <c r="DC365" s="178"/>
      <c r="DD365" s="178"/>
      <c r="DE365" s="178"/>
      <c r="DF365" s="178"/>
      <c r="DG365" s="178"/>
      <c r="DH365" s="178"/>
      <c r="DI365" s="178"/>
      <c r="DJ365" s="178"/>
      <c r="DK365" s="178"/>
      <c r="DL365" s="178"/>
      <c r="DM365" s="178"/>
      <c r="DN365" s="178"/>
      <c r="DO365" s="178"/>
      <c r="DP365" s="178"/>
      <c r="DQ365" s="178"/>
      <c r="DR365" s="178"/>
      <c r="DS365" s="178"/>
      <c r="DT365" s="178"/>
      <c r="DU365" s="178"/>
      <c r="DV365" s="178"/>
      <c r="DW365" s="178"/>
      <c r="DX365" s="178"/>
      <c r="DY365" s="178"/>
      <c r="DZ365" s="178"/>
      <c r="EA365" s="178"/>
      <c r="EB365" s="178"/>
      <c r="EC365" s="178"/>
      <c r="ED365" s="178"/>
    </row>
    <row r="366" spans="1:134">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c r="CV366" s="178"/>
      <c r="CW366" s="178"/>
      <c r="CX366" s="178"/>
      <c r="CY366" s="178"/>
      <c r="CZ366" s="178"/>
      <c r="DA366" s="178"/>
      <c r="DB366" s="178"/>
      <c r="DC366" s="178"/>
      <c r="DD366" s="178"/>
      <c r="DE366" s="178"/>
      <c r="DF366" s="178"/>
      <c r="DG366" s="178"/>
      <c r="DH366" s="178"/>
      <c r="DI366" s="178"/>
      <c r="DJ366" s="178"/>
      <c r="DK366" s="178"/>
      <c r="DL366" s="178"/>
      <c r="DM366" s="178"/>
      <c r="DN366" s="178"/>
      <c r="DO366" s="178"/>
      <c r="DP366" s="178"/>
      <c r="DQ366" s="178"/>
      <c r="DR366" s="178"/>
      <c r="DS366" s="178"/>
      <c r="DT366" s="178"/>
      <c r="DU366" s="178"/>
      <c r="DV366" s="178"/>
      <c r="DW366" s="178"/>
      <c r="DX366" s="178"/>
      <c r="DY366" s="178"/>
      <c r="DZ366" s="178"/>
      <c r="EA366" s="178"/>
      <c r="EB366" s="178"/>
      <c r="EC366" s="178"/>
      <c r="ED366" s="178"/>
    </row>
    <row r="367" spans="1:134">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c r="CV367" s="178"/>
      <c r="CW367" s="178"/>
      <c r="CX367" s="178"/>
      <c r="CY367" s="178"/>
      <c r="CZ367" s="178"/>
      <c r="DA367" s="178"/>
      <c r="DB367" s="178"/>
      <c r="DC367" s="178"/>
      <c r="DD367" s="178"/>
      <c r="DE367" s="178"/>
      <c r="DF367" s="178"/>
      <c r="DG367" s="178"/>
      <c r="DH367" s="178"/>
      <c r="DI367" s="178"/>
      <c r="DJ367" s="178"/>
      <c r="DK367" s="178"/>
      <c r="DL367" s="178"/>
      <c r="DM367" s="178"/>
      <c r="DN367" s="178"/>
      <c r="DO367" s="178"/>
      <c r="DP367" s="178"/>
      <c r="DQ367" s="178"/>
      <c r="DR367" s="178"/>
      <c r="DS367" s="178"/>
      <c r="DT367" s="178"/>
      <c r="DU367" s="178"/>
      <c r="DV367" s="178"/>
      <c r="DW367" s="178"/>
      <c r="DX367" s="178"/>
      <c r="DY367" s="178"/>
      <c r="DZ367" s="178"/>
      <c r="EA367" s="178"/>
      <c r="EB367" s="178"/>
      <c r="EC367" s="178"/>
      <c r="ED367" s="178"/>
    </row>
    <row r="368" spans="1:134">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c r="CV368" s="178"/>
      <c r="CW368" s="178"/>
      <c r="CX368" s="178"/>
      <c r="CY368" s="178"/>
      <c r="CZ368" s="178"/>
      <c r="DA368" s="178"/>
      <c r="DB368" s="178"/>
      <c r="DC368" s="178"/>
      <c r="DD368" s="178"/>
      <c r="DE368" s="178"/>
      <c r="DF368" s="178"/>
      <c r="DG368" s="178"/>
      <c r="DH368" s="178"/>
      <c r="DI368" s="178"/>
      <c r="DJ368" s="178"/>
      <c r="DK368" s="178"/>
      <c r="DL368" s="178"/>
      <c r="DM368" s="178"/>
      <c r="DN368" s="178"/>
      <c r="DO368" s="178"/>
      <c r="DP368" s="178"/>
      <c r="DQ368" s="178"/>
      <c r="DR368" s="178"/>
      <c r="DS368" s="178"/>
      <c r="DT368" s="178"/>
      <c r="DU368" s="178"/>
      <c r="DV368" s="178"/>
      <c r="DW368" s="178"/>
      <c r="DX368" s="178"/>
      <c r="DY368" s="178"/>
      <c r="DZ368" s="178"/>
      <c r="EA368" s="178"/>
      <c r="EB368" s="178"/>
      <c r="EC368" s="178"/>
      <c r="ED368" s="178"/>
    </row>
    <row r="369" spans="1:134">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c r="CV369" s="178"/>
      <c r="CW369" s="178"/>
      <c r="CX369" s="178"/>
      <c r="CY369" s="178"/>
      <c r="CZ369" s="178"/>
      <c r="DA369" s="178"/>
      <c r="DB369" s="178"/>
      <c r="DC369" s="178"/>
      <c r="DD369" s="178"/>
      <c r="DE369" s="178"/>
      <c r="DF369" s="178"/>
      <c r="DG369" s="178"/>
      <c r="DH369" s="178"/>
      <c r="DI369" s="178"/>
      <c r="DJ369" s="178"/>
      <c r="DK369" s="178"/>
      <c r="DL369" s="178"/>
      <c r="DM369" s="178"/>
      <c r="DN369" s="178"/>
      <c r="DO369" s="178"/>
      <c r="DP369" s="178"/>
      <c r="DQ369" s="178"/>
      <c r="DR369" s="178"/>
      <c r="DS369" s="178"/>
      <c r="DT369" s="178"/>
      <c r="DU369" s="178"/>
      <c r="DV369" s="178"/>
      <c r="DW369" s="178"/>
      <c r="DX369" s="178"/>
      <c r="DY369" s="178"/>
      <c r="DZ369" s="178"/>
      <c r="EA369" s="178"/>
      <c r="EB369" s="178"/>
      <c r="EC369" s="178"/>
      <c r="ED369" s="178"/>
    </row>
    <row r="370" spans="1:134">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c r="CV370" s="178"/>
      <c r="CW370" s="178"/>
      <c r="CX370" s="178"/>
      <c r="CY370" s="178"/>
      <c r="CZ370" s="178"/>
      <c r="DA370" s="178"/>
      <c r="DB370" s="178"/>
      <c r="DC370" s="178"/>
      <c r="DD370" s="178"/>
      <c r="DE370" s="178"/>
      <c r="DF370" s="178"/>
      <c r="DG370" s="178"/>
      <c r="DH370" s="178"/>
      <c r="DI370" s="178"/>
      <c r="DJ370" s="178"/>
      <c r="DK370" s="178"/>
      <c r="DL370" s="178"/>
      <c r="DM370" s="178"/>
      <c r="DN370" s="178"/>
      <c r="DO370" s="178"/>
      <c r="DP370" s="178"/>
      <c r="DQ370" s="178"/>
      <c r="DR370" s="178"/>
      <c r="DS370" s="178"/>
      <c r="DT370" s="178"/>
      <c r="DU370" s="178"/>
      <c r="DV370" s="178"/>
      <c r="DW370" s="178"/>
      <c r="DX370" s="178"/>
      <c r="DY370" s="178"/>
      <c r="DZ370" s="178"/>
      <c r="EA370" s="178"/>
      <c r="EB370" s="178"/>
      <c r="EC370" s="178"/>
      <c r="ED370" s="178"/>
    </row>
    <row r="371" spans="1:134">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78"/>
      <c r="CW371" s="178"/>
      <c r="CX371" s="178"/>
      <c r="CY371" s="178"/>
      <c r="CZ371" s="178"/>
      <c r="DA371" s="178"/>
      <c r="DB371" s="178"/>
      <c r="DC371" s="178"/>
      <c r="DD371" s="178"/>
      <c r="DE371" s="178"/>
      <c r="DF371" s="178"/>
      <c r="DG371" s="178"/>
      <c r="DH371" s="178"/>
      <c r="DI371" s="178"/>
      <c r="DJ371" s="178"/>
      <c r="DK371" s="178"/>
      <c r="DL371" s="178"/>
      <c r="DM371" s="178"/>
      <c r="DN371" s="178"/>
      <c r="DO371" s="178"/>
      <c r="DP371" s="178"/>
      <c r="DQ371" s="178"/>
      <c r="DR371" s="178"/>
      <c r="DS371" s="178"/>
      <c r="DT371" s="178"/>
      <c r="DU371" s="178"/>
      <c r="DV371" s="178"/>
      <c r="DW371" s="178"/>
      <c r="DX371" s="178"/>
      <c r="DY371" s="178"/>
      <c r="DZ371" s="178"/>
      <c r="EA371" s="178"/>
      <c r="EB371" s="178"/>
      <c r="EC371" s="178"/>
      <c r="ED371" s="178"/>
    </row>
    <row r="372" spans="1:134">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8"/>
      <c r="DI372" s="178"/>
      <c r="DJ372" s="178"/>
      <c r="DK372" s="178"/>
      <c r="DL372" s="178"/>
      <c r="DM372" s="178"/>
      <c r="DN372" s="178"/>
      <c r="DO372" s="178"/>
      <c r="DP372" s="178"/>
      <c r="DQ372" s="178"/>
      <c r="DR372" s="178"/>
      <c r="DS372" s="178"/>
      <c r="DT372" s="178"/>
      <c r="DU372" s="178"/>
      <c r="DV372" s="178"/>
      <c r="DW372" s="178"/>
      <c r="DX372" s="178"/>
      <c r="DY372" s="178"/>
      <c r="DZ372" s="178"/>
      <c r="EA372" s="178"/>
      <c r="EB372" s="178"/>
      <c r="EC372" s="178"/>
      <c r="ED372" s="178"/>
    </row>
    <row r="373" spans="1:134">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c r="CV373" s="178"/>
      <c r="CW373" s="178"/>
      <c r="CX373" s="178"/>
      <c r="CY373" s="178"/>
      <c r="CZ373" s="178"/>
      <c r="DA373" s="178"/>
      <c r="DB373" s="178"/>
      <c r="DC373" s="178"/>
      <c r="DD373" s="178"/>
      <c r="DE373" s="178"/>
      <c r="DF373" s="178"/>
      <c r="DG373" s="178"/>
      <c r="DH373" s="178"/>
      <c r="DI373" s="178"/>
      <c r="DJ373" s="178"/>
      <c r="DK373" s="178"/>
      <c r="DL373" s="178"/>
      <c r="DM373" s="178"/>
      <c r="DN373" s="178"/>
      <c r="DO373" s="178"/>
      <c r="DP373" s="178"/>
      <c r="DQ373" s="178"/>
      <c r="DR373" s="178"/>
      <c r="DS373" s="178"/>
      <c r="DT373" s="178"/>
      <c r="DU373" s="178"/>
      <c r="DV373" s="178"/>
      <c r="DW373" s="178"/>
      <c r="DX373" s="178"/>
      <c r="DY373" s="178"/>
      <c r="DZ373" s="178"/>
      <c r="EA373" s="178"/>
      <c r="EB373" s="178"/>
      <c r="EC373" s="178"/>
      <c r="ED373" s="178"/>
    </row>
    <row r="374" spans="1:134">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c r="CV374" s="178"/>
      <c r="CW374" s="178"/>
      <c r="CX374" s="178"/>
      <c r="CY374" s="178"/>
      <c r="CZ374" s="178"/>
      <c r="DA374" s="178"/>
      <c r="DB374" s="178"/>
      <c r="DC374" s="178"/>
      <c r="DD374" s="178"/>
      <c r="DE374" s="178"/>
      <c r="DF374" s="178"/>
      <c r="DG374" s="178"/>
      <c r="DH374" s="178"/>
      <c r="DI374" s="178"/>
      <c r="DJ374" s="178"/>
      <c r="DK374" s="178"/>
      <c r="DL374" s="178"/>
      <c r="DM374" s="178"/>
      <c r="DN374" s="178"/>
      <c r="DO374" s="178"/>
      <c r="DP374" s="178"/>
      <c r="DQ374" s="178"/>
      <c r="DR374" s="178"/>
      <c r="DS374" s="178"/>
      <c r="DT374" s="178"/>
      <c r="DU374" s="178"/>
      <c r="DV374" s="178"/>
      <c r="DW374" s="178"/>
      <c r="DX374" s="178"/>
      <c r="DY374" s="178"/>
      <c r="DZ374" s="178"/>
      <c r="EA374" s="178"/>
      <c r="EB374" s="178"/>
      <c r="EC374" s="178"/>
      <c r="ED374" s="178"/>
    </row>
    <row r="375" spans="1:134">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c r="CV375" s="178"/>
      <c r="CW375" s="178"/>
      <c r="CX375" s="178"/>
      <c r="CY375" s="178"/>
      <c r="CZ375" s="178"/>
      <c r="DA375" s="178"/>
      <c r="DB375" s="178"/>
      <c r="DC375" s="178"/>
      <c r="DD375" s="178"/>
      <c r="DE375" s="178"/>
      <c r="DF375" s="178"/>
      <c r="DG375" s="178"/>
      <c r="DH375" s="178"/>
      <c r="DI375" s="178"/>
      <c r="DJ375" s="178"/>
      <c r="DK375" s="178"/>
      <c r="DL375" s="178"/>
      <c r="DM375" s="178"/>
      <c r="DN375" s="178"/>
      <c r="DO375" s="178"/>
      <c r="DP375" s="178"/>
      <c r="DQ375" s="178"/>
      <c r="DR375" s="178"/>
      <c r="DS375" s="178"/>
      <c r="DT375" s="178"/>
      <c r="DU375" s="178"/>
      <c r="DV375" s="178"/>
      <c r="DW375" s="178"/>
      <c r="DX375" s="178"/>
      <c r="DY375" s="178"/>
      <c r="DZ375" s="178"/>
      <c r="EA375" s="178"/>
      <c r="EB375" s="178"/>
      <c r="EC375" s="178"/>
      <c r="ED375" s="178"/>
    </row>
    <row r="376" spans="1:134">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c r="CV376" s="178"/>
      <c r="CW376" s="178"/>
      <c r="CX376" s="178"/>
      <c r="CY376" s="178"/>
      <c r="CZ376" s="178"/>
      <c r="DA376" s="178"/>
      <c r="DB376" s="178"/>
      <c r="DC376" s="178"/>
      <c r="DD376" s="178"/>
      <c r="DE376" s="178"/>
      <c r="DF376" s="178"/>
      <c r="DG376" s="178"/>
      <c r="DH376" s="178"/>
      <c r="DI376" s="178"/>
      <c r="DJ376" s="178"/>
      <c r="DK376" s="178"/>
      <c r="DL376" s="178"/>
      <c r="DM376" s="178"/>
      <c r="DN376" s="178"/>
      <c r="DO376" s="178"/>
      <c r="DP376" s="178"/>
      <c r="DQ376" s="178"/>
      <c r="DR376" s="178"/>
      <c r="DS376" s="178"/>
      <c r="DT376" s="178"/>
      <c r="DU376" s="178"/>
      <c r="DV376" s="178"/>
      <c r="DW376" s="178"/>
      <c r="DX376" s="178"/>
      <c r="DY376" s="178"/>
      <c r="DZ376" s="178"/>
      <c r="EA376" s="178"/>
      <c r="EB376" s="178"/>
      <c r="EC376" s="178"/>
      <c r="ED376" s="178"/>
    </row>
    <row r="377" spans="1:134">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c r="CV377" s="178"/>
      <c r="CW377" s="178"/>
      <c r="CX377" s="178"/>
      <c r="CY377" s="178"/>
      <c r="CZ377" s="178"/>
      <c r="DA377" s="178"/>
      <c r="DB377" s="178"/>
      <c r="DC377" s="178"/>
      <c r="DD377" s="178"/>
      <c r="DE377" s="178"/>
      <c r="DF377" s="178"/>
      <c r="DG377" s="178"/>
      <c r="DH377" s="178"/>
      <c r="DI377" s="178"/>
      <c r="DJ377" s="178"/>
      <c r="DK377" s="178"/>
      <c r="DL377" s="178"/>
      <c r="DM377" s="178"/>
      <c r="DN377" s="178"/>
      <c r="DO377" s="178"/>
      <c r="DP377" s="178"/>
      <c r="DQ377" s="178"/>
      <c r="DR377" s="178"/>
      <c r="DS377" s="178"/>
      <c r="DT377" s="178"/>
      <c r="DU377" s="178"/>
      <c r="DV377" s="178"/>
      <c r="DW377" s="178"/>
      <c r="DX377" s="178"/>
      <c r="DY377" s="178"/>
      <c r="DZ377" s="178"/>
      <c r="EA377" s="178"/>
      <c r="EB377" s="178"/>
      <c r="EC377" s="178"/>
      <c r="ED377" s="178"/>
    </row>
    <row r="378" spans="1:134">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c r="CV378" s="178"/>
      <c r="CW378" s="178"/>
      <c r="CX378" s="178"/>
      <c r="CY378" s="178"/>
      <c r="CZ378" s="178"/>
      <c r="DA378" s="178"/>
      <c r="DB378" s="178"/>
      <c r="DC378" s="178"/>
      <c r="DD378" s="178"/>
      <c r="DE378" s="178"/>
      <c r="DF378" s="178"/>
      <c r="DG378" s="178"/>
      <c r="DH378" s="178"/>
      <c r="DI378" s="178"/>
      <c r="DJ378" s="178"/>
      <c r="DK378" s="178"/>
      <c r="DL378" s="178"/>
      <c r="DM378" s="178"/>
      <c r="DN378" s="178"/>
      <c r="DO378" s="178"/>
      <c r="DP378" s="178"/>
      <c r="DQ378" s="178"/>
      <c r="DR378" s="178"/>
      <c r="DS378" s="178"/>
      <c r="DT378" s="178"/>
      <c r="DU378" s="178"/>
      <c r="DV378" s="178"/>
      <c r="DW378" s="178"/>
      <c r="DX378" s="178"/>
      <c r="DY378" s="178"/>
      <c r="DZ378" s="178"/>
      <c r="EA378" s="178"/>
      <c r="EB378" s="178"/>
      <c r="EC378" s="178"/>
      <c r="ED378" s="178"/>
    </row>
    <row r="379" spans="1:134">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c r="CV379" s="178"/>
      <c r="CW379" s="178"/>
      <c r="CX379" s="178"/>
      <c r="CY379" s="178"/>
      <c r="CZ379" s="178"/>
      <c r="DA379" s="178"/>
      <c r="DB379" s="178"/>
      <c r="DC379" s="178"/>
      <c r="DD379" s="178"/>
      <c r="DE379" s="178"/>
      <c r="DF379" s="178"/>
      <c r="DG379" s="178"/>
      <c r="DH379" s="178"/>
      <c r="DI379" s="178"/>
      <c r="DJ379" s="178"/>
      <c r="DK379" s="178"/>
      <c r="DL379" s="178"/>
      <c r="DM379" s="178"/>
      <c r="DN379" s="178"/>
      <c r="DO379" s="178"/>
      <c r="DP379" s="178"/>
      <c r="DQ379" s="178"/>
      <c r="DR379" s="178"/>
      <c r="DS379" s="178"/>
      <c r="DT379" s="178"/>
      <c r="DU379" s="178"/>
      <c r="DV379" s="178"/>
      <c r="DW379" s="178"/>
      <c r="DX379" s="178"/>
      <c r="DY379" s="178"/>
      <c r="DZ379" s="178"/>
      <c r="EA379" s="178"/>
      <c r="EB379" s="178"/>
      <c r="EC379" s="178"/>
      <c r="ED379" s="178"/>
    </row>
    <row r="380" spans="1:134">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c r="CV380" s="178"/>
      <c r="CW380" s="178"/>
      <c r="CX380" s="178"/>
      <c r="CY380" s="178"/>
      <c r="CZ380" s="178"/>
      <c r="DA380" s="178"/>
      <c r="DB380" s="178"/>
      <c r="DC380" s="178"/>
      <c r="DD380" s="178"/>
      <c r="DE380" s="178"/>
      <c r="DF380" s="178"/>
      <c r="DG380" s="178"/>
      <c r="DH380" s="178"/>
      <c r="DI380" s="178"/>
      <c r="DJ380" s="178"/>
      <c r="DK380" s="178"/>
      <c r="DL380" s="178"/>
      <c r="DM380" s="178"/>
      <c r="DN380" s="178"/>
      <c r="DO380" s="178"/>
      <c r="DP380" s="178"/>
      <c r="DQ380" s="178"/>
      <c r="DR380" s="178"/>
      <c r="DS380" s="178"/>
      <c r="DT380" s="178"/>
      <c r="DU380" s="178"/>
      <c r="DV380" s="178"/>
      <c r="DW380" s="178"/>
      <c r="DX380" s="178"/>
      <c r="DY380" s="178"/>
      <c r="DZ380" s="178"/>
      <c r="EA380" s="178"/>
      <c r="EB380" s="178"/>
      <c r="EC380" s="178"/>
      <c r="ED380" s="178"/>
    </row>
    <row r="381" spans="1:134">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c r="CV381" s="178"/>
      <c r="CW381" s="178"/>
      <c r="CX381" s="178"/>
      <c r="CY381" s="178"/>
      <c r="CZ381" s="178"/>
      <c r="DA381" s="178"/>
      <c r="DB381" s="178"/>
      <c r="DC381" s="178"/>
      <c r="DD381" s="178"/>
      <c r="DE381" s="178"/>
      <c r="DF381" s="178"/>
      <c r="DG381" s="178"/>
      <c r="DH381" s="178"/>
      <c r="DI381" s="178"/>
      <c r="DJ381" s="178"/>
      <c r="DK381" s="178"/>
      <c r="DL381" s="178"/>
      <c r="DM381" s="178"/>
      <c r="DN381" s="178"/>
      <c r="DO381" s="178"/>
      <c r="DP381" s="178"/>
      <c r="DQ381" s="178"/>
      <c r="DR381" s="178"/>
      <c r="DS381" s="178"/>
      <c r="DT381" s="178"/>
      <c r="DU381" s="178"/>
      <c r="DV381" s="178"/>
      <c r="DW381" s="178"/>
      <c r="DX381" s="178"/>
      <c r="DY381" s="178"/>
      <c r="DZ381" s="178"/>
      <c r="EA381" s="178"/>
      <c r="EB381" s="178"/>
      <c r="EC381" s="178"/>
      <c r="ED381" s="178"/>
    </row>
    <row r="382" spans="1:134">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c r="CV382" s="178"/>
      <c r="CW382" s="178"/>
      <c r="CX382" s="178"/>
      <c r="CY382" s="178"/>
      <c r="CZ382" s="178"/>
      <c r="DA382" s="178"/>
      <c r="DB382" s="178"/>
      <c r="DC382" s="178"/>
      <c r="DD382" s="178"/>
      <c r="DE382" s="178"/>
      <c r="DF382" s="178"/>
      <c r="DG382" s="178"/>
      <c r="DH382" s="178"/>
      <c r="DI382" s="178"/>
      <c r="DJ382" s="178"/>
      <c r="DK382" s="178"/>
      <c r="DL382" s="178"/>
      <c r="DM382" s="178"/>
      <c r="DN382" s="178"/>
      <c r="DO382" s="178"/>
      <c r="DP382" s="178"/>
      <c r="DQ382" s="178"/>
      <c r="DR382" s="178"/>
      <c r="DS382" s="178"/>
      <c r="DT382" s="178"/>
      <c r="DU382" s="178"/>
      <c r="DV382" s="178"/>
      <c r="DW382" s="178"/>
      <c r="DX382" s="178"/>
      <c r="DY382" s="178"/>
      <c r="DZ382" s="178"/>
      <c r="EA382" s="178"/>
      <c r="EB382" s="178"/>
      <c r="EC382" s="178"/>
      <c r="ED382" s="178"/>
    </row>
    <row r="383" spans="1:134">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c r="CV383" s="178"/>
      <c r="CW383" s="178"/>
      <c r="CX383" s="178"/>
      <c r="CY383" s="178"/>
      <c r="CZ383" s="178"/>
      <c r="DA383" s="178"/>
      <c r="DB383" s="178"/>
      <c r="DC383" s="178"/>
      <c r="DD383" s="178"/>
      <c r="DE383" s="178"/>
      <c r="DF383" s="178"/>
      <c r="DG383" s="178"/>
      <c r="DH383" s="178"/>
      <c r="DI383" s="178"/>
      <c r="DJ383" s="178"/>
      <c r="DK383" s="178"/>
      <c r="DL383" s="178"/>
      <c r="DM383" s="178"/>
      <c r="DN383" s="178"/>
      <c r="DO383" s="178"/>
      <c r="DP383" s="178"/>
      <c r="DQ383" s="178"/>
      <c r="DR383" s="178"/>
      <c r="DS383" s="178"/>
      <c r="DT383" s="178"/>
      <c r="DU383" s="178"/>
      <c r="DV383" s="178"/>
      <c r="DW383" s="178"/>
      <c r="DX383" s="178"/>
      <c r="DY383" s="178"/>
      <c r="DZ383" s="178"/>
      <c r="EA383" s="178"/>
      <c r="EB383" s="178"/>
      <c r="EC383" s="178"/>
      <c r="ED383" s="178"/>
    </row>
    <row r="384" spans="1:134">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row>
    <row r="385" spans="1:134">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row>
    <row r="386" spans="1:134">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row>
    <row r="387" spans="1:134">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row>
    <row r="388" spans="1:134">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row>
    <row r="389" spans="1:134">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row>
    <row r="390" spans="1:134">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row>
    <row r="391" spans="1:134">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row>
    <row r="392" spans="1:134">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row>
    <row r="393" spans="1:134">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row>
    <row r="394" spans="1:134">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row>
    <row r="395" spans="1:134">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row>
    <row r="396" spans="1:134">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row>
    <row r="397" spans="1:134">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row>
    <row r="398" spans="1:134">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row>
    <row r="399" spans="1:134">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row>
    <row r="400" spans="1:134">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row>
    <row r="401" spans="1:134">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row>
    <row r="402" spans="1:134">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row>
    <row r="403" spans="1:134">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row>
    <row r="404" spans="1:134">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row>
    <row r="405" spans="1:134">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row>
    <row r="406" spans="1:134">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row>
    <row r="407" spans="1:134">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row>
    <row r="408" spans="1:134">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row>
    <row r="409" spans="1:134">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row>
    <row r="410" spans="1:134">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row>
    <row r="411" spans="1:134">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row>
    <row r="412" spans="1:134">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row>
    <row r="413" spans="1:134">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row>
    <row r="414" spans="1:134">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row>
    <row r="415" spans="1:134">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row>
    <row r="416" spans="1:134">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row>
    <row r="417" spans="1:134">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row>
    <row r="418" spans="1:134">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row>
    <row r="419" spans="1:134">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row>
    <row r="420" spans="1:134">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row>
    <row r="421" spans="1:134">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c r="CV421" s="178"/>
      <c r="CW421" s="178"/>
      <c r="CX421" s="178"/>
      <c r="CY421" s="178"/>
      <c r="CZ421" s="178"/>
      <c r="DA421" s="178"/>
      <c r="DB421" s="178"/>
      <c r="DC421" s="178"/>
      <c r="DD421" s="178"/>
      <c r="DE421" s="178"/>
      <c r="DF421" s="178"/>
      <c r="DG421" s="178"/>
      <c r="DH421" s="178"/>
      <c r="DI421" s="178"/>
      <c r="DJ421" s="178"/>
      <c r="DK421" s="178"/>
      <c r="DL421" s="178"/>
      <c r="DM421" s="178"/>
      <c r="DN421" s="178"/>
      <c r="DO421" s="178"/>
      <c r="DP421" s="178"/>
      <c r="DQ421" s="178"/>
      <c r="DR421" s="178"/>
      <c r="DS421" s="178"/>
      <c r="DT421" s="178"/>
      <c r="DU421" s="178"/>
      <c r="DV421" s="178"/>
      <c r="DW421" s="178"/>
      <c r="DX421" s="178"/>
      <c r="DY421" s="178"/>
      <c r="DZ421" s="178"/>
      <c r="EA421" s="178"/>
      <c r="EB421" s="178"/>
      <c r="EC421" s="178"/>
      <c r="ED421" s="178"/>
    </row>
    <row r="422" spans="1:134">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c r="CV422" s="178"/>
      <c r="CW422" s="178"/>
      <c r="CX422" s="178"/>
      <c r="CY422" s="178"/>
      <c r="CZ422" s="178"/>
      <c r="DA422" s="178"/>
      <c r="DB422" s="178"/>
      <c r="DC422" s="178"/>
      <c r="DD422" s="178"/>
      <c r="DE422" s="178"/>
      <c r="DF422" s="178"/>
      <c r="DG422" s="178"/>
      <c r="DH422" s="178"/>
      <c r="DI422" s="178"/>
      <c r="DJ422" s="178"/>
      <c r="DK422" s="178"/>
      <c r="DL422" s="178"/>
      <c r="DM422" s="178"/>
      <c r="DN422" s="178"/>
      <c r="DO422" s="178"/>
      <c r="DP422" s="178"/>
      <c r="DQ422" s="178"/>
      <c r="DR422" s="178"/>
      <c r="DS422" s="178"/>
      <c r="DT422" s="178"/>
      <c r="DU422" s="178"/>
      <c r="DV422" s="178"/>
      <c r="DW422" s="178"/>
      <c r="DX422" s="178"/>
      <c r="DY422" s="178"/>
      <c r="DZ422" s="178"/>
      <c r="EA422" s="178"/>
      <c r="EB422" s="178"/>
      <c r="EC422" s="178"/>
      <c r="ED422" s="178"/>
    </row>
    <row r="423" spans="1:134">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c r="CV423" s="178"/>
      <c r="CW423" s="178"/>
      <c r="CX423" s="178"/>
      <c r="CY423" s="178"/>
      <c r="CZ423" s="178"/>
      <c r="DA423" s="178"/>
      <c r="DB423" s="178"/>
      <c r="DC423" s="178"/>
      <c r="DD423" s="178"/>
      <c r="DE423" s="178"/>
      <c r="DF423" s="178"/>
      <c r="DG423" s="178"/>
      <c r="DH423" s="178"/>
      <c r="DI423" s="178"/>
      <c r="DJ423" s="178"/>
      <c r="DK423" s="178"/>
      <c r="DL423" s="178"/>
      <c r="DM423" s="178"/>
      <c r="DN423" s="178"/>
      <c r="DO423" s="178"/>
      <c r="DP423" s="178"/>
      <c r="DQ423" s="178"/>
      <c r="DR423" s="178"/>
      <c r="DS423" s="178"/>
      <c r="DT423" s="178"/>
      <c r="DU423" s="178"/>
      <c r="DV423" s="178"/>
      <c r="DW423" s="178"/>
      <c r="DX423" s="178"/>
      <c r="DY423" s="178"/>
      <c r="DZ423" s="178"/>
      <c r="EA423" s="178"/>
      <c r="EB423" s="178"/>
      <c r="EC423" s="178"/>
      <c r="ED423" s="178"/>
    </row>
    <row r="424" spans="1:134">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row>
    <row r="425" spans="1:134">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row>
    <row r="426" spans="1:134">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row>
    <row r="427" spans="1:134">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row>
    <row r="428" spans="1:134">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row>
    <row r="429" spans="1:134">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row>
    <row r="430" spans="1:134">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row>
    <row r="431" spans="1:134">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row>
    <row r="432" spans="1:134">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row>
    <row r="433" spans="1:134">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c r="CV433" s="178"/>
      <c r="CW433" s="178"/>
      <c r="CX433" s="178"/>
      <c r="CY433" s="178"/>
      <c r="CZ433" s="178"/>
      <c r="DA433" s="178"/>
      <c r="DB433" s="178"/>
      <c r="DC433" s="178"/>
      <c r="DD433" s="178"/>
      <c r="DE433" s="178"/>
      <c r="DF433" s="178"/>
      <c r="DG433" s="178"/>
      <c r="DH433" s="178"/>
      <c r="DI433" s="178"/>
      <c r="DJ433" s="178"/>
      <c r="DK433" s="178"/>
      <c r="DL433" s="178"/>
      <c r="DM433" s="178"/>
      <c r="DN433" s="178"/>
      <c r="DO433" s="178"/>
      <c r="DP433" s="178"/>
      <c r="DQ433" s="178"/>
      <c r="DR433" s="178"/>
      <c r="DS433" s="178"/>
      <c r="DT433" s="178"/>
      <c r="DU433" s="178"/>
      <c r="DV433" s="178"/>
      <c r="DW433" s="178"/>
      <c r="DX433" s="178"/>
      <c r="DY433" s="178"/>
      <c r="DZ433" s="178"/>
      <c r="EA433" s="178"/>
      <c r="EB433" s="178"/>
      <c r="EC433" s="178"/>
      <c r="ED433" s="178"/>
    </row>
    <row r="434" spans="1:134">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c r="CV434" s="178"/>
      <c r="CW434" s="178"/>
      <c r="CX434" s="178"/>
      <c r="CY434" s="178"/>
      <c r="CZ434" s="178"/>
      <c r="DA434" s="178"/>
      <c r="DB434" s="178"/>
      <c r="DC434" s="178"/>
      <c r="DD434" s="178"/>
      <c r="DE434" s="178"/>
      <c r="DF434" s="178"/>
      <c r="DG434" s="178"/>
      <c r="DH434" s="178"/>
      <c r="DI434" s="178"/>
      <c r="DJ434" s="178"/>
      <c r="DK434" s="178"/>
      <c r="DL434" s="178"/>
      <c r="DM434" s="178"/>
      <c r="DN434" s="178"/>
      <c r="DO434" s="178"/>
      <c r="DP434" s="178"/>
      <c r="DQ434" s="178"/>
      <c r="DR434" s="178"/>
      <c r="DS434" s="178"/>
      <c r="DT434" s="178"/>
      <c r="DU434" s="178"/>
      <c r="DV434" s="178"/>
      <c r="DW434" s="178"/>
      <c r="DX434" s="178"/>
      <c r="DY434" s="178"/>
      <c r="DZ434" s="178"/>
      <c r="EA434" s="178"/>
      <c r="EB434" s="178"/>
      <c r="EC434" s="178"/>
      <c r="ED434" s="178"/>
    </row>
    <row r="435" spans="1:134">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c r="CV435" s="178"/>
      <c r="CW435" s="178"/>
      <c r="CX435" s="178"/>
      <c r="CY435" s="178"/>
      <c r="CZ435" s="178"/>
      <c r="DA435" s="178"/>
      <c r="DB435" s="178"/>
      <c r="DC435" s="178"/>
      <c r="DD435" s="178"/>
      <c r="DE435" s="178"/>
      <c r="DF435" s="178"/>
      <c r="DG435" s="178"/>
      <c r="DH435" s="178"/>
      <c r="DI435" s="178"/>
      <c r="DJ435" s="178"/>
      <c r="DK435" s="178"/>
      <c r="DL435" s="178"/>
      <c r="DM435" s="178"/>
      <c r="DN435" s="178"/>
      <c r="DO435" s="178"/>
      <c r="DP435" s="178"/>
      <c r="DQ435" s="178"/>
      <c r="DR435" s="178"/>
      <c r="DS435" s="178"/>
      <c r="DT435" s="178"/>
      <c r="DU435" s="178"/>
      <c r="DV435" s="178"/>
      <c r="DW435" s="178"/>
      <c r="DX435" s="178"/>
      <c r="DY435" s="178"/>
      <c r="DZ435" s="178"/>
      <c r="EA435" s="178"/>
      <c r="EB435" s="178"/>
      <c r="EC435" s="178"/>
      <c r="ED435" s="178"/>
    </row>
    <row r="436" spans="1:134">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8"/>
    </row>
    <row r="437" spans="1:134">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row>
    <row r="438" spans="1:134">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row>
    <row r="439" spans="1:134">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row>
    <row r="440" spans="1:134">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row>
    <row r="441" spans="1:134">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row>
    <row r="442" spans="1:134">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row>
    <row r="443" spans="1:134">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row>
    <row r="444" spans="1:134">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row>
    <row r="445" spans="1:134">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row>
    <row r="446" spans="1:134">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row>
    <row r="447" spans="1:134">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8"/>
      <c r="DD447" s="178"/>
      <c r="DE447" s="178"/>
      <c r="DF447" s="178"/>
      <c r="DG447" s="178"/>
      <c r="DH447" s="178"/>
      <c r="DI447" s="178"/>
      <c r="DJ447" s="178"/>
      <c r="DK447" s="178"/>
      <c r="DL447" s="178"/>
      <c r="DM447" s="178"/>
      <c r="DN447" s="178"/>
      <c r="DO447" s="178"/>
      <c r="DP447" s="178"/>
      <c r="DQ447" s="178"/>
      <c r="DR447" s="178"/>
      <c r="DS447" s="178"/>
      <c r="DT447" s="178"/>
      <c r="DU447" s="178"/>
      <c r="DV447" s="178"/>
      <c r="DW447" s="178"/>
      <c r="DX447" s="178"/>
      <c r="DY447" s="178"/>
      <c r="DZ447" s="178"/>
      <c r="EA447" s="178"/>
      <c r="EB447" s="178"/>
      <c r="EC447" s="178"/>
      <c r="ED447" s="178"/>
    </row>
    <row r="448" spans="1:134">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row>
    <row r="449" spans="1:134">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8"/>
      <c r="DD449" s="178"/>
      <c r="DE449" s="178"/>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row>
    <row r="450" spans="1:134">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row>
    <row r="451" spans="1:134">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row>
    <row r="452" spans="1:134">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row>
    <row r="453" spans="1:134">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row>
    <row r="454" spans="1:134">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row>
    <row r="455" spans="1:134">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row>
    <row r="456" spans="1:134">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row>
    <row r="457" spans="1:134">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row>
    <row r="458" spans="1:134">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row>
    <row r="459" spans="1:134">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row>
    <row r="460" spans="1:134">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row>
    <row r="461" spans="1:134">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row>
    <row r="462" spans="1:134">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row>
    <row r="463" spans="1:134">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row>
    <row r="464" spans="1:134">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c r="CV464" s="178"/>
      <c r="CW464" s="178"/>
      <c r="CX464" s="178"/>
      <c r="CY464" s="178"/>
      <c r="CZ464" s="178"/>
      <c r="DA464" s="178"/>
      <c r="DB464" s="178"/>
      <c r="DC464" s="178"/>
      <c r="DD464" s="178"/>
      <c r="DE464" s="178"/>
      <c r="DF464" s="178"/>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row>
    <row r="465" spans="1:134">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c r="CV465" s="178"/>
      <c r="CW465" s="178"/>
      <c r="CX465" s="178"/>
      <c r="CY465" s="178"/>
      <c r="CZ465" s="178"/>
      <c r="DA465" s="178"/>
      <c r="DB465" s="178"/>
      <c r="DC465" s="178"/>
      <c r="DD465" s="178"/>
      <c r="DE465" s="178"/>
      <c r="DF465" s="178"/>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row>
    <row r="466" spans="1:134">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c r="CV466" s="178"/>
      <c r="CW466" s="178"/>
      <c r="CX466" s="178"/>
      <c r="CY466" s="178"/>
      <c r="CZ466" s="178"/>
      <c r="DA466" s="178"/>
      <c r="DB466" s="178"/>
      <c r="DC466" s="178"/>
      <c r="DD466" s="178"/>
      <c r="DE466" s="178"/>
      <c r="DF466" s="178"/>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row>
    <row r="467" spans="1:134">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c r="CV467" s="178"/>
      <c r="CW467" s="178"/>
      <c r="CX467" s="178"/>
      <c r="CY467" s="178"/>
      <c r="CZ467" s="178"/>
      <c r="DA467" s="178"/>
      <c r="DB467" s="178"/>
      <c r="DC467" s="178"/>
      <c r="DD467" s="178"/>
      <c r="DE467" s="178"/>
      <c r="DF467" s="178"/>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row>
    <row r="468" spans="1:134">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c r="CV468" s="178"/>
      <c r="CW468" s="178"/>
      <c r="CX468" s="178"/>
      <c r="CY468" s="178"/>
      <c r="CZ468" s="178"/>
      <c r="DA468" s="178"/>
      <c r="DB468" s="178"/>
      <c r="DC468" s="178"/>
      <c r="DD468" s="178"/>
      <c r="DE468" s="178"/>
      <c r="DF468" s="178"/>
      <c r="DG468" s="178"/>
      <c r="DH468" s="178"/>
      <c r="DI468" s="178"/>
      <c r="DJ468" s="178"/>
      <c r="DK468" s="178"/>
      <c r="DL468" s="178"/>
      <c r="DM468" s="178"/>
      <c r="DN468" s="178"/>
      <c r="DO468" s="178"/>
      <c r="DP468" s="178"/>
      <c r="DQ468" s="178"/>
      <c r="DR468" s="178"/>
      <c r="DS468" s="178"/>
      <c r="DT468" s="178"/>
      <c r="DU468" s="178"/>
      <c r="DV468" s="178"/>
      <c r="DW468" s="178"/>
      <c r="DX468" s="178"/>
      <c r="DY468" s="178"/>
      <c r="DZ468" s="178"/>
      <c r="EA468" s="178"/>
      <c r="EB468" s="178"/>
      <c r="EC468" s="178"/>
      <c r="ED468" s="178"/>
    </row>
    <row r="469" spans="1:134">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c r="CV469" s="178"/>
      <c r="CW469" s="178"/>
      <c r="CX469" s="178"/>
      <c r="CY469" s="178"/>
      <c r="CZ469" s="178"/>
      <c r="DA469" s="178"/>
      <c r="DB469" s="178"/>
      <c r="DC469" s="178"/>
      <c r="DD469" s="178"/>
      <c r="DE469" s="178"/>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row>
    <row r="470" spans="1:134">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c r="CV470" s="178"/>
      <c r="CW470" s="178"/>
      <c r="CX470" s="178"/>
      <c r="CY470" s="178"/>
      <c r="CZ470" s="178"/>
      <c r="DA470" s="178"/>
      <c r="DB470" s="178"/>
      <c r="DC470" s="178"/>
      <c r="DD470" s="178"/>
      <c r="DE470" s="178"/>
      <c r="DF470" s="178"/>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row>
    <row r="471" spans="1:134">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c r="CV471" s="178"/>
      <c r="CW471" s="178"/>
      <c r="CX471" s="178"/>
      <c r="CY471" s="178"/>
      <c r="CZ471" s="178"/>
      <c r="DA471" s="178"/>
      <c r="DB471" s="178"/>
      <c r="DC471" s="178"/>
      <c r="DD471" s="178"/>
      <c r="DE471" s="178"/>
      <c r="DF471" s="178"/>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row>
    <row r="472" spans="1:134">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c r="CV472" s="178"/>
      <c r="CW472" s="178"/>
      <c r="CX472" s="178"/>
      <c r="CY472" s="178"/>
      <c r="CZ472" s="178"/>
      <c r="DA472" s="178"/>
      <c r="DB472" s="178"/>
      <c r="DC472" s="178"/>
      <c r="DD472" s="178"/>
      <c r="DE472" s="178"/>
      <c r="DF472" s="178"/>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row>
    <row r="473" spans="1:134">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c r="CV473" s="178"/>
      <c r="CW473" s="178"/>
      <c r="CX473" s="178"/>
      <c r="CY473" s="178"/>
      <c r="CZ473" s="178"/>
      <c r="DA473" s="178"/>
      <c r="DB473" s="178"/>
      <c r="DC473" s="178"/>
      <c r="DD473" s="178"/>
      <c r="DE473" s="178"/>
      <c r="DF473" s="178"/>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row>
    <row r="474" spans="1:134">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c r="CV474" s="178"/>
      <c r="CW474" s="178"/>
      <c r="CX474" s="178"/>
      <c r="CY474" s="178"/>
      <c r="CZ474" s="178"/>
      <c r="DA474" s="178"/>
      <c r="DB474" s="178"/>
      <c r="DC474" s="178"/>
      <c r="DD474" s="178"/>
      <c r="DE474" s="178"/>
      <c r="DF474" s="178"/>
      <c r="DG474" s="178"/>
      <c r="DH474" s="178"/>
      <c r="DI474" s="178"/>
      <c r="DJ474" s="178"/>
      <c r="DK474" s="178"/>
      <c r="DL474" s="178"/>
      <c r="DM474" s="178"/>
      <c r="DN474" s="178"/>
      <c r="DO474" s="178"/>
      <c r="DP474" s="178"/>
      <c r="DQ474" s="178"/>
      <c r="DR474" s="178"/>
      <c r="DS474" s="178"/>
      <c r="DT474" s="178"/>
      <c r="DU474" s="178"/>
      <c r="DV474" s="178"/>
      <c r="DW474" s="178"/>
      <c r="DX474" s="178"/>
      <c r="DY474" s="178"/>
      <c r="DZ474" s="178"/>
      <c r="EA474" s="178"/>
      <c r="EB474" s="178"/>
      <c r="EC474" s="178"/>
      <c r="ED474" s="178"/>
    </row>
    <row r="475" spans="1:134">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c r="CV475" s="178"/>
      <c r="CW475" s="178"/>
      <c r="CX475" s="178"/>
      <c r="CY475" s="178"/>
      <c r="CZ475" s="178"/>
      <c r="DA475" s="178"/>
      <c r="DB475" s="178"/>
      <c r="DC475" s="178"/>
      <c r="DD475" s="178"/>
      <c r="DE475" s="178"/>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row>
    <row r="476" spans="1:134">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8"/>
    </row>
    <row r="477" spans="1:134">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c r="CV477" s="178"/>
      <c r="CW477" s="178"/>
      <c r="CX477" s="178"/>
      <c r="CY477" s="178"/>
      <c r="CZ477" s="178"/>
      <c r="DA477" s="178"/>
      <c r="DB477" s="178"/>
      <c r="DC477" s="178"/>
      <c r="DD477" s="178"/>
      <c r="DE477" s="178"/>
      <c r="DF477" s="178"/>
      <c r="DG477" s="178"/>
      <c r="DH477" s="178"/>
      <c r="DI477" s="178"/>
      <c r="DJ477" s="178"/>
      <c r="DK477" s="178"/>
      <c r="DL477" s="178"/>
      <c r="DM477" s="178"/>
      <c r="DN477" s="178"/>
      <c r="DO477" s="178"/>
      <c r="DP477" s="178"/>
      <c r="DQ477" s="178"/>
      <c r="DR477" s="178"/>
      <c r="DS477" s="178"/>
      <c r="DT477" s="178"/>
      <c r="DU477" s="178"/>
      <c r="DV477" s="178"/>
      <c r="DW477" s="178"/>
      <c r="DX477" s="178"/>
      <c r="DY477" s="178"/>
      <c r="DZ477" s="178"/>
      <c r="EA477" s="178"/>
      <c r="EB477" s="178"/>
      <c r="EC477" s="178"/>
      <c r="ED477" s="178"/>
    </row>
    <row r="478" spans="1:134">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row>
    <row r="479" spans="1:134">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c r="CV479" s="178"/>
      <c r="CW479" s="178"/>
      <c r="CX479" s="178"/>
      <c r="CY479" s="178"/>
      <c r="CZ479" s="178"/>
      <c r="DA479" s="178"/>
      <c r="DB479" s="178"/>
      <c r="DC479" s="178"/>
      <c r="DD479" s="178"/>
      <c r="DE479" s="178"/>
      <c r="DF479" s="178"/>
      <c r="DG479" s="178"/>
      <c r="DH479" s="178"/>
      <c r="DI479" s="178"/>
      <c r="DJ479" s="178"/>
      <c r="DK479" s="178"/>
      <c r="DL479" s="178"/>
      <c r="DM479" s="178"/>
      <c r="DN479" s="178"/>
      <c r="DO479" s="178"/>
      <c r="DP479" s="178"/>
      <c r="DQ479" s="178"/>
      <c r="DR479" s="178"/>
      <c r="DS479" s="178"/>
      <c r="DT479" s="178"/>
      <c r="DU479" s="178"/>
      <c r="DV479" s="178"/>
      <c r="DW479" s="178"/>
      <c r="DX479" s="178"/>
      <c r="DY479" s="178"/>
      <c r="DZ479" s="178"/>
      <c r="EA479" s="178"/>
      <c r="EB479" s="178"/>
      <c r="EC479" s="178"/>
      <c r="ED479" s="178"/>
    </row>
    <row r="480" spans="1:134">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8"/>
    </row>
    <row r="481" spans="1:134">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row>
    <row r="482" spans="1:134">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c r="CV482" s="178"/>
      <c r="CW482" s="178"/>
      <c r="CX482" s="178"/>
      <c r="CY482" s="178"/>
      <c r="CZ482" s="178"/>
      <c r="DA482" s="178"/>
      <c r="DB482" s="178"/>
      <c r="DC482" s="178"/>
      <c r="DD482" s="178"/>
      <c r="DE482" s="178"/>
      <c r="DF482" s="178"/>
      <c r="DG482" s="178"/>
      <c r="DH482" s="178"/>
      <c r="DI482" s="178"/>
      <c r="DJ482" s="178"/>
      <c r="DK482" s="178"/>
      <c r="DL482" s="178"/>
      <c r="DM482" s="178"/>
      <c r="DN482" s="178"/>
      <c r="DO482" s="178"/>
      <c r="DP482" s="178"/>
      <c r="DQ482" s="178"/>
      <c r="DR482" s="178"/>
      <c r="DS482" s="178"/>
      <c r="DT482" s="178"/>
      <c r="DU482" s="178"/>
      <c r="DV482" s="178"/>
      <c r="DW482" s="178"/>
      <c r="DX482" s="178"/>
      <c r="DY482" s="178"/>
      <c r="DZ482" s="178"/>
      <c r="EA482" s="178"/>
      <c r="EB482" s="178"/>
      <c r="EC482" s="178"/>
      <c r="ED482" s="178"/>
    </row>
    <row r="483" spans="1:134">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78"/>
      <c r="CW483" s="178"/>
      <c r="CX483" s="178"/>
      <c r="CY483" s="178"/>
      <c r="CZ483" s="178"/>
      <c r="DA483" s="178"/>
      <c r="DB483" s="178"/>
      <c r="DC483" s="178"/>
      <c r="DD483" s="178"/>
      <c r="DE483" s="178"/>
      <c r="DF483" s="178"/>
      <c r="DG483" s="178"/>
      <c r="DH483" s="178"/>
      <c r="DI483" s="178"/>
      <c r="DJ483" s="178"/>
      <c r="DK483" s="178"/>
      <c r="DL483" s="178"/>
      <c r="DM483" s="178"/>
      <c r="DN483" s="178"/>
      <c r="DO483" s="178"/>
      <c r="DP483" s="178"/>
      <c r="DQ483" s="178"/>
      <c r="DR483" s="178"/>
      <c r="DS483" s="178"/>
      <c r="DT483" s="178"/>
      <c r="DU483" s="178"/>
      <c r="DV483" s="178"/>
      <c r="DW483" s="178"/>
      <c r="DX483" s="178"/>
      <c r="DY483" s="178"/>
      <c r="DZ483" s="178"/>
      <c r="EA483" s="178"/>
      <c r="EB483" s="178"/>
      <c r="EC483" s="178"/>
      <c r="ED483" s="178"/>
    </row>
    <row r="484" spans="1:134">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row>
    <row r="485" spans="1:134">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c r="CV485" s="178"/>
      <c r="CW485" s="178"/>
      <c r="CX485" s="178"/>
      <c r="CY485" s="178"/>
      <c r="CZ485" s="178"/>
      <c r="DA485" s="178"/>
      <c r="DB485" s="178"/>
      <c r="DC485" s="178"/>
      <c r="DD485" s="178"/>
      <c r="DE485" s="178"/>
      <c r="DF485" s="178"/>
      <c r="DG485" s="178"/>
      <c r="DH485" s="178"/>
      <c r="DI485" s="178"/>
      <c r="DJ485" s="178"/>
      <c r="DK485" s="178"/>
      <c r="DL485" s="178"/>
      <c r="DM485" s="178"/>
      <c r="DN485" s="178"/>
      <c r="DO485" s="178"/>
      <c r="DP485" s="178"/>
      <c r="DQ485" s="178"/>
      <c r="DR485" s="178"/>
      <c r="DS485" s="178"/>
      <c r="DT485" s="178"/>
      <c r="DU485" s="178"/>
      <c r="DV485" s="178"/>
      <c r="DW485" s="178"/>
      <c r="DX485" s="178"/>
      <c r="DY485" s="178"/>
      <c r="DZ485" s="178"/>
      <c r="EA485" s="178"/>
      <c r="EB485" s="178"/>
      <c r="EC485" s="178"/>
      <c r="ED485" s="178"/>
    </row>
    <row r="486" spans="1:134">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c r="CV486" s="178"/>
      <c r="CW486" s="178"/>
      <c r="CX486" s="178"/>
      <c r="CY486" s="178"/>
      <c r="CZ486" s="178"/>
      <c r="DA486" s="178"/>
      <c r="DB486" s="178"/>
      <c r="DC486" s="178"/>
      <c r="DD486" s="178"/>
      <c r="DE486" s="178"/>
      <c r="DF486" s="178"/>
      <c r="DG486" s="178"/>
      <c r="DH486" s="178"/>
      <c r="DI486" s="178"/>
      <c r="DJ486" s="178"/>
      <c r="DK486" s="178"/>
      <c r="DL486" s="178"/>
      <c r="DM486" s="178"/>
      <c r="DN486" s="178"/>
      <c r="DO486" s="178"/>
      <c r="DP486" s="178"/>
      <c r="DQ486" s="178"/>
      <c r="DR486" s="178"/>
      <c r="DS486" s="178"/>
      <c r="DT486" s="178"/>
      <c r="DU486" s="178"/>
      <c r="DV486" s="178"/>
      <c r="DW486" s="178"/>
      <c r="DX486" s="178"/>
      <c r="DY486" s="178"/>
      <c r="DZ486" s="178"/>
      <c r="EA486" s="178"/>
      <c r="EB486" s="178"/>
      <c r="EC486" s="178"/>
      <c r="ED486" s="178"/>
    </row>
    <row r="487" spans="1:134">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row>
    <row r="488" spans="1:134">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8"/>
    </row>
    <row r="489" spans="1:134">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c r="CV489" s="178"/>
      <c r="CW489" s="178"/>
      <c r="CX489" s="178"/>
      <c r="CY489" s="178"/>
      <c r="CZ489" s="178"/>
      <c r="DA489" s="178"/>
      <c r="DB489" s="178"/>
      <c r="DC489" s="178"/>
      <c r="DD489" s="178"/>
      <c r="DE489" s="178"/>
      <c r="DF489" s="178"/>
      <c r="DG489" s="178"/>
      <c r="DH489" s="178"/>
      <c r="DI489" s="178"/>
      <c r="DJ489" s="178"/>
      <c r="DK489" s="178"/>
      <c r="DL489" s="178"/>
      <c r="DM489" s="178"/>
      <c r="DN489" s="178"/>
      <c r="DO489" s="178"/>
      <c r="DP489" s="178"/>
      <c r="DQ489" s="178"/>
      <c r="DR489" s="178"/>
      <c r="DS489" s="178"/>
      <c r="DT489" s="178"/>
      <c r="DU489" s="178"/>
      <c r="DV489" s="178"/>
      <c r="DW489" s="178"/>
      <c r="DX489" s="178"/>
      <c r="DY489" s="178"/>
      <c r="DZ489" s="178"/>
      <c r="EA489" s="178"/>
      <c r="EB489" s="178"/>
      <c r="EC489" s="178"/>
      <c r="ED489" s="178"/>
    </row>
    <row r="490" spans="1:134">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c r="CV490" s="178"/>
      <c r="CW490" s="178"/>
      <c r="CX490" s="178"/>
      <c r="CY490" s="178"/>
      <c r="CZ490" s="178"/>
      <c r="DA490" s="178"/>
      <c r="DB490" s="178"/>
      <c r="DC490" s="178"/>
      <c r="DD490" s="178"/>
      <c r="DE490" s="178"/>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row>
    <row r="491" spans="1:134">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c r="CV491" s="178"/>
      <c r="CW491" s="178"/>
      <c r="CX491" s="178"/>
      <c r="CY491" s="178"/>
      <c r="CZ491" s="178"/>
      <c r="DA491" s="178"/>
      <c r="DB491" s="178"/>
      <c r="DC491" s="178"/>
      <c r="DD491" s="178"/>
      <c r="DE491" s="178"/>
      <c r="DF491" s="178"/>
      <c r="DG491" s="178"/>
      <c r="DH491" s="178"/>
      <c r="DI491" s="178"/>
      <c r="DJ491" s="178"/>
      <c r="DK491" s="178"/>
      <c r="DL491" s="178"/>
      <c r="DM491" s="178"/>
      <c r="DN491" s="178"/>
      <c r="DO491" s="178"/>
      <c r="DP491" s="178"/>
      <c r="DQ491" s="178"/>
      <c r="DR491" s="178"/>
      <c r="DS491" s="178"/>
      <c r="DT491" s="178"/>
      <c r="DU491" s="178"/>
      <c r="DV491" s="178"/>
      <c r="DW491" s="178"/>
      <c r="DX491" s="178"/>
      <c r="DY491" s="178"/>
      <c r="DZ491" s="178"/>
      <c r="EA491" s="178"/>
      <c r="EB491" s="178"/>
      <c r="EC491" s="178"/>
      <c r="ED491" s="178"/>
    </row>
    <row r="492" spans="1:134">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8"/>
    </row>
    <row r="493" spans="1:134">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c r="CV493" s="178"/>
      <c r="CW493" s="178"/>
      <c r="CX493" s="178"/>
      <c r="CY493" s="178"/>
      <c r="CZ493" s="178"/>
      <c r="DA493" s="178"/>
      <c r="DB493" s="178"/>
      <c r="DC493" s="178"/>
      <c r="DD493" s="178"/>
      <c r="DE493" s="178"/>
      <c r="DF493" s="178"/>
      <c r="DG493" s="178"/>
      <c r="DH493" s="178"/>
      <c r="DI493" s="178"/>
      <c r="DJ493" s="178"/>
      <c r="DK493" s="178"/>
      <c r="DL493" s="178"/>
      <c r="DM493" s="178"/>
      <c r="DN493" s="178"/>
      <c r="DO493" s="178"/>
      <c r="DP493" s="178"/>
      <c r="DQ493" s="178"/>
      <c r="DR493" s="178"/>
      <c r="DS493" s="178"/>
      <c r="DT493" s="178"/>
      <c r="DU493" s="178"/>
      <c r="DV493" s="178"/>
      <c r="DW493" s="178"/>
      <c r="DX493" s="178"/>
      <c r="DY493" s="178"/>
      <c r="DZ493" s="178"/>
      <c r="EA493" s="178"/>
      <c r="EB493" s="178"/>
      <c r="EC493" s="178"/>
      <c r="ED493" s="178"/>
    </row>
    <row r="494" spans="1:134">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c r="CV494" s="178"/>
      <c r="CW494" s="178"/>
      <c r="CX494" s="178"/>
      <c r="CY494" s="178"/>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row>
    <row r="495" spans="1:134">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c r="CV495" s="178"/>
      <c r="CW495" s="178"/>
      <c r="CX495" s="178"/>
      <c r="CY495" s="178"/>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row>
    <row r="496" spans="1:134">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8"/>
    </row>
    <row r="497" spans="1:134">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c r="CV497" s="178"/>
      <c r="CW497" s="178"/>
      <c r="CX497" s="178"/>
      <c r="CY497" s="178"/>
      <c r="CZ497" s="178"/>
      <c r="DA497" s="178"/>
      <c r="DB497" s="178"/>
      <c r="DC497" s="178"/>
      <c r="DD497" s="178"/>
      <c r="DE497" s="178"/>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row>
    <row r="498" spans="1:134">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c r="CV498" s="178"/>
      <c r="CW498" s="178"/>
      <c r="CX498" s="178"/>
      <c r="CY498" s="178"/>
      <c r="CZ498" s="178"/>
      <c r="DA498" s="178"/>
      <c r="DB498" s="178"/>
      <c r="DC498" s="178"/>
      <c r="DD498" s="178"/>
      <c r="DE498" s="178"/>
      <c r="DF498" s="178"/>
      <c r="DG498" s="178"/>
      <c r="DH498" s="178"/>
      <c r="DI498" s="178"/>
      <c r="DJ498" s="178"/>
      <c r="DK498" s="178"/>
      <c r="DL498" s="178"/>
      <c r="DM498" s="178"/>
      <c r="DN498" s="178"/>
      <c r="DO498" s="178"/>
      <c r="DP498" s="178"/>
      <c r="DQ498" s="178"/>
      <c r="DR498" s="178"/>
      <c r="DS498" s="178"/>
      <c r="DT498" s="178"/>
      <c r="DU498" s="178"/>
      <c r="DV498" s="178"/>
      <c r="DW498" s="178"/>
      <c r="DX498" s="178"/>
      <c r="DY498" s="178"/>
      <c r="DZ498" s="178"/>
      <c r="EA498" s="178"/>
      <c r="EB498" s="178"/>
      <c r="EC498" s="178"/>
      <c r="ED498" s="178"/>
    </row>
    <row r="499" spans="1:134">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c r="CV499" s="178"/>
      <c r="CW499" s="178"/>
      <c r="CX499" s="178"/>
      <c r="CY499" s="178"/>
      <c r="CZ499" s="178"/>
      <c r="DA499" s="178"/>
      <c r="DB499" s="178"/>
      <c r="DC499" s="178"/>
      <c r="DD499" s="178"/>
      <c r="DE499" s="178"/>
      <c r="DF499" s="178"/>
      <c r="DG499" s="178"/>
      <c r="DH499" s="178"/>
      <c r="DI499" s="178"/>
      <c r="DJ499" s="178"/>
      <c r="DK499" s="178"/>
      <c r="DL499" s="178"/>
      <c r="DM499" s="178"/>
      <c r="DN499" s="178"/>
      <c r="DO499" s="178"/>
      <c r="DP499" s="178"/>
      <c r="DQ499" s="178"/>
      <c r="DR499" s="178"/>
      <c r="DS499" s="178"/>
      <c r="DT499" s="178"/>
      <c r="DU499" s="178"/>
      <c r="DV499" s="178"/>
      <c r="DW499" s="178"/>
      <c r="DX499" s="178"/>
      <c r="DY499" s="178"/>
      <c r="DZ499" s="178"/>
      <c r="EA499" s="178"/>
      <c r="EB499" s="178"/>
      <c r="EC499" s="178"/>
      <c r="ED499" s="178"/>
    </row>
    <row r="500" spans="1:134">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8"/>
    </row>
    <row r="501" spans="1:134">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c r="CV501" s="178"/>
      <c r="CW501" s="178"/>
      <c r="CX501" s="178"/>
      <c r="CY501" s="178"/>
      <c r="CZ501" s="178"/>
      <c r="DA501" s="178"/>
      <c r="DB501" s="178"/>
      <c r="DC501" s="178"/>
      <c r="DD501" s="178"/>
      <c r="DE501" s="178"/>
      <c r="DF501" s="178"/>
      <c r="DG501" s="178"/>
      <c r="DH501" s="178"/>
      <c r="DI501" s="178"/>
      <c r="DJ501" s="178"/>
      <c r="DK501" s="178"/>
      <c r="DL501" s="178"/>
      <c r="DM501" s="178"/>
      <c r="DN501" s="178"/>
      <c r="DO501" s="178"/>
      <c r="DP501" s="178"/>
      <c r="DQ501" s="178"/>
      <c r="DR501" s="178"/>
      <c r="DS501" s="178"/>
      <c r="DT501" s="178"/>
      <c r="DU501" s="178"/>
      <c r="DV501" s="178"/>
      <c r="DW501" s="178"/>
      <c r="DX501" s="178"/>
      <c r="DY501" s="178"/>
      <c r="DZ501" s="178"/>
      <c r="EA501" s="178"/>
      <c r="EB501" s="178"/>
      <c r="EC501" s="178"/>
      <c r="ED501" s="178"/>
    </row>
    <row r="502" spans="1:134">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c r="CV502" s="178"/>
      <c r="CW502" s="178"/>
      <c r="CX502" s="178"/>
      <c r="CY502" s="178"/>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row>
    <row r="503" spans="1:134">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c r="CV503" s="178"/>
      <c r="CW503" s="178"/>
      <c r="CX503" s="178"/>
      <c r="CY503" s="178"/>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row>
    <row r="504" spans="1:134">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8"/>
    </row>
    <row r="505" spans="1:134">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c r="CV505" s="178"/>
      <c r="CW505" s="178"/>
      <c r="CX505" s="178"/>
      <c r="CY505" s="178"/>
      <c r="CZ505" s="178"/>
      <c r="DA505" s="178"/>
      <c r="DB505" s="178"/>
      <c r="DC505" s="178"/>
      <c r="DD505" s="178"/>
      <c r="DE505" s="178"/>
      <c r="DF505" s="178"/>
      <c r="DG505" s="178"/>
      <c r="DH505" s="178"/>
      <c r="DI505" s="178"/>
      <c r="DJ505" s="178"/>
      <c r="DK505" s="178"/>
      <c r="DL505" s="178"/>
      <c r="DM505" s="178"/>
      <c r="DN505" s="178"/>
      <c r="DO505" s="178"/>
      <c r="DP505" s="178"/>
      <c r="DQ505" s="178"/>
      <c r="DR505" s="178"/>
      <c r="DS505" s="178"/>
      <c r="DT505" s="178"/>
      <c r="DU505" s="178"/>
      <c r="DV505" s="178"/>
      <c r="DW505" s="178"/>
      <c r="DX505" s="178"/>
      <c r="DY505" s="178"/>
      <c r="DZ505" s="178"/>
      <c r="EA505" s="178"/>
      <c r="EB505" s="178"/>
      <c r="EC505" s="178"/>
      <c r="ED505" s="178"/>
    </row>
    <row r="506" spans="1:134">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c r="CV506" s="178"/>
      <c r="CW506" s="178"/>
      <c r="CX506" s="178"/>
      <c r="CY506" s="178"/>
      <c r="CZ506" s="178"/>
      <c r="DA506" s="178"/>
      <c r="DB506" s="178"/>
      <c r="DC506" s="178"/>
      <c r="DD506" s="178"/>
      <c r="DE506" s="178"/>
      <c r="DF506" s="178"/>
      <c r="DG506" s="178"/>
      <c r="DH506" s="178"/>
      <c r="DI506" s="178"/>
      <c r="DJ506" s="178"/>
      <c r="DK506" s="178"/>
      <c r="DL506" s="178"/>
      <c r="DM506" s="178"/>
      <c r="DN506" s="178"/>
      <c r="DO506" s="178"/>
      <c r="DP506" s="178"/>
      <c r="DQ506" s="178"/>
      <c r="DR506" s="178"/>
      <c r="DS506" s="178"/>
      <c r="DT506" s="178"/>
      <c r="DU506" s="178"/>
      <c r="DV506" s="178"/>
      <c r="DW506" s="178"/>
      <c r="DX506" s="178"/>
      <c r="DY506" s="178"/>
      <c r="DZ506" s="178"/>
      <c r="EA506" s="178"/>
      <c r="EB506" s="178"/>
      <c r="EC506" s="178"/>
      <c r="ED506" s="178"/>
    </row>
    <row r="507" spans="1:134">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c r="CV507" s="178"/>
      <c r="CW507" s="178"/>
      <c r="CX507" s="178"/>
      <c r="CY507" s="178"/>
      <c r="CZ507" s="178"/>
      <c r="DA507" s="178"/>
      <c r="DB507" s="178"/>
      <c r="DC507" s="178"/>
      <c r="DD507" s="178"/>
      <c r="DE507" s="178"/>
      <c r="DF507" s="178"/>
      <c r="DG507" s="178"/>
      <c r="DH507" s="178"/>
      <c r="DI507" s="178"/>
      <c r="DJ507" s="178"/>
      <c r="DK507" s="178"/>
      <c r="DL507" s="178"/>
      <c r="DM507" s="178"/>
      <c r="DN507" s="178"/>
      <c r="DO507" s="178"/>
      <c r="DP507" s="178"/>
      <c r="DQ507" s="178"/>
      <c r="DR507" s="178"/>
      <c r="DS507" s="178"/>
      <c r="DT507" s="178"/>
      <c r="DU507" s="178"/>
      <c r="DV507" s="178"/>
      <c r="DW507" s="178"/>
      <c r="DX507" s="178"/>
      <c r="DY507" s="178"/>
      <c r="DZ507" s="178"/>
      <c r="EA507" s="178"/>
      <c r="EB507" s="178"/>
      <c r="EC507" s="178"/>
      <c r="ED507" s="178"/>
    </row>
    <row r="508" spans="1:134">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8"/>
    </row>
    <row r="509" spans="1:134">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c r="CV509" s="178"/>
      <c r="CW509" s="178"/>
      <c r="CX509" s="178"/>
      <c r="CY509" s="178"/>
      <c r="CZ509" s="178"/>
      <c r="DA509" s="178"/>
      <c r="DB509" s="178"/>
      <c r="DC509" s="178"/>
      <c r="DD509" s="178"/>
      <c r="DE509" s="178"/>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row>
    <row r="510" spans="1:134">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c r="CV510" s="178"/>
      <c r="CW510" s="178"/>
      <c r="CX510" s="178"/>
      <c r="CY510" s="178"/>
      <c r="CZ510" s="178"/>
      <c r="DA510" s="178"/>
      <c r="DB510" s="178"/>
      <c r="DC510" s="178"/>
      <c r="DD510" s="178"/>
      <c r="DE510" s="178"/>
      <c r="DF510" s="178"/>
      <c r="DG510" s="178"/>
      <c r="DH510" s="178"/>
      <c r="DI510" s="178"/>
      <c r="DJ510" s="178"/>
      <c r="DK510" s="178"/>
      <c r="DL510" s="178"/>
      <c r="DM510" s="178"/>
      <c r="DN510" s="178"/>
      <c r="DO510" s="178"/>
      <c r="DP510" s="178"/>
      <c r="DQ510" s="178"/>
      <c r="DR510" s="178"/>
      <c r="DS510" s="178"/>
      <c r="DT510" s="178"/>
      <c r="DU510" s="178"/>
      <c r="DV510" s="178"/>
      <c r="DW510" s="178"/>
      <c r="DX510" s="178"/>
      <c r="DY510" s="178"/>
      <c r="DZ510" s="178"/>
      <c r="EA510" s="178"/>
      <c r="EB510" s="178"/>
      <c r="EC510" s="178"/>
      <c r="ED510" s="178"/>
    </row>
    <row r="511" spans="1:134">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78"/>
      <c r="CW511" s="178"/>
      <c r="CX511" s="178"/>
      <c r="CY511" s="178"/>
      <c r="CZ511" s="178"/>
      <c r="DA511" s="178"/>
      <c r="DB511" s="178"/>
      <c r="DC511" s="178"/>
      <c r="DD511" s="178"/>
      <c r="DE511" s="178"/>
      <c r="DF511" s="178"/>
      <c r="DG511" s="178"/>
      <c r="DH511" s="178"/>
      <c r="DI511" s="178"/>
      <c r="DJ511" s="178"/>
      <c r="DK511" s="178"/>
      <c r="DL511" s="178"/>
      <c r="DM511" s="178"/>
      <c r="DN511" s="178"/>
      <c r="DO511" s="178"/>
      <c r="DP511" s="178"/>
      <c r="DQ511" s="178"/>
      <c r="DR511" s="178"/>
      <c r="DS511" s="178"/>
      <c r="DT511" s="178"/>
      <c r="DU511" s="178"/>
      <c r="DV511" s="178"/>
      <c r="DW511" s="178"/>
      <c r="DX511" s="178"/>
      <c r="DY511" s="178"/>
      <c r="DZ511" s="178"/>
      <c r="EA511" s="178"/>
      <c r="EB511" s="178"/>
      <c r="EC511" s="178"/>
      <c r="ED511" s="178"/>
    </row>
    <row r="512" spans="1:134">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c r="CV512" s="178"/>
      <c r="CW512" s="178"/>
      <c r="CX512" s="178"/>
      <c r="CY512" s="178"/>
      <c r="CZ512" s="178"/>
      <c r="DA512" s="178"/>
      <c r="DB512" s="178"/>
      <c r="DC512" s="178"/>
      <c r="DD512" s="178"/>
      <c r="DE512" s="178"/>
      <c r="DF512" s="178"/>
      <c r="DG512" s="178"/>
      <c r="DH512" s="178"/>
      <c r="DI512" s="178"/>
      <c r="DJ512" s="178"/>
      <c r="DK512" s="178"/>
      <c r="DL512" s="178"/>
      <c r="DM512" s="178"/>
      <c r="DN512" s="178"/>
      <c r="DO512" s="178"/>
      <c r="DP512" s="178"/>
      <c r="DQ512" s="178"/>
      <c r="DR512" s="178"/>
      <c r="DS512" s="178"/>
      <c r="DT512" s="178"/>
      <c r="DU512" s="178"/>
      <c r="DV512" s="178"/>
      <c r="DW512" s="178"/>
      <c r="DX512" s="178"/>
      <c r="DY512" s="178"/>
      <c r="DZ512" s="178"/>
      <c r="EA512" s="178"/>
      <c r="EB512" s="178"/>
      <c r="EC512" s="178"/>
      <c r="ED512" s="178"/>
    </row>
    <row r="513" spans="1:134">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c r="CV513" s="178"/>
      <c r="CW513" s="178"/>
      <c r="CX513" s="178"/>
      <c r="CY513" s="178"/>
      <c r="CZ513" s="178"/>
      <c r="DA513" s="178"/>
      <c r="DB513" s="178"/>
      <c r="DC513" s="178"/>
      <c r="DD513" s="178"/>
      <c r="DE513" s="178"/>
      <c r="DF513" s="178"/>
      <c r="DG513" s="178"/>
      <c r="DH513" s="178"/>
      <c r="DI513" s="178"/>
      <c r="DJ513" s="178"/>
      <c r="DK513" s="178"/>
      <c r="DL513" s="178"/>
      <c r="DM513" s="178"/>
      <c r="DN513" s="178"/>
      <c r="DO513" s="178"/>
      <c r="DP513" s="178"/>
      <c r="DQ513" s="178"/>
      <c r="DR513" s="178"/>
      <c r="DS513" s="178"/>
      <c r="DT513" s="178"/>
      <c r="DU513" s="178"/>
      <c r="DV513" s="178"/>
      <c r="DW513" s="178"/>
      <c r="DX513" s="178"/>
      <c r="DY513" s="178"/>
      <c r="DZ513" s="178"/>
      <c r="EA513" s="178"/>
      <c r="EB513" s="178"/>
      <c r="EC513" s="178"/>
      <c r="ED513" s="178"/>
    </row>
    <row r="514" spans="1:134">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c r="CV514" s="178"/>
      <c r="CW514" s="178"/>
      <c r="CX514" s="178"/>
      <c r="CY514" s="178"/>
      <c r="CZ514" s="178"/>
      <c r="DA514" s="178"/>
      <c r="DB514" s="178"/>
      <c r="DC514" s="178"/>
      <c r="DD514" s="178"/>
      <c r="DE514" s="178"/>
      <c r="DF514" s="178"/>
      <c r="DG514" s="178"/>
      <c r="DH514" s="178"/>
      <c r="DI514" s="178"/>
      <c r="DJ514" s="178"/>
      <c r="DK514" s="178"/>
      <c r="DL514" s="178"/>
      <c r="DM514" s="178"/>
      <c r="DN514" s="178"/>
      <c r="DO514" s="178"/>
      <c r="DP514" s="178"/>
      <c r="DQ514" s="178"/>
      <c r="DR514" s="178"/>
      <c r="DS514" s="178"/>
      <c r="DT514" s="178"/>
      <c r="DU514" s="178"/>
      <c r="DV514" s="178"/>
      <c r="DW514" s="178"/>
      <c r="DX514" s="178"/>
      <c r="DY514" s="178"/>
      <c r="DZ514" s="178"/>
      <c r="EA514" s="178"/>
      <c r="EB514" s="178"/>
      <c r="EC514" s="178"/>
      <c r="ED514" s="178"/>
    </row>
    <row r="515" spans="1:134">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c r="CV515" s="178"/>
      <c r="CW515" s="178"/>
      <c r="CX515" s="178"/>
      <c r="CY515" s="178"/>
      <c r="CZ515" s="178"/>
      <c r="DA515" s="178"/>
      <c r="DB515" s="178"/>
      <c r="DC515" s="178"/>
      <c r="DD515" s="178"/>
      <c r="DE515" s="178"/>
      <c r="DF515" s="178"/>
      <c r="DG515" s="178"/>
      <c r="DH515" s="178"/>
      <c r="DI515" s="178"/>
      <c r="DJ515" s="178"/>
      <c r="DK515" s="178"/>
      <c r="DL515" s="178"/>
      <c r="DM515" s="178"/>
      <c r="DN515" s="178"/>
      <c r="DO515" s="178"/>
      <c r="DP515" s="178"/>
      <c r="DQ515" s="178"/>
      <c r="DR515" s="178"/>
      <c r="DS515" s="178"/>
      <c r="DT515" s="178"/>
      <c r="DU515" s="178"/>
      <c r="DV515" s="178"/>
      <c r="DW515" s="178"/>
      <c r="DX515" s="178"/>
      <c r="DY515" s="178"/>
      <c r="DZ515" s="178"/>
      <c r="EA515" s="178"/>
      <c r="EB515" s="178"/>
      <c r="EC515" s="178"/>
      <c r="ED515" s="178"/>
    </row>
    <row r="516" spans="1:134">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c r="CV516" s="178"/>
      <c r="CW516" s="178"/>
      <c r="CX516" s="178"/>
      <c r="CY516" s="178"/>
      <c r="CZ516" s="178"/>
      <c r="DA516" s="178"/>
      <c r="DB516" s="178"/>
      <c r="DC516" s="178"/>
      <c r="DD516" s="178"/>
      <c r="DE516" s="178"/>
      <c r="DF516" s="178"/>
      <c r="DG516" s="178"/>
      <c r="DH516" s="178"/>
      <c r="DI516" s="178"/>
      <c r="DJ516" s="178"/>
      <c r="DK516" s="178"/>
      <c r="DL516" s="178"/>
      <c r="DM516" s="178"/>
      <c r="DN516" s="178"/>
      <c r="DO516" s="178"/>
      <c r="DP516" s="178"/>
      <c r="DQ516" s="178"/>
      <c r="DR516" s="178"/>
      <c r="DS516" s="178"/>
      <c r="DT516" s="178"/>
      <c r="DU516" s="178"/>
      <c r="DV516" s="178"/>
      <c r="DW516" s="178"/>
      <c r="DX516" s="178"/>
      <c r="DY516" s="178"/>
      <c r="DZ516" s="178"/>
      <c r="EA516" s="178"/>
      <c r="EB516" s="178"/>
      <c r="EC516" s="178"/>
      <c r="ED516" s="178"/>
    </row>
    <row r="517" spans="1:134">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8"/>
      <c r="DD517" s="178"/>
      <c r="DE517" s="178"/>
      <c r="DF517" s="178"/>
      <c r="DG517" s="178"/>
      <c r="DH517" s="178"/>
      <c r="DI517" s="178"/>
      <c r="DJ517" s="178"/>
      <c r="DK517" s="178"/>
      <c r="DL517" s="178"/>
      <c r="DM517" s="178"/>
      <c r="DN517" s="178"/>
      <c r="DO517" s="178"/>
      <c r="DP517" s="178"/>
      <c r="DQ517" s="178"/>
      <c r="DR517" s="178"/>
      <c r="DS517" s="178"/>
      <c r="DT517" s="178"/>
      <c r="DU517" s="178"/>
      <c r="DV517" s="178"/>
      <c r="DW517" s="178"/>
      <c r="DX517" s="178"/>
      <c r="DY517" s="178"/>
      <c r="DZ517" s="178"/>
      <c r="EA517" s="178"/>
      <c r="EB517" s="178"/>
      <c r="EC517" s="178"/>
      <c r="ED517" s="178"/>
    </row>
    <row r="518" spans="1:134">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c r="CV518" s="178"/>
      <c r="CW518" s="178"/>
      <c r="CX518" s="178"/>
      <c r="CY518" s="178"/>
      <c r="CZ518" s="178"/>
      <c r="DA518" s="178"/>
      <c r="DB518" s="178"/>
      <c r="DC518" s="178"/>
      <c r="DD518" s="178"/>
      <c r="DE518" s="178"/>
      <c r="DF518" s="178"/>
      <c r="DG518" s="178"/>
      <c r="DH518" s="178"/>
      <c r="DI518" s="178"/>
      <c r="DJ518" s="178"/>
      <c r="DK518" s="178"/>
      <c r="DL518" s="178"/>
      <c r="DM518" s="178"/>
      <c r="DN518" s="178"/>
      <c r="DO518" s="178"/>
      <c r="DP518" s="178"/>
      <c r="DQ518" s="178"/>
      <c r="DR518" s="178"/>
      <c r="DS518" s="178"/>
      <c r="DT518" s="178"/>
      <c r="DU518" s="178"/>
      <c r="DV518" s="178"/>
      <c r="DW518" s="178"/>
      <c r="DX518" s="178"/>
      <c r="DY518" s="178"/>
      <c r="DZ518" s="178"/>
      <c r="EA518" s="178"/>
      <c r="EB518" s="178"/>
      <c r="EC518" s="178"/>
      <c r="ED518" s="178"/>
    </row>
    <row r="519" spans="1:134">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c r="CV519" s="178"/>
      <c r="CW519" s="178"/>
      <c r="CX519" s="178"/>
      <c r="CY519" s="178"/>
      <c r="CZ519" s="178"/>
      <c r="DA519" s="178"/>
      <c r="DB519" s="178"/>
      <c r="DC519" s="178"/>
      <c r="DD519" s="178"/>
      <c r="DE519" s="178"/>
      <c r="DF519" s="178"/>
      <c r="DG519" s="178"/>
      <c r="DH519" s="178"/>
      <c r="DI519" s="178"/>
      <c r="DJ519" s="178"/>
      <c r="DK519" s="178"/>
      <c r="DL519" s="178"/>
      <c r="DM519" s="178"/>
      <c r="DN519" s="178"/>
      <c r="DO519" s="178"/>
      <c r="DP519" s="178"/>
      <c r="DQ519" s="178"/>
      <c r="DR519" s="178"/>
      <c r="DS519" s="178"/>
      <c r="DT519" s="178"/>
      <c r="DU519" s="178"/>
      <c r="DV519" s="178"/>
      <c r="DW519" s="178"/>
      <c r="DX519" s="178"/>
      <c r="DY519" s="178"/>
      <c r="DZ519" s="178"/>
      <c r="EA519" s="178"/>
      <c r="EB519" s="178"/>
      <c r="EC519" s="178"/>
      <c r="ED519" s="178"/>
    </row>
    <row r="520" spans="1:134">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c r="CV520" s="178"/>
      <c r="CW520" s="178"/>
      <c r="CX520" s="178"/>
      <c r="CY520" s="178"/>
      <c r="CZ520" s="178"/>
      <c r="DA520" s="178"/>
      <c r="DB520" s="178"/>
      <c r="DC520" s="178"/>
      <c r="DD520" s="178"/>
      <c r="DE520" s="178"/>
      <c r="DF520" s="178"/>
      <c r="DG520" s="178"/>
      <c r="DH520" s="178"/>
      <c r="DI520" s="178"/>
      <c r="DJ520" s="178"/>
      <c r="DK520" s="178"/>
      <c r="DL520" s="178"/>
      <c r="DM520" s="178"/>
      <c r="DN520" s="178"/>
      <c r="DO520" s="178"/>
      <c r="DP520" s="178"/>
      <c r="DQ520" s="178"/>
      <c r="DR520" s="178"/>
      <c r="DS520" s="178"/>
      <c r="DT520" s="178"/>
      <c r="DU520" s="178"/>
      <c r="DV520" s="178"/>
      <c r="DW520" s="178"/>
      <c r="DX520" s="178"/>
      <c r="DY520" s="178"/>
      <c r="DZ520" s="178"/>
      <c r="EA520" s="178"/>
      <c r="EB520" s="178"/>
      <c r="EC520" s="178"/>
      <c r="ED520" s="178"/>
    </row>
    <row r="521" spans="1:134">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c r="CV521" s="178"/>
      <c r="CW521" s="178"/>
      <c r="CX521" s="178"/>
      <c r="CY521" s="178"/>
      <c r="CZ521" s="178"/>
      <c r="DA521" s="178"/>
      <c r="DB521" s="178"/>
      <c r="DC521" s="178"/>
      <c r="DD521" s="178"/>
      <c r="DE521" s="178"/>
      <c r="DF521" s="178"/>
      <c r="DG521" s="178"/>
      <c r="DH521" s="178"/>
      <c r="DI521" s="178"/>
      <c r="DJ521" s="178"/>
      <c r="DK521" s="178"/>
      <c r="DL521" s="178"/>
      <c r="DM521" s="178"/>
      <c r="DN521" s="178"/>
      <c r="DO521" s="178"/>
      <c r="DP521" s="178"/>
      <c r="DQ521" s="178"/>
      <c r="DR521" s="178"/>
      <c r="DS521" s="178"/>
      <c r="DT521" s="178"/>
      <c r="DU521" s="178"/>
      <c r="DV521" s="178"/>
      <c r="DW521" s="178"/>
      <c r="DX521" s="178"/>
      <c r="DY521" s="178"/>
      <c r="DZ521" s="178"/>
      <c r="EA521" s="178"/>
      <c r="EB521" s="178"/>
      <c r="EC521" s="178"/>
      <c r="ED521" s="178"/>
    </row>
    <row r="522" spans="1:134">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row>
    <row r="523" spans="1:134">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c r="CV523" s="178"/>
      <c r="CW523" s="178"/>
      <c r="CX523" s="178"/>
      <c r="CY523" s="178"/>
      <c r="CZ523" s="178"/>
      <c r="DA523" s="178"/>
      <c r="DB523" s="178"/>
      <c r="DC523" s="178"/>
      <c r="DD523" s="178"/>
      <c r="DE523" s="178"/>
      <c r="DF523" s="178"/>
      <c r="DG523" s="178"/>
      <c r="DH523" s="178"/>
      <c r="DI523" s="178"/>
      <c r="DJ523" s="178"/>
      <c r="DK523" s="178"/>
      <c r="DL523" s="178"/>
      <c r="DM523" s="178"/>
      <c r="DN523" s="178"/>
      <c r="DO523" s="178"/>
      <c r="DP523" s="178"/>
      <c r="DQ523" s="178"/>
      <c r="DR523" s="178"/>
      <c r="DS523" s="178"/>
      <c r="DT523" s="178"/>
      <c r="DU523" s="178"/>
      <c r="DV523" s="178"/>
      <c r="DW523" s="178"/>
      <c r="DX523" s="178"/>
      <c r="DY523" s="178"/>
      <c r="DZ523" s="178"/>
      <c r="EA523" s="178"/>
      <c r="EB523" s="178"/>
      <c r="EC523" s="178"/>
      <c r="ED523" s="178"/>
    </row>
    <row r="524" spans="1:134">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c r="CV524" s="178"/>
      <c r="CW524" s="178"/>
      <c r="CX524" s="178"/>
      <c r="CY524" s="178"/>
      <c r="CZ524" s="178"/>
      <c r="DA524" s="178"/>
      <c r="DB524" s="178"/>
      <c r="DC524" s="178"/>
      <c r="DD524" s="178"/>
      <c r="DE524" s="178"/>
      <c r="DF524" s="178"/>
      <c r="DG524" s="178"/>
      <c r="DH524" s="178"/>
      <c r="DI524" s="178"/>
      <c r="DJ524" s="178"/>
      <c r="DK524" s="178"/>
      <c r="DL524" s="178"/>
      <c r="DM524" s="178"/>
      <c r="DN524" s="178"/>
      <c r="DO524" s="178"/>
      <c r="DP524" s="178"/>
      <c r="DQ524" s="178"/>
      <c r="DR524" s="178"/>
      <c r="DS524" s="178"/>
      <c r="DT524" s="178"/>
      <c r="DU524" s="178"/>
      <c r="DV524" s="178"/>
      <c r="DW524" s="178"/>
      <c r="DX524" s="178"/>
      <c r="DY524" s="178"/>
      <c r="DZ524" s="178"/>
      <c r="EA524" s="178"/>
      <c r="EB524" s="178"/>
      <c r="EC524" s="178"/>
      <c r="ED524" s="178"/>
    </row>
    <row r="525" spans="1:134">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c r="CV525" s="178"/>
      <c r="CW525" s="178"/>
      <c r="CX525" s="178"/>
      <c r="CY525" s="178"/>
      <c r="CZ525" s="178"/>
      <c r="DA525" s="178"/>
      <c r="DB525" s="178"/>
      <c r="DC525" s="178"/>
      <c r="DD525" s="178"/>
      <c r="DE525" s="178"/>
      <c r="DF525" s="178"/>
      <c r="DG525" s="178"/>
      <c r="DH525" s="178"/>
      <c r="DI525" s="178"/>
      <c r="DJ525" s="178"/>
      <c r="DK525" s="178"/>
      <c r="DL525" s="178"/>
      <c r="DM525" s="178"/>
      <c r="DN525" s="178"/>
      <c r="DO525" s="178"/>
      <c r="DP525" s="178"/>
      <c r="DQ525" s="178"/>
      <c r="DR525" s="178"/>
      <c r="DS525" s="178"/>
      <c r="DT525" s="178"/>
      <c r="DU525" s="178"/>
      <c r="DV525" s="178"/>
      <c r="DW525" s="178"/>
      <c r="DX525" s="178"/>
      <c r="DY525" s="178"/>
      <c r="DZ525" s="178"/>
      <c r="EA525" s="178"/>
      <c r="EB525" s="178"/>
      <c r="EC525" s="178"/>
      <c r="ED525" s="178"/>
    </row>
    <row r="526" spans="1:134">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c r="CV526" s="178"/>
      <c r="CW526" s="178"/>
      <c r="CX526" s="178"/>
      <c r="CY526" s="178"/>
      <c r="CZ526" s="178"/>
      <c r="DA526" s="178"/>
      <c r="DB526" s="178"/>
      <c r="DC526" s="178"/>
      <c r="DD526" s="178"/>
      <c r="DE526" s="178"/>
      <c r="DF526" s="178"/>
      <c r="DG526" s="178"/>
      <c r="DH526" s="178"/>
      <c r="DI526" s="178"/>
      <c r="DJ526" s="178"/>
      <c r="DK526" s="178"/>
      <c r="DL526" s="178"/>
      <c r="DM526" s="178"/>
      <c r="DN526" s="178"/>
      <c r="DO526" s="178"/>
      <c r="DP526" s="178"/>
      <c r="DQ526" s="178"/>
      <c r="DR526" s="178"/>
      <c r="DS526" s="178"/>
      <c r="DT526" s="178"/>
      <c r="DU526" s="178"/>
      <c r="DV526" s="178"/>
      <c r="DW526" s="178"/>
      <c r="DX526" s="178"/>
      <c r="DY526" s="178"/>
      <c r="DZ526" s="178"/>
      <c r="EA526" s="178"/>
      <c r="EB526" s="178"/>
      <c r="EC526" s="178"/>
      <c r="ED526" s="178"/>
    </row>
    <row r="527" spans="1:134">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c r="CV527" s="178"/>
      <c r="CW527" s="178"/>
      <c r="CX527" s="178"/>
      <c r="CY527" s="178"/>
      <c r="CZ527" s="178"/>
      <c r="DA527" s="178"/>
      <c r="DB527" s="178"/>
      <c r="DC527" s="178"/>
      <c r="DD527" s="178"/>
      <c r="DE527" s="178"/>
      <c r="DF527" s="178"/>
      <c r="DG527" s="178"/>
      <c r="DH527" s="178"/>
      <c r="DI527" s="178"/>
      <c r="DJ527" s="178"/>
      <c r="DK527" s="178"/>
      <c r="DL527" s="178"/>
      <c r="DM527" s="178"/>
      <c r="DN527" s="178"/>
      <c r="DO527" s="178"/>
      <c r="DP527" s="178"/>
      <c r="DQ527" s="178"/>
      <c r="DR527" s="178"/>
      <c r="DS527" s="178"/>
      <c r="DT527" s="178"/>
      <c r="DU527" s="178"/>
      <c r="DV527" s="178"/>
      <c r="DW527" s="178"/>
      <c r="DX527" s="178"/>
      <c r="DY527" s="178"/>
      <c r="DZ527" s="178"/>
      <c r="EA527" s="178"/>
      <c r="EB527" s="178"/>
      <c r="EC527" s="178"/>
      <c r="ED527" s="178"/>
    </row>
    <row r="528" spans="1:134">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c r="CV528" s="178"/>
      <c r="CW528" s="178"/>
      <c r="CX528" s="178"/>
      <c r="CY528" s="178"/>
      <c r="CZ528" s="178"/>
      <c r="DA528" s="178"/>
      <c r="DB528" s="178"/>
      <c r="DC528" s="178"/>
      <c r="DD528" s="178"/>
      <c r="DE528" s="178"/>
      <c r="DF528" s="178"/>
      <c r="DG528" s="178"/>
      <c r="DH528" s="178"/>
      <c r="DI528" s="178"/>
      <c r="DJ528" s="178"/>
      <c r="DK528" s="178"/>
      <c r="DL528" s="178"/>
      <c r="DM528" s="178"/>
      <c r="DN528" s="178"/>
      <c r="DO528" s="178"/>
      <c r="DP528" s="178"/>
      <c r="DQ528" s="178"/>
      <c r="DR528" s="178"/>
      <c r="DS528" s="178"/>
      <c r="DT528" s="178"/>
      <c r="DU528" s="178"/>
      <c r="DV528" s="178"/>
      <c r="DW528" s="178"/>
      <c r="DX528" s="178"/>
      <c r="DY528" s="178"/>
      <c r="DZ528" s="178"/>
      <c r="EA528" s="178"/>
      <c r="EB528" s="178"/>
      <c r="EC528" s="178"/>
      <c r="ED528" s="178"/>
    </row>
    <row r="529" spans="1:134">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c r="CV529" s="178"/>
      <c r="CW529" s="178"/>
      <c r="CX529" s="178"/>
      <c r="CY529" s="178"/>
      <c r="CZ529" s="178"/>
      <c r="DA529" s="178"/>
      <c r="DB529" s="178"/>
      <c r="DC529" s="178"/>
      <c r="DD529" s="178"/>
      <c r="DE529" s="178"/>
      <c r="DF529" s="178"/>
      <c r="DG529" s="178"/>
      <c r="DH529" s="178"/>
      <c r="DI529" s="178"/>
      <c r="DJ529" s="178"/>
      <c r="DK529" s="178"/>
      <c r="DL529" s="178"/>
      <c r="DM529" s="178"/>
      <c r="DN529" s="178"/>
      <c r="DO529" s="178"/>
      <c r="DP529" s="178"/>
      <c r="DQ529" s="178"/>
      <c r="DR529" s="178"/>
      <c r="DS529" s="178"/>
      <c r="DT529" s="178"/>
      <c r="DU529" s="178"/>
      <c r="DV529" s="178"/>
      <c r="DW529" s="178"/>
      <c r="DX529" s="178"/>
      <c r="DY529" s="178"/>
      <c r="DZ529" s="178"/>
      <c r="EA529" s="178"/>
      <c r="EB529" s="178"/>
      <c r="EC529" s="178"/>
      <c r="ED529" s="178"/>
    </row>
    <row r="530" spans="1:134">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c r="CV530" s="178"/>
      <c r="CW530" s="178"/>
      <c r="CX530" s="178"/>
      <c r="CY530" s="178"/>
      <c r="CZ530" s="178"/>
      <c r="DA530" s="178"/>
      <c r="DB530" s="178"/>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row>
    <row r="531" spans="1:134">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c r="CV531" s="178"/>
      <c r="CW531" s="178"/>
      <c r="CX531" s="178"/>
      <c r="CY531" s="178"/>
      <c r="CZ531" s="178"/>
      <c r="DA531" s="178"/>
      <c r="DB531" s="178"/>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row>
    <row r="532" spans="1:134">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c r="CV532" s="178"/>
      <c r="CW532" s="178"/>
      <c r="CX532" s="178"/>
      <c r="CY532" s="178"/>
      <c r="CZ532" s="178"/>
      <c r="DA532" s="178"/>
      <c r="DB532" s="178"/>
      <c r="DC532" s="178"/>
      <c r="DD532" s="178"/>
      <c r="DE532" s="178"/>
      <c r="DF532" s="178"/>
      <c r="DG532" s="178"/>
      <c r="DH532" s="178"/>
      <c r="DI532" s="178"/>
      <c r="DJ532" s="178"/>
      <c r="DK532" s="178"/>
      <c r="DL532" s="178"/>
      <c r="DM532" s="178"/>
      <c r="DN532" s="178"/>
      <c r="DO532" s="178"/>
      <c r="DP532" s="178"/>
      <c r="DQ532" s="178"/>
      <c r="DR532" s="178"/>
      <c r="DS532" s="178"/>
      <c r="DT532" s="178"/>
      <c r="DU532" s="178"/>
      <c r="DV532" s="178"/>
      <c r="DW532" s="178"/>
      <c r="DX532" s="178"/>
      <c r="DY532" s="178"/>
      <c r="DZ532" s="178"/>
      <c r="EA532" s="178"/>
      <c r="EB532" s="178"/>
      <c r="EC532" s="178"/>
      <c r="ED532" s="178"/>
    </row>
    <row r="533" spans="1:134">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c r="CV533" s="178"/>
      <c r="CW533" s="178"/>
      <c r="CX533" s="178"/>
      <c r="CY533" s="178"/>
      <c r="CZ533" s="178"/>
      <c r="DA533" s="178"/>
      <c r="DB533" s="178"/>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row>
    <row r="534" spans="1:134">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c r="CV534" s="178"/>
      <c r="CW534" s="178"/>
      <c r="CX534" s="178"/>
      <c r="CY534" s="178"/>
      <c r="CZ534" s="178"/>
      <c r="DA534" s="178"/>
      <c r="DB534" s="178"/>
      <c r="DC534" s="178"/>
      <c r="DD534" s="178"/>
      <c r="DE534" s="178"/>
      <c r="DF534" s="178"/>
      <c r="DG534" s="178"/>
      <c r="DH534" s="178"/>
      <c r="DI534" s="178"/>
      <c r="DJ534" s="178"/>
      <c r="DK534" s="178"/>
      <c r="DL534" s="178"/>
      <c r="DM534" s="178"/>
      <c r="DN534" s="178"/>
      <c r="DO534" s="178"/>
      <c r="DP534" s="178"/>
      <c r="DQ534" s="178"/>
      <c r="DR534" s="178"/>
      <c r="DS534" s="178"/>
      <c r="DT534" s="178"/>
      <c r="DU534" s="178"/>
      <c r="DV534" s="178"/>
      <c r="DW534" s="178"/>
      <c r="DX534" s="178"/>
      <c r="DY534" s="178"/>
      <c r="DZ534" s="178"/>
      <c r="EA534" s="178"/>
      <c r="EB534" s="178"/>
      <c r="EC534" s="178"/>
      <c r="ED534" s="178"/>
    </row>
    <row r="535" spans="1:134">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c r="CV535" s="178"/>
      <c r="CW535" s="178"/>
      <c r="CX535" s="178"/>
      <c r="CY535" s="178"/>
      <c r="CZ535" s="178"/>
      <c r="DA535" s="178"/>
      <c r="DB535" s="178"/>
      <c r="DC535" s="178"/>
      <c r="DD535" s="178"/>
      <c r="DE535" s="178"/>
      <c r="DF535" s="178"/>
      <c r="DG535" s="178"/>
      <c r="DH535" s="178"/>
      <c r="DI535" s="178"/>
      <c r="DJ535" s="178"/>
      <c r="DK535" s="178"/>
      <c r="DL535" s="178"/>
      <c r="DM535" s="178"/>
      <c r="DN535" s="178"/>
      <c r="DO535" s="178"/>
      <c r="DP535" s="178"/>
      <c r="DQ535" s="178"/>
      <c r="DR535" s="178"/>
      <c r="DS535" s="178"/>
      <c r="DT535" s="178"/>
      <c r="DU535" s="178"/>
      <c r="DV535" s="178"/>
      <c r="DW535" s="178"/>
      <c r="DX535" s="178"/>
      <c r="DY535" s="178"/>
      <c r="DZ535" s="178"/>
      <c r="EA535" s="178"/>
      <c r="EB535" s="178"/>
      <c r="EC535" s="178"/>
      <c r="ED535" s="178"/>
    </row>
    <row r="536" spans="1:134">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c r="CV536" s="178"/>
      <c r="CW536" s="178"/>
      <c r="CX536" s="178"/>
      <c r="CY536" s="178"/>
      <c r="CZ536" s="178"/>
      <c r="DA536" s="178"/>
      <c r="DB536" s="178"/>
      <c r="DC536" s="178"/>
      <c r="DD536" s="178"/>
      <c r="DE536" s="178"/>
      <c r="DF536" s="178"/>
      <c r="DG536" s="178"/>
      <c r="DH536" s="178"/>
      <c r="DI536" s="178"/>
      <c r="DJ536" s="178"/>
      <c r="DK536" s="178"/>
      <c r="DL536" s="178"/>
      <c r="DM536" s="178"/>
      <c r="DN536" s="178"/>
      <c r="DO536" s="178"/>
      <c r="DP536" s="178"/>
      <c r="DQ536" s="178"/>
      <c r="DR536" s="178"/>
      <c r="DS536" s="178"/>
      <c r="DT536" s="178"/>
      <c r="DU536" s="178"/>
      <c r="DV536" s="178"/>
      <c r="DW536" s="178"/>
      <c r="DX536" s="178"/>
      <c r="DY536" s="178"/>
      <c r="DZ536" s="178"/>
      <c r="EA536" s="178"/>
      <c r="EB536" s="178"/>
      <c r="EC536" s="178"/>
      <c r="ED536" s="178"/>
    </row>
    <row r="537" spans="1:134">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c r="CV537" s="178"/>
      <c r="CW537" s="178"/>
      <c r="CX537" s="178"/>
      <c r="CY537" s="178"/>
      <c r="CZ537" s="178"/>
      <c r="DA537" s="178"/>
      <c r="DB537" s="178"/>
      <c r="DC537" s="178"/>
      <c r="DD537" s="178"/>
      <c r="DE537" s="178"/>
      <c r="DF537" s="178"/>
      <c r="DG537" s="178"/>
      <c r="DH537" s="178"/>
      <c r="DI537" s="178"/>
      <c r="DJ537" s="178"/>
      <c r="DK537" s="178"/>
      <c r="DL537" s="178"/>
      <c r="DM537" s="178"/>
      <c r="DN537" s="178"/>
      <c r="DO537" s="178"/>
      <c r="DP537" s="178"/>
      <c r="DQ537" s="178"/>
      <c r="DR537" s="178"/>
      <c r="DS537" s="178"/>
      <c r="DT537" s="178"/>
      <c r="DU537" s="178"/>
      <c r="DV537" s="178"/>
      <c r="DW537" s="178"/>
      <c r="DX537" s="178"/>
      <c r="DY537" s="178"/>
      <c r="DZ537" s="178"/>
      <c r="EA537" s="178"/>
      <c r="EB537" s="178"/>
      <c r="EC537" s="178"/>
      <c r="ED537" s="178"/>
    </row>
    <row r="538" spans="1:134">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c r="CV538" s="178"/>
      <c r="CW538" s="178"/>
      <c r="CX538" s="178"/>
      <c r="CY538" s="178"/>
      <c r="CZ538" s="178"/>
      <c r="DA538" s="178"/>
      <c r="DB538" s="178"/>
      <c r="DC538" s="178"/>
      <c r="DD538" s="178"/>
      <c r="DE538" s="178"/>
      <c r="DF538" s="178"/>
      <c r="DG538" s="178"/>
      <c r="DH538" s="178"/>
      <c r="DI538" s="178"/>
      <c r="DJ538" s="178"/>
      <c r="DK538" s="178"/>
      <c r="DL538" s="178"/>
      <c r="DM538" s="178"/>
      <c r="DN538" s="178"/>
      <c r="DO538" s="178"/>
      <c r="DP538" s="178"/>
      <c r="DQ538" s="178"/>
      <c r="DR538" s="178"/>
      <c r="DS538" s="178"/>
      <c r="DT538" s="178"/>
      <c r="DU538" s="178"/>
      <c r="DV538" s="178"/>
      <c r="DW538" s="178"/>
      <c r="DX538" s="178"/>
      <c r="DY538" s="178"/>
      <c r="DZ538" s="178"/>
      <c r="EA538" s="178"/>
      <c r="EB538" s="178"/>
      <c r="EC538" s="178"/>
      <c r="ED538" s="178"/>
    </row>
    <row r="539" spans="1:134">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78"/>
      <c r="CW539" s="178"/>
      <c r="CX539" s="178"/>
      <c r="CY539" s="178"/>
      <c r="CZ539" s="178"/>
      <c r="DA539" s="178"/>
      <c r="DB539" s="178"/>
      <c r="DC539" s="178"/>
      <c r="DD539" s="178"/>
      <c r="DE539" s="178"/>
      <c r="DF539" s="178"/>
      <c r="DG539" s="178"/>
      <c r="DH539" s="178"/>
      <c r="DI539" s="178"/>
      <c r="DJ539" s="178"/>
      <c r="DK539" s="178"/>
      <c r="DL539" s="178"/>
      <c r="DM539" s="178"/>
      <c r="DN539" s="178"/>
      <c r="DO539" s="178"/>
      <c r="DP539" s="178"/>
      <c r="DQ539" s="178"/>
      <c r="DR539" s="178"/>
      <c r="DS539" s="178"/>
      <c r="DT539" s="178"/>
      <c r="DU539" s="178"/>
      <c r="DV539" s="178"/>
      <c r="DW539" s="178"/>
      <c r="DX539" s="178"/>
      <c r="DY539" s="178"/>
      <c r="DZ539" s="178"/>
      <c r="EA539" s="178"/>
      <c r="EB539" s="178"/>
      <c r="EC539" s="178"/>
      <c r="ED539" s="178"/>
    </row>
    <row r="540" spans="1:134">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c r="CV540" s="178"/>
      <c r="CW540" s="178"/>
      <c r="CX540" s="178"/>
      <c r="CY540" s="178"/>
      <c r="CZ540" s="178"/>
      <c r="DA540" s="178"/>
      <c r="DB540" s="178"/>
      <c r="DC540" s="178"/>
      <c r="DD540" s="178"/>
      <c r="DE540" s="178"/>
      <c r="DF540" s="178"/>
      <c r="DG540" s="178"/>
      <c r="DH540" s="178"/>
      <c r="DI540" s="178"/>
      <c r="DJ540" s="178"/>
      <c r="DK540" s="178"/>
      <c r="DL540" s="178"/>
      <c r="DM540" s="178"/>
      <c r="DN540" s="178"/>
      <c r="DO540" s="178"/>
      <c r="DP540" s="178"/>
      <c r="DQ540" s="178"/>
      <c r="DR540" s="178"/>
      <c r="DS540" s="178"/>
      <c r="DT540" s="178"/>
      <c r="DU540" s="178"/>
      <c r="DV540" s="178"/>
      <c r="DW540" s="178"/>
      <c r="DX540" s="178"/>
      <c r="DY540" s="178"/>
      <c r="DZ540" s="178"/>
      <c r="EA540" s="178"/>
      <c r="EB540" s="178"/>
      <c r="EC540" s="178"/>
      <c r="ED540" s="178"/>
    </row>
    <row r="541" spans="1:134">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c r="CV541" s="178"/>
      <c r="CW541" s="178"/>
      <c r="CX541" s="178"/>
      <c r="CY541" s="178"/>
      <c r="CZ541" s="178"/>
      <c r="DA541" s="178"/>
      <c r="DB541" s="178"/>
      <c r="DC541" s="178"/>
      <c r="DD541" s="178"/>
      <c r="DE541" s="178"/>
      <c r="DF541" s="178"/>
      <c r="DG541" s="178"/>
      <c r="DH541" s="178"/>
      <c r="DI541" s="178"/>
      <c r="DJ541" s="178"/>
      <c r="DK541" s="178"/>
      <c r="DL541" s="178"/>
      <c r="DM541" s="178"/>
      <c r="DN541" s="178"/>
      <c r="DO541" s="178"/>
      <c r="DP541" s="178"/>
      <c r="DQ541" s="178"/>
      <c r="DR541" s="178"/>
      <c r="DS541" s="178"/>
      <c r="DT541" s="178"/>
      <c r="DU541" s="178"/>
      <c r="DV541" s="178"/>
      <c r="DW541" s="178"/>
      <c r="DX541" s="178"/>
      <c r="DY541" s="178"/>
      <c r="DZ541" s="178"/>
      <c r="EA541" s="178"/>
      <c r="EB541" s="178"/>
      <c r="EC541" s="178"/>
      <c r="ED541" s="178"/>
    </row>
    <row r="542" spans="1:134">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DC542" s="178"/>
      <c r="DD542" s="178"/>
      <c r="DE542" s="178"/>
      <c r="DF542" s="178"/>
      <c r="DG542" s="178"/>
      <c r="DH542" s="178"/>
      <c r="DI542" s="178"/>
      <c r="DJ542" s="178"/>
      <c r="DK542" s="178"/>
      <c r="DL542" s="178"/>
      <c r="DM542" s="178"/>
      <c r="DN542" s="178"/>
      <c r="DO542" s="178"/>
      <c r="DP542" s="178"/>
      <c r="DQ542" s="178"/>
      <c r="DR542" s="178"/>
      <c r="DS542" s="178"/>
      <c r="DT542" s="178"/>
      <c r="DU542" s="178"/>
      <c r="DV542" s="178"/>
      <c r="DW542" s="178"/>
      <c r="DX542" s="178"/>
      <c r="DY542" s="178"/>
      <c r="DZ542" s="178"/>
      <c r="EA542" s="178"/>
      <c r="EB542" s="178"/>
      <c r="EC542" s="178"/>
      <c r="ED542" s="178"/>
    </row>
    <row r="543" spans="1:134">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row>
    <row r="544" spans="1:134">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row>
    <row r="545" spans="1:134">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row>
    <row r="546" spans="1:134">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row>
    <row r="547" spans="1:134">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c r="CV547" s="178"/>
      <c r="CW547" s="178"/>
      <c r="CX547" s="178"/>
      <c r="CY547" s="178"/>
      <c r="CZ547" s="178"/>
      <c r="DA547" s="178"/>
      <c r="DB547" s="178"/>
      <c r="DC547" s="178"/>
      <c r="DD547" s="178"/>
      <c r="DE547" s="178"/>
      <c r="DF547" s="178"/>
      <c r="DG547" s="178"/>
      <c r="DH547" s="178"/>
      <c r="DI547" s="178"/>
      <c r="DJ547" s="178"/>
      <c r="DK547" s="178"/>
      <c r="DL547" s="178"/>
      <c r="DM547" s="178"/>
      <c r="DN547" s="178"/>
      <c r="DO547" s="178"/>
      <c r="DP547" s="178"/>
      <c r="DQ547" s="178"/>
      <c r="DR547" s="178"/>
      <c r="DS547" s="178"/>
      <c r="DT547" s="178"/>
      <c r="DU547" s="178"/>
      <c r="DV547" s="178"/>
      <c r="DW547" s="178"/>
      <c r="DX547" s="178"/>
      <c r="DY547" s="178"/>
      <c r="DZ547" s="178"/>
      <c r="EA547" s="178"/>
      <c r="EB547" s="178"/>
      <c r="EC547" s="178"/>
      <c r="ED547" s="178"/>
    </row>
    <row r="548" spans="1:134">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8"/>
    </row>
    <row r="549" spans="1:134">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c r="CV549" s="178"/>
      <c r="CW549" s="178"/>
      <c r="CX549" s="178"/>
      <c r="CY549" s="178"/>
      <c r="CZ549" s="178"/>
      <c r="DA549" s="178"/>
      <c r="DB549" s="178"/>
      <c r="DC549" s="178"/>
      <c r="DD549" s="178"/>
      <c r="DE549" s="178"/>
      <c r="DF549" s="178"/>
      <c r="DG549" s="178"/>
      <c r="DH549" s="178"/>
      <c r="DI549" s="178"/>
      <c r="DJ549" s="178"/>
      <c r="DK549" s="178"/>
      <c r="DL549" s="178"/>
      <c r="DM549" s="178"/>
      <c r="DN549" s="178"/>
      <c r="DO549" s="178"/>
      <c r="DP549" s="178"/>
      <c r="DQ549" s="178"/>
      <c r="DR549" s="178"/>
      <c r="DS549" s="178"/>
      <c r="DT549" s="178"/>
      <c r="DU549" s="178"/>
      <c r="DV549" s="178"/>
      <c r="DW549" s="178"/>
      <c r="DX549" s="178"/>
      <c r="DY549" s="178"/>
      <c r="DZ549" s="178"/>
      <c r="EA549" s="178"/>
      <c r="EB549" s="178"/>
      <c r="EC549" s="178"/>
      <c r="ED549" s="178"/>
    </row>
    <row r="550" spans="1:134">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c r="CV550" s="178"/>
      <c r="CW550" s="178"/>
      <c r="CX550" s="178"/>
      <c r="CY550" s="178"/>
      <c r="CZ550" s="178"/>
      <c r="DA550" s="178"/>
      <c r="DB550" s="178"/>
      <c r="DC550" s="178"/>
      <c r="DD550" s="178"/>
      <c r="DE550" s="178"/>
      <c r="DF550" s="178"/>
      <c r="DG550" s="178"/>
      <c r="DH550" s="178"/>
      <c r="DI550" s="178"/>
      <c r="DJ550" s="178"/>
      <c r="DK550" s="178"/>
      <c r="DL550" s="178"/>
      <c r="DM550" s="178"/>
      <c r="DN550" s="178"/>
      <c r="DO550" s="178"/>
      <c r="DP550" s="178"/>
      <c r="DQ550" s="178"/>
      <c r="DR550" s="178"/>
      <c r="DS550" s="178"/>
      <c r="DT550" s="178"/>
      <c r="DU550" s="178"/>
      <c r="DV550" s="178"/>
      <c r="DW550" s="178"/>
      <c r="DX550" s="178"/>
      <c r="DY550" s="178"/>
      <c r="DZ550" s="178"/>
      <c r="EA550" s="178"/>
      <c r="EB550" s="178"/>
      <c r="EC550" s="178"/>
      <c r="ED550" s="178"/>
    </row>
    <row r="551" spans="1:134">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c r="CV551" s="178"/>
      <c r="CW551" s="178"/>
      <c r="CX551" s="178"/>
      <c r="CY551" s="178"/>
      <c r="CZ551" s="178"/>
      <c r="DA551" s="178"/>
      <c r="DB551" s="178"/>
      <c r="DC551" s="178"/>
      <c r="DD551" s="178"/>
      <c r="DE551" s="178"/>
      <c r="DF551" s="178"/>
      <c r="DG551" s="178"/>
      <c r="DH551" s="178"/>
      <c r="DI551" s="178"/>
      <c r="DJ551" s="178"/>
      <c r="DK551" s="178"/>
      <c r="DL551" s="178"/>
      <c r="DM551" s="178"/>
      <c r="DN551" s="178"/>
      <c r="DO551" s="178"/>
      <c r="DP551" s="178"/>
      <c r="DQ551" s="178"/>
      <c r="DR551" s="178"/>
      <c r="DS551" s="178"/>
      <c r="DT551" s="178"/>
      <c r="DU551" s="178"/>
      <c r="DV551" s="178"/>
      <c r="DW551" s="178"/>
      <c r="DX551" s="178"/>
      <c r="DY551" s="178"/>
      <c r="DZ551" s="178"/>
      <c r="EA551" s="178"/>
      <c r="EB551" s="178"/>
      <c r="EC551" s="178"/>
      <c r="ED551" s="178"/>
    </row>
    <row r="552" spans="1:134">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8"/>
    </row>
    <row r="553" spans="1:134">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8"/>
      <c r="DD553" s="178"/>
      <c r="DE553" s="178"/>
      <c r="DF553" s="178"/>
      <c r="DG553" s="178"/>
      <c r="DH553" s="178"/>
      <c r="DI553" s="178"/>
      <c r="DJ553" s="178"/>
      <c r="DK553" s="178"/>
      <c r="DL553" s="178"/>
      <c r="DM553" s="178"/>
      <c r="DN553" s="178"/>
      <c r="DO553" s="178"/>
      <c r="DP553" s="178"/>
      <c r="DQ553" s="178"/>
      <c r="DR553" s="178"/>
      <c r="DS553" s="178"/>
      <c r="DT553" s="178"/>
      <c r="DU553" s="178"/>
      <c r="DV553" s="178"/>
      <c r="DW553" s="178"/>
      <c r="DX553" s="178"/>
      <c r="DY553" s="178"/>
      <c r="DZ553" s="178"/>
      <c r="EA553" s="178"/>
      <c r="EB553" s="178"/>
      <c r="EC553" s="178"/>
      <c r="ED553" s="178"/>
    </row>
    <row r="554" spans="1:134">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c r="DA554" s="178"/>
      <c r="DB554" s="178"/>
      <c r="DC554" s="178"/>
      <c r="DD554" s="178"/>
      <c r="DE554" s="178"/>
      <c r="DF554" s="178"/>
      <c r="DG554" s="178"/>
      <c r="DH554" s="178"/>
      <c r="DI554" s="178"/>
      <c r="DJ554" s="178"/>
      <c r="DK554" s="178"/>
      <c r="DL554" s="178"/>
      <c r="DM554" s="178"/>
      <c r="DN554" s="178"/>
      <c r="DO554" s="178"/>
      <c r="DP554" s="178"/>
      <c r="DQ554" s="178"/>
      <c r="DR554" s="178"/>
      <c r="DS554" s="178"/>
      <c r="DT554" s="178"/>
      <c r="DU554" s="178"/>
      <c r="DV554" s="178"/>
      <c r="DW554" s="178"/>
      <c r="DX554" s="178"/>
      <c r="DY554" s="178"/>
      <c r="DZ554" s="178"/>
      <c r="EA554" s="178"/>
      <c r="EB554" s="178"/>
      <c r="EC554" s="178"/>
      <c r="ED554" s="178"/>
    </row>
    <row r="555" spans="1:134">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c r="CV555" s="178"/>
      <c r="CW555" s="178"/>
      <c r="CX555" s="178"/>
      <c r="CY555" s="178"/>
      <c r="CZ555" s="178"/>
      <c r="DA555" s="178"/>
      <c r="DB555" s="178"/>
      <c r="DC555" s="178"/>
      <c r="DD555" s="178"/>
      <c r="DE555" s="178"/>
      <c r="DF555" s="178"/>
      <c r="DG555" s="178"/>
      <c r="DH555" s="178"/>
      <c r="DI555" s="178"/>
      <c r="DJ555" s="178"/>
      <c r="DK555" s="178"/>
      <c r="DL555" s="178"/>
      <c r="DM555" s="178"/>
      <c r="DN555" s="178"/>
      <c r="DO555" s="178"/>
      <c r="DP555" s="178"/>
      <c r="DQ555" s="178"/>
      <c r="DR555" s="178"/>
      <c r="DS555" s="178"/>
      <c r="DT555" s="178"/>
      <c r="DU555" s="178"/>
      <c r="DV555" s="178"/>
      <c r="DW555" s="178"/>
      <c r="DX555" s="178"/>
      <c r="DY555" s="178"/>
      <c r="DZ555" s="178"/>
      <c r="EA555" s="178"/>
      <c r="EB555" s="178"/>
      <c r="EC555" s="178"/>
      <c r="ED555" s="178"/>
    </row>
    <row r="556" spans="1:134">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8"/>
    </row>
    <row r="557" spans="1:134">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row>
    <row r="558" spans="1:134">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8"/>
      <c r="DD558" s="178"/>
      <c r="DE558" s="178"/>
      <c r="DF558" s="178"/>
      <c r="DG558" s="178"/>
      <c r="DH558" s="178"/>
      <c r="DI558" s="178"/>
      <c r="DJ558" s="178"/>
      <c r="DK558" s="178"/>
      <c r="DL558" s="178"/>
      <c r="DM558" s="178"/>
      <c r="DN558" s="178"/>
      <c r="DO558" s="178"/>
      <c r="DP558" s="178"/>
      <c r="DQ558" s="178"/>
      <c r="DR558" s="178"/>
      <c r="DS558" s="178"/>
      <c r="DT558" s="178"/>
      <c r="DU558" s="178"/>
      <c r="DV558" s="178"/>
      <c r="DW558" s="178"/>
      <c r="DX558" s="178"/>
      <c r="DY558" s="178"/>
      <c r="DZ558" s="178"/>
      <c r="EA558" s="178"/>
      <c r="EB558" s="178"/>
      <c r="EC558" s="178"/>
      <c r="ED558" s="178"/>
    </row>
    <row r="559" spans="1:134">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8"/>
      <c r="DD559" s="178"/>
      <c r="DE559" s="178"/>
      <c r="DF559" s="178"/>
      <c r="DG559" s="178"/>
      <c r="DH559" s="178"/>
      <c r="DI559" s="178"/>
      <c r="DJ559" s="178"/>
      <c r="DK559" s="178"/>
      <c r="DL559" s="178"/>
      <c r="DM559" s="178"/>
      <c r="DN559" s="178"/>
      <c r="DO559" s="178"/>
      <c r="DP559" s="178"/>
      <c r="DQ559" s="178"/>
      <c r="DR559" s="178"/>
      <c r="DS559" s="178"/>
      <c r="DT559" s="178"/>
      <c r="DU559" s="178"/>
      <c r="DV559" s="178"/>
      <c r="DW559" s="178"/>
      <c r="DX559" s="178"/>
      <c r="DY559" s="178"/>
      <c r="DZ559" s="178"/>
      <c r="EA559" s="178"/>
      <c r="EB559" s="178"/>
      <c r="EC559" s="178"/>
      <c r="ED559" s="178"/>
    </row>
    <row r="560" spans="1:134">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8"/>
    </row>
    <row r="561" spans="1:134">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8"/>
      <c r="DD561" s="178"/>
      <c r="DE561" s="178"/>
      <c r="DF561" s="178"/>
      <c r="DG561" s="178"/>
      <c r="DH561" s="178"/>
      <c r="DI561" s="178"/>
      <c r="DJ561" s="178"/>
      <c r="DK561" s="178"/>
      <c r="DL561" s="178"/>
      <c r="DM561" s="178"/>
      <c r="DN561" s="178"/>
      <c r="DO561" s="178"/>
      <c r="DP561" s="178"/>
      <c r="DQ561" s="178"/>
      <c r="DR561" s="178"/>
      <c r="DS561" s="178"/>
      <c r="DT561" s="178"/>
      <c r="DU561" s="178"/>
      <c r="DV561" s="178"/>
      <c r="DW561" s="178"/>
      <c r="DX561" s="178"/>
      <c r="DY561" s="178"/>
      <c r="DZ561" s="178"/>
      <c r="EA561" s="178"/>
      <c r="EB561" s="178"/>
      <c r="EC561" s="178"/>
      <c r="ED561" s="178"/>
    </row>
    <row r="562" spans="1:134">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8"/>
      <c r="DD562" s="178"/>
      <c r="DE562" s="178"/>
      <c r="DF562" s="178"/>
      <c r="DG562" s="178"/>
      <c r="DH562" s="178"/>
      <c r="DI562" s="178"/>
      <c r="DJ562" s="178"/>
      <c r="DK562" s="178"/>
      <c r="DL562" s="178"/>
      <c r="DM562" s="178"/>
      <c r="DN562" s="178"/>
      <c r="DO562" s="178"/>
      <c r="DP562" s="178"/>
      <c r="DQ562" s="178"/>
      <c r="DR562" s="178"/>
      <c r="DS562" s="178"/>
      <c r="DT562" s="178"/>
      <c r="DU562" s="178"/>
      <c r="DV562" s="178"/>
      <c r="DW562" s="178"/>
      <c r="DX562" s="178"/>
      <c r="DY562" s="178"/>
      <c r="DZ562" s="178"/>
      <c r="EA562" s="178"/>
      <c r="EB562" s="178"/>
      <c r="EC562" s="178"/>
      <c r="ED562" s="178"/>
    </row>
    <row r="563" spans="1:134">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8"/>
      <c r="DD563" s="178"/>
      <c r="DE563" s="178"/>
      <c r="DF563" s="178"/>
      <c r="DG563" s="178"/>
      <c r="DH563" s="178"/>
      <c r="DI563" s="178"/>
      <c r="DJ563" s="178"/>
      <c r="DK563" s="178"/>
      <c r="DL563" s="178"/>
      <c r="DM563" s="178"/>
      <c r="DN563" s="178"/>
      <c r="DO563" s="178"/>
      <c r="DP563" s="178"/>
      <c r="DQ563" s="178"/>
      <c r="DR563" s="178"/>
      <c r="DS563" s="178"/>
      <c r="DT563" s="178"/>
      <c r="DU563" s="178"/>
      <c r="DV563" s="178"/>
      <c r="DW563" s="178"/>
      <c r="DX563" s="178"/>
      <c r="DY563" s="178"/>
      <c r="DZ563" s="178"/>
      <c r="EA563" s="178"/>
      <c r="EB563" s="178"/>
      <c r="EC563" s="178"/>
      <c r="ED563" s="178"/>
    </row>
    <row r="564" spans="1:134">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8"/>
    </row>
    <row r="565" spans="1:134">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c r="CV565" s="178"/>
      <c r="CW565" s="178"/>
      <c r="CX565" s="178"/>
      <c r="CY565" s="178"/>
      <c r="CZ565" s="178"/>
      <c r="DA565" s="178"/>
      <c r="DB565" s="178"/>
      <c r="DC565" s="178"/>
      <c r="DD565" s="178"/>
      <c r="DE565" s="178"/>
      <c r="DF565" s="178"/>
      <c r="DG565" s="178"/>
      <c r="DH565" s="178"/>
      <c r="DI565" s="178"/>
      <c r="DJ565" s="178"/>
      <c r="DK565" s="178"/>
      <c r="DL565" s="178"/>
      <c r="DM565" s="178"/>
      <c r="DN565" s="178"/>
      <c r="DO565" s="178"/>
      <c r="DP565" s="178"/>
      <c r="DQ565" s="178"/>
      <c r="DR565" s="178"/>
      <c r="DS565" s="178"/>
      <c r="DT565" s="178"/>
      <c r="DU565" s="178"/>
      <c r="DV565" s="178"/>
      <c r="DW565" s="178"/>
      <c r="DX565" s="178"/>
      <c r="DY565" s="178"/>
      <c r="DZ565" s="178"/>
      <c r="EA565" s="178"/>
      <c r="EB565" s="178"/>
      <c r="EC565" s="178"/>
      <c r="ED565" s="178"/>
    </row>
    <row r="566" spans="1:134">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c r="CV566" s="178"/>
      <c r="CW566" s="178"/>
      <c r="CX566" s="178"/>
      <c r="CY566" s="178"/>
      <c r="CZ566" s="178"/>
      <c r="DA566" s="178"/>
      <c r="DB566" s="178"/>
      <c r="DC566" s="178"/>
      <c r="DD566" s="178"/>
      <c r="DE566" s="178"/>
      <c r="DF566" s="178"/>
      <c r="DG566" s="178"/>
      <c r="DH566" s="178"/>
      <c r="DI566" s="178"/>
      <c r="DJ566" s="178"/>
      <c r="DK566" s="178"/>
      <c r="DL566" s="178"/>
      <c r="DM566" s="178"/>
      <c r="DN566" s="178"/>
      <c r="DO566" s="178"/>
      <c r="DP566" s="178"/>
      <c r="DQ566" s="178"/>
      <c r="DR566" s="178"/>
      <c r="DS566" s="178"/>
      <c r="DT566" s="178"/>
      <c r="DU566" s="178"/>
      <c r="DV566" s="178"/>
      <c r="DW566" s="178"/>
      <c r="DX566" s="178"/>
      <c r="DY566" s="178"/>
      <c r="DZ566" s="178"/>
      <c r="EA566" s="178"/>
      <c r="EB566" s="178"/>
      <c r="EC566" s="178"/>
      <c r="ED566" s="178"/>
    </row>
    <row r="567" spans="1:134">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8"/>
      <c r="DD567" s="178"/>
      <c r="DE567" s="178"/>
      <c r="DF567" s="178"/>
      <c r="DG567" s="178"/>
      <c r="DH567" s="178"/>
      <c r="DI567" s="178"/>
      <c r="DJ567" s="178"/>
      <c r="DK567" s="178"/>
      <c r="DL567" s="178"/>
      <c r="DM567" s="178"/>
      <c r="DN567" s="178"/>
      <c r="DO567" s="178"/>
      <c r="DP567" s="178"/>
      <c r="DQ567" s="178"/>
      <c r="DR567" s="178"/>
      <c r="DS567" s="178"/>
      <c r="DT567" s="178"/>
      <c r="DU567" s="178"/>
      <c r="DV567" s="178"/>
      <c r="DW567" s="178"/>
      <c r="DX567" s="178"/>
      <c r="DY567" s="178"/>
      <c r="DZ567" s="178"/>
      <c r="EA567" s="178"/>
      <c r="EB567" s="178"/>
      <c r="EC567" s="178"/>
      <c r="ED567" s="178"/>
    </row>
    <row r="568" spans="1:134">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8"/>
    </row>
    <row r="569" spans="1:134">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8"/>
      <c r="DD569" s="178"/>
      <c r="DE569" s="178"/>
      <c r="DF569" s="178"/>
      <c r="DG569" s="178"/>
      <c r="DH569" s="178"/>
      <c r="DI569" s="178"/>
      <c r="DJ569" s="178"/>
      <c r="DK569" s="178"/>
      <c r="DL569" s="178"/>
      <c r="DM569" s="178"/>
      <c r="DN569" s="178"/>
      <c r="DO569" s="178"/>
      <c r="DP569" s="178"/>
      <c r="DQ569" s="178"/>
      <c r="DR569" s="178"/>
      <c r="DS569" s="178"/>
      <c r="DT569" s="178"/>
      <c r="DU569" s="178"/>
      <c r="DV569" s="178"/>
      <c r="DW569" s="178"/>
      <c r="DX569" s="178"/>
      <c r="DY569" s="178"/>
      <c r="DZ569" s="178"/>
      <c r="EA569" s="178"/>
      <c r="EB569" s="178"/>
      <c r="EC569" s="178"/>
      <c r="ED569" s="178"/>
    </row>
    <row r="570" spans="1:134">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8"/>
      <c r="DD570" s="178"/>
      <c r="DE570" s="178"/>
      <c r="DF570" s="178"/>
      <c r="DG570" s="178"/>
      <c r="DH570" s="178"/>
      <c r="DI570" s="178"/>
      <c r="DJ570" s="178"/>
      <c r="DK570" s="178"/>
      <c r="DL570" s="178"/>
      <c r="DM570" s="178"/>
      <c r="DN570" s="178"/>
      <c r="DO570" s="178"/>
      <c r="DP570" s="178"/>
      <c r="DQ570" s="178"/>
      <c r="DR570" s="178"/>
      <c r="DS570" s="178"/>
      <c r="DT570" s="178"/>
      <c r="DU570" s="178"/>
      <c r="DV570" s="178"/>
      <c r="DW570" s="178"/>
      <c r="DX570" s="178"/>
      <c r="DY570" s="178"/>
      <c r="DZ570" s="178"/>
      <c r="EA570" s="178"/>
      <c r="EB570" s="178"/>
      <c r="EC570" s="178"/>
      <c r="ED570" s="178"/>
    </row>
    <row r="571" spans="1:134">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8"/>
      <c r="DD571" s="178"/>
      <c r="DE571" s="178"/>
      <c r="DF571" s="178"/>
      <c r="DG571" s="178"/>
      <c r="DH571" s="178"/>
      <c r="DI571" s="178"/>
      <c r="DJ571" s="178"/>
      <c r="DK571" s="178"/>
      <c r="DL571" s="178"/>
      <c r="DM571" s="178"/>
      <c r="DN571" s="178"/>
      <c r="DO571" s="178"/>
      <c r="DP571" s="178"/>
      <c r="DQ571" s="178"/>
      <c r="DR571" s="178"/>
      <c r="DS571" s="178"/>
      <c r="DT571" s="178"/>
      <c r="DU571" s="178"/>
      <c r="DV571" s="178"/>
      <c r="DW571" s="178"/>
      <c r="DX571" s="178"/>
      <c r="DY571" s="178"/>
      <c r="DZ571" s="178"/>
      <c r="EA571" s="178"/>
      <c r="EB571" s="178"/>
      <c r="EC571" s="178"/>
      <c r="ED571" s="178"/>
    </row>
    <row r="572" spans="1:134">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8"/>
    </row>
    <row r="573" spans="1:134">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8"/>
      <c r="DD573" s="178"/>
      <c r="DE573" s="178"/>
      <c r="DF573" s="178"/>
      <c r="DG573" s="178"/>
      <c r="DH573" s="178"/>
      <c r="DI573" s="178"/>
      <c r="DJ573" s="178"/>
      <c r="DK573" s="178"/>
      <c r="DL573" s="178"/>
      <c r="DM573" s="178"/>
      <c r="DN573" s="178"/>
      <c r="DO573" s="178"/>
      <c r="DP573" s="178"/>
      <c r="DQ573" s="178"/>
      <c r="DR573" s="178"/>
      <c r="DS573" s="178"/>
      <c r="DT573" s="178"/>
      <c r="DU573" s="178"/>
      <c r="DV573" s="178"/>
      <c r="DW573" s="178"/>
      <c r="DX573" s="178"/>
      <c r="DY573" s="178"/>
      <c r="DZ573" s="178"/>
      <c r="EA573" s="178"/>
      <c r="EB573" s="178"/>
      <c r="EC573" s="178"/>
      <c r="ED573" s="178"/>
    </row>
    <row r="574" spans="1:134">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8"/>
      <c r="DD574" s="178"/>
      <c r="DE574" s="178"/>
      <c r="DF574" s="178"/>
      <c r="DG574" s="178"/>
      <c r="DH574" s="178"/>
      <c r="DI574" s="178"/>
      <c r="DJ574" s="178"/>
      <c r="DK574" s="178"/>
      <c r="DL574" s="178"/>
      <c r="DM574" s="178"/>
      <c r="DN574" s="178"/>
      <c r="DO574" s="178"/>
      <c r="DP574" s="178"/>
      <c r="DQ574" s="178"/>
      <c r="DR574" s="178"/>
      <c r="DS574" s="178"/>
      <c r="DT574" s="178"/>
      <c r="DU574" s="178"/>
      <c r="DV574" s="178"/>
      <c r="DW574" s="178"/>
      <c r="DX574" s="178"/>
      <c r="DY574" s="178"/>
      <c r="DZ574" s="178"/>
      <c r="EA574" s="178"/>
      <c r="EB574" s="178"/>
      <c r="EC574" s="178"/>
      <c r="ED574" s="178"/>
    </row>
    <row r="575" spans="1:134">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c r="CV575" s="178"/>
      <c r="CW575" s="178"/>
      <c r="CX575" s="178"/>
      <c r="CY575" s="178"/>
      <c r="CZ575" s="178"/>
      <c r="DA575" s="178"/>
      <c r="DB575" s="178"/>
      <c r="DC575" s="178"/>
      <c r="DD575" s="178"/>
      <c r="DE575" s="178"/>
      <c r="DF575" s="178"/>
      <c r="DG575" s="178"/>
      <c r="DH575" s="178"/>
      <c r="DI575" s="178"/>
      <c r="DJ575" s="178"/>
      <c r="DK575" s="178"/>
      <c r="DL575" s="178"/>
      <c r="DM575" s="178"/>
      <c r="DN575" s="178"/>
      <c r="DO575" s="178"/>
      <c r="DP575" s="178"/>
      <c r="DQ575" s="178"/>
      <c r="DR575" s="178"/>
      <c r="DS575" s="178"/>
      <c r="DT575" s="178"/>
      <c r="DU575" s="178"/>
      <c r="DV575" s="178"/>
      <c r="DW575" s="178"/>
      <c r="DX575" s="178"/>
      <c r="DY575" s="178"/>
      <c r="DZ575" s="178"/>
      <c r="EA575" s="178"/>
      <c r="EB575" s="178"/>
      <c r="EC575" s="178"/>
      <c r="ED575" s="178"/>
    </row>
    <row r="576" spans="1:134">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8"/>
    </row>
    <row r="577" spans="1:134">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c r="CV577" s="178"/>
      <c r="CW577" s="178"/>
      <c r="CX577" s="178"/>
      <c r="CY577" s="178"/>
      <c r="CZ577" s="178"/>
      <c r="DA577" s="178"/>
      <c r="DB577" s="178"/>
      <c r="DC577" s="178"/>
      <c r="DD577" s="178"/>
      <c r="DE577" s="178"/>
      <c r="DF577" s="178"/>
      <c r="DG577" s="178"/>
      <c r="DH577" s="178"/>
      <c r="DI577" s="178"/>
      <c r="DJ577" s="178"/>
      <c r="DK577" s="178"/>
      <c r="DL577" s="178"/>
      <c r="DM577" s="178"/>
      <c r="DN577" s="178"/>
      <c r="DO577" s="178"/>
      <c r="DP577" s="178"/>
      <c r="DQ577" s="178"/>
      <c r="DR577" s="178"/>
      <c r="DS577" s="178"/>
      <c r="DT577" s="178"/>
      <c r="DU577" s="178"/>
      <c r="DV577" s="178"/>
      <c r="DW577" s="178"/>
      <c r="DX577" s="178"/>
      <c r="DY577" s="178"/>
      <c r="DZ577" s="178"/>
      <c r="EA577" s="178"/>
      <c r="EB577" s="178"/>
      <c r="EC577" s="178"/>
      <c r="ED577" s="178"/>
    </row>
    <row r="578" spans="1:134">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c r="CV578" s="178"/>
      <c r="CW578" s="178"/>
      <c r="CX578" s="178"/>
      <c r="CY578" s="178"/>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row>
    <row r="579" spans="1:134">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c r="CV579" s="178"/>
      <c r="CW579" s="178"/>
      <c r="CX579" s="178"/>
      <c r="CY579" s="178"/>
      <c r="CZ579" s="178"/>
      <c r="DA579" s="178"/>
      <c r="DB579" s="178"/>
      <c r="DC579" s="178"/>
      <c r="DD579" s="178"/>
      <c r="DE579" s="178"/>
      <c r="DF579" s="178"/>
      <c r="DG579" s="178"/>
      <c r="DH579" s="178"/>
      <c r="DI579" s="178"/>
      <c r="DJ579" s="178"/>
      <c r="DK579" s="178"/>
      <c r="DL579" s="178"/>
      <c r="DM579" s="178"/>
      <c r="DN579" s="178"/>
      <c r="DO579" s="178"/>
      <c r="DP579" s="178"/>
      <c r="DQ579" s="178"/>
      <c r="DR579" s="178"/>
      <c r="DS579" s="178"/>
      <c r="DT579" s="178"/>
      <c r="DU579" s="178"/>
      <c r="DV579" s="178"/>
      <c r="DW579" s="178"/>
      <c r="DX579" s="178"/>
      <c r="DY579" s="178"/>
      <c r="DZ579" s="178"/>
      <c r="EA579" s="178"/>
      <c r="EB579" s="178"/>
      <c r="EC579" s="178"/>
      <c r="ED579" s="178"/>
    </row>
    <row r="580" spans="1:134">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8"/>
    </row>
    <row r="581" spans="1:134">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c r="CV581" s="178"/>
      <c r="CW581" s="178"/>
      <c r="CX581" s="178"/>
      <c r="CY581" s="178"/>
      <c r="CZ581" s="178"/>
      <c r="DA581" s="178"/>
      <c r="DB581" s="178"/>
      <c r="DC581" s="178"/>
      <c r="DD581" s="178"/>
      <c r="DE581" s="178"/>
      <c r="DF581" s="178"/>
      <c r="DG581" s="178"/>
      <c r="DH581" s="178"/>
      <c r="DI581" s="178"/>
      <c r="DJ581" s="178"/>
      <c r="DK581" s="178"/>
      <c r="DL581" s="178"/>
      <c r="DM581" s="178"/>
      <c r="DN581" s="178"/>
      <c r="DO581" s="178"/>
      <c r="DP581" s="178"/>
      <c r="DQ581" s="178"/>
      <c r="DR581" s="178"/>
      <c r="DS581" s="178"/>
      <c r="DT581" s="178"/>
      <c r="DU581" s="178"/>
      <c r="DV581" s="178"/>
      <c r="DW581" s="178"/>
      <c r="DX581" s="178"/>
      <c r="DY581" s="178"/>
      <c r="DZ581" s="178"/>
      <c r="EA581" s="178"/>
      <c r="EB581" s="178"/>
      <c r="EC581" s="178"/>
      <c r="ED581" s="178"/>
    </row>
    <row r="582" spans="1:134">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c r="CV582" s="178"/>
      <c r="CW582" s="178"/>
      <c r="CX582" s="178"/>
      <c r="CY582" s="178"/>
      <c r="CZ582" s="178"/>
      <c r="DA582" s="178"/>
      <c r="DB582" s="178"/>
      <c r="DC582" s="178"/>
      <c r="DD582" s="178"/>
      <c r="DE582" s="178"/>
      <c r="DF582" s="178"/>
      <c r="DG582" s="178"/>
      <c r="DH582" s="178"/>
      <c r="DI582" s="178"/>
      <c r="DJ582" s="178"/>
      <c r="DK582" s="178"/>
      <c r="DL582" s="178"/>
      <c r="DM582" s="178"/>
      <c r="DN582" s="178"/>
      <c r="DO582" s="178"/>
      <c r="DP582" s="178"/>
      <c r="DQ582" s="178"/>
      <c r="DR582" s="178"/>
      <c r="DS582" s="178"/>
      <c r="DT582" s="178"/>
      <c r="DU582" s="178"/>
      <c r="DV582" s="178"/>
      <c r="DW582" s="178"/>
      <c r="DX582" s="178"/>
      <c r="DY582" s="178"/>
      <c r="DZ582" s="178"/>
      <c r="EA582" s="178"/>
      <c r="EB582" s="178"/>
      <c r="EC582" s="178"/>
      <c r="ED582" s="178"/>
    </row>
    <row r="583" spans="1:134">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c r="CV583" s="178"/>
      <c r="CW583" s="178"/>
      <c r="CX583" s="178"/>
      <c r="CY583" s="178"/>
      <c r="CZ583" s="178"/>
      <c r="DA583" s="178"/>
      <c r="DB583" s="178"/>
      <c r="DC583" s="178"/>
      <c r="DD583" s="178"/>
      <c r="DE583" s="178"/>
      <c r="DF583" s="178"/>
      <c r="DG583" s="178"/>
      <c r="DH583" s="178"/>
      <c r="DI583" s="178"/>
      <c r="DJ583" s="178"/>
      <c r="DK583" s="178"/>
      <c r="DL583" s="178"/>
      <c r="DM583" s="178"/>
      <c r="DN583" s="178"/>
      <c r="DO583" s="178"/>
      <c r="DP583" s="178"/>
      <c r="DQ583" s="178"/>
      <c r="DR583" s="178"/>
      <c r="DS583" s="178"/>
      <c r="DT583" s="178"/>
      <c r="DU583" s="178"/>
      <c r="DV583" s="178"/>
      <c r="DW583" s="178"/>
      <c r="DX583" s="178"/>
      <c r="DY583" s="178"/>
      <c r="DZ583" s="178"/>
      <c r="EA583" s="178"/>
      <c r="EB583" s="178"/>
      <c r="EC583" s="178"/>
      <c r="ED583" s="178"/>
    </row>
    <row r="584" spans="1:134">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c r="CV584" s="178"/>
      <c r="CW584" s="178"/>
      <c r="CX584" s="178"/>
      <c r="CY584" s="178"/>
      <c r="CZ584" s="178"/>
      <c r="DA584" s="178"/>
      <c r="DB584" s="178"/>
      <c r="DC584" s="178"/>
      <c r="DD584" s="178"/>
      <c r="DE584" s="178"/>
      <c r="DF584" s="178"/>
      <c r="DG584" s="178"/>
      <c r="DH584" s="178"/>
      <c r="DI584" s="178"/>
      <c r="DJ584" s="178"/>
      <c r="DK584" s="178"/>
      <c r="DL584" s="178"/>
      <c r="DM584" s="178"/>
      <c r="DN584" s="178"/>
      <c r="DO584" s="178"/>
      <c r="DP584" s="178"/>
      <c r="DQ584" s="178"/>
      <c r="DR584" s="178"/>
      <c r="DS584" s="178"/>
      <c r="DT584" s="178"/>
      <c r="DU584" s="178"/>
      <c r="DV584" s="178"/>
      <c r="DW584" s="178"/>
      <c r="DX584" s="178"/>
      <c r="DY584" s="178"/>
      <c r="DZ584" s="178"/>
      <c r="EA584" s="178"/>
      <c r="EB584" s="178"/>
      <c r="EC584" s="178"/>
      <c r="ED584" s="178"/>
    </row>
    <row r="585" spans="1:134">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c r="CV585" s="178"/>
      <c r="CW585" s="178"/>
      <c r="CX585" s="178"/>
      <c r="CY585" s="178"/>
      <c r="CZ585" s="178"/>
      <c r="DA585" s="178"/>
      <c r="DB585" s="178"/>
      <c r="DC585" s="178"/>
      <c r="DD585" s="178"/>
      <c r="DE585" s="178"/>
      <c r="DF585" s="178"/>
      <c r="DG585" s="178"/>
      <c r="DH585" s="178"/>
      <c r="DI585" s="178"/>
      <c r="DJ585" s="178"/>
      <c r="DK585" s="178"/>
      <c r="DL585" s="178"/>
      <c r="DM585" s="178"/>
      <c r="DN585" s="178"/>
      <c r="DO585" s="178"/>
      <c r="DP585" s="178"/>
      <c r="DQ585" s="178"/>
      <c r="DR585" s="178"/>
      <c r="DS585" s="178"/>
      <c r="DT585" s="178"/>
      <c r="DU585" s="178"/>
      <c r="DV585" s="178"/>
      <c r="DW585" s="178"/>
      <c r="DX585" s="178"/>
      <c r="DY585" s="178"/>
      <c r="DZ585" s="178"/>
      <c r="EA585" s="178"/>
      <c r="EB585" s="178"/>
      <c r="EC585" s="178"/>
      <c r="ED585" s="178"/>
    </row>
    <row r="586" spans="1:134">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c r="CV586" s="178"/>
      <c r="CW586" s="178"/>
      <c r="CX586" s="178"/>
      <c r="CY586" s="178"/>
      <c r="CZ586" s="178"/>
      <c r="DA586" s="178"/>
      <c r="DB586" s="178"/>
      <c r="DC586" s="178"/>
      <c r="DD586" s="178"/>
      <c r="DE586" s="178"/>
      <c r="DF586" s="178"/>
      <c r="DG586" s="178"/>
      <c r="DH586" s="178"/>
      <c r="DI586" s="178"/>
      <c r="DJ586" s="178"/>
      <c r="DK586" s="178"/>
      <c r="DL586" s="178"/>
      <c r="DM586" s="178"/>
      <c r="DN586" s="178"/>
      <c r="DO586" s="178"/>
      <c r="DP586" s="178"/>
      <c r="DQ586" s="178"/>
      <c r="DR586" s="178"/>
      <c r="DS586" s="178"/>
      <c r="DT586" s="178"/>
      <c r="DU586" s="178"/>
      <c r="DV586" s="178"/>
      <c r="DW586" s="178"/>
      <c r="DX586" s="178"/>
      <c r="DY586" s="178"/>
      <c r="DZ586" s="178"/>
      <c r="EA586" s="178"/>
      <c r="EB586" s="178"/>
      <c r="EC586" s="178"/>
      <c r="ED586" s="178"/>
    </row>
    <row r="587" spans="1:134">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c r="CV587" s="178"/>
      <c r="CW587" s="178"/>
      <c r="CX587" s="178"/>
      <c r="CY587" s="178"/>
      <c r="CZ587" s="178"/>
      <c r="DA587" s="178"/>
      <c r="DB587" s="178"/>
      <c r="DC587" s="178"/>
      <c r="DD587" s="178"/>
      <c r="DE587" s="178"/>
      <c r="DF587" s="178"/>
      <c r="DG587" s="178"/>
      <c r="DH587" s="178"/>
      <c r="DI587" s="178"/>
      <c r="DJ587" s="178"/>
      <c r="DK587" s="178"/>
      <c r="DL587" s="178"/>
      <c r="DM587" s="178"/>
      <c r="DN587" s="178"/>
      <c r="DO587" s="178"/>
      <c r="DP587" s="178"/>
      <c r="DQ587" s="178"/>
      <c r="DR587" s="178"/>
      <c r="DS587" s="178"/>
      <c r="DT587" s="178"/>
      <c r="DU587" s="178"/>
      <c r="DV587" s="178"/>
      <c r="DW587" s="178"/>
      <c r="DX587" s="178"/>
      <c r="DY587" s="178"/>
      <c r="DZ587" s="178"/>
      <c r="EA587" s="178"/>
      <c r="EB587" s="178"/>
      <c r="EC587" s="178"/>
      <c r="ED587" s="178"/>
    </row>
    <row r="588" spans="1:134">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c r="CV588" s="178"/>
      <c r="CW588" s="178"/>
      <c r="CX588" s="178"/>
      <c r="CY588" s="178"/>
      <c r="CZ588" s="178"/>
      <c r="DA588" s="178"/>
      <c r="DB588" s="178"/>
      <c r="DC588" s="178"/>
      <c r="DD588" s="178"/>
      <c r="DE588" s="178"/>
      <c r="DF588" s="178"/>
      <c r="DG588" s="178"/>
      <c r="DH588" s="178"/>
      <c r="DI588" s="178"/>
      <c r="DJ588" s="178"/>
      <c r="DK588" s="178"/>
      <c r="DL588" s="178"/>
      <c r="DM588" s="178"/>
      <c r="DN588" s="178"/>
      <c r="DO588" s="178"/>
      <c r="DP588" s="178"/>
      <c r="DQ588" s="178"/>
      <c r="DR588" s="178"/>
      <c r="DS588" s="178"/>
      <c r="DT588" s="178"/>
      <c r="DU588" s="178"/>
      <c r="DV588" s="178"/>
      <c r="DW588" s="178"/>
      <c r="DX588" s="178"/>
      <c r="DY588" s="178"/>
      <c r="DZ588" s="178"/>
      <c r="EA588" s="178"/>
      <c r="EB588" s="178"/>
      <c r="EC588" s="178"/>
      <c r="ED588" s="178"/>
    </row>
    <row r="589" spans="1:134">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c r="CV589" s="178"/>
      <c r="CW589" s="178"/>
      <c r="CX589" s="178"/>
      <c r="CY589" s="178"/>
      <c r="CZ589" s="178"/>
      <c r="DA589" s="178"/>
      <c r="DB589" s="178"/>
      <c r="DC589" s="178"/>
      <c r="DD589" s="178"/>
      <c r="DE589" s="178"/>
      <c r="DF589" s="178"/>
      <c r="DG589" s="178"/>
      <c r="DH589" s="178"/>
      <c r="DI589" s="178"/>
      <c r="DJ589" s="178"/>
      <c r="DK589" s="178"/>
      <c r="DL589" s="178"/>
      <c r="DM589" s="178"/>
      <c r="DN589" s="178"/>
      <c r="DO589" s="178"/>
      <c r="DP589" s="178"/>
      <c r="DQ589" s="178"/>
      <c r="DR589" s="178"/>
      <c r="DS589" s="178"/>
      <c r="DT589" s="178"/>
      <c r="DU589" s="178"/>
      <c r="DV589" s="178"/>
      <c r="DW589" s="178"/>
      <c r="DX589" s="178"/>
      <c r="DY589" s="178"/>
      <c r="DZ589" s="178"/>
      <c r="EA589" s="178"/>
      <c r="EB589" s="178"/>
      <c r="EC589" s="178"/>
      <c r="ED589" s="178"/>
    </row>
    <row r="590" spans="1:134">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c r="CV590" s="178"/>
      <c r="CW590" s="178"/>
      <c r="CX590" s="178"/>
      <c r="CY590" s="178"/>
      <c r="CZ590" s="178"/>
      <c r="DA590" s="178"/>
      <c r="DB590" s="178"/>
      <c r="DC590" s="178"/>
      <c r="DD590" s="178"/>
      <c r="DE590" s="178"/>
      <c r="DF590" s="178"/>
      <c r="DG590" s="178"/>
      <c r="DH590" s="178"/>
      <c r="DI590" s="178"/>
      <c r="DJ590" s="178"/>
      <c r="DK590" s="178"/>
      <c r="DL590" s="178"/>
      <c r="DM590" s="178"/>
      <c r="DN590" s="178"/>
      <c r="DO590" s="178"/>
      <c r="DP590" s="178"/>
      <c r="DQ590" s="178"/>
      <c r="DR590" s="178"/>
      <c r="DS590" s="178"/>
      <c r="DT590" s="178"/>
      <c r="DU590" s="178"/>
      <c r="DV590" s="178"/>
      <c r="DW590" s="178"/>
      <c r="DX590" s="178"/>
      <c r="DY590" s="178"/>
      <c r="DZ590" s="178"/>
      <c r="EA590" s="178"/>
      <c r="EB590" s="178"/>
      <c r="EC590" s="178"/>
      <c r="ED590" s="178"/>
    </row>
    <row r="591" spans="1:134">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c r="CV591" s="178"/>
      <c r="CW591" s="178"/>
      <c r="CX591" s="178"/>
      <c r="CY591" s="178"/>
      <c r="CZ591" s="178"/>
      <c r="DA591" s="178"/>
      <c r="DB591" s="178"/>
      <c r="DC591" s="178"/>
      <c r="DD591" s="178"/>
      <c r="DE591" s="178"/>
      <c r="DF591" s="178"/>
      <c r="DG591" s="178"/>
      <c r="DH591" s="178"/>
      <c r="DI591" s="178"/>
      <c r="DJ591" s="178"/>
      <c r="DK591" s="178"/>
      <c r="DL591" s="178"/>
      <c r="DM591" s="178"/>
      <c r="DN591" s="178"/>
      <c r="DO591" s="178"/>
      <c r="DP591" s="178"/>
      <c r="DQ591" s="178"/>
      <c r="DR591" s="178"/>
      <c r="DS591" s="178"/>
      <c r="DT591" s="178"/>
      <c r="DU591" s="178"/>
      <c r="DV591" s="178"/>
      <c r="DW591" s="178"/>
      <c r="DX591" s="178"/>
      <c r="DY591" s="178"/>
      <c r="DZ591" s="178"/>
      <c r="EA591" s="178"/>
      <c r="EB591" s="178"/>
      <c r="EC591" s="178"/>
      <c r="ED591" s="178"/>
    </row>
    <row r="592" spans="1:134">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c r="CV592" s="178"/>
      <c r="CW592" s="178"/>
      <c r="CX592" s="178"/>
      <c r="CY592" s="178"/>
      <c r="CZ592" s="178"/>
      <c r="DA592" s="178"/>
      <c r="DB592" s="178"/>
      <c r="DC592" s="178"/>
      <c r="DD592" s="178"/>
      <c r="DE592" s="178"/>
      <c r="DF592" s="178"/>
      <c r="DG592" s="178"/>
      <c r="DH592" s="178"/>
      <c r="DI592" s="178"/>
      <c r="DJ592" s="178"/>
      <c r="DK592" s="178"/>
      <c r="DL592" s="178"/>
      <c r="DM592" s="178"/>
      <c r="DN592" s="178"/>
      <c r="DO592" s="178"/>
      <c r="DP592" s="178"/>
      <c r="DQ592" s="178"/>
      <c r="DR592" s="178"/>
      <c r="DS592" s="178"/>
      <c r="DT592" s="178"/>
      <c r="DU592" s="178"/>
      <c r="DV592" s="178"/>
      <c r="DW592" s="178"/>
      <c r="DX592" s="178"/>
      <c r="DY592" s="178"/>
      <c r="DZ592" s="178"/>
      <c r="EA592" s="178"/>
      <c r="EB592" s="178"/>
      <c r="EC592" s="178"/>
      <c r="ED592" s="178"/>
    </row>
    <row r="593" spans="1:134">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8"/>
      <c r="DD593" s="178"/>
      <c r="DE593" s="178"/>
      <c r="DF593" s="178"/>
      <c r="DG593" s="178"/>
      <c r="DH593" s="178"/>
      <c r="DI593" s="178"/>
      <c r="DJ593" s="178"/>
      <c r="DK593" s="178"/>
      <c r="DL593" s="178"/>
      <c r="DM593" s="178"/>
      <c r="DN593" s="178"/>
      <c r="DO593" s="178"/>
      <c r="DP593" s="178"/>
      <c r="DQ593" s="178"/>
      <c r="DR593" s="178"/>
      <c r="DS593" s="178"/>
      <c r="DT593" s="178"/>
      <c r="DU593" s="178"/>
      <c r="DV593" s="178"/>
      <c r="DW593" s="178"/>
      <c r="DX593" s="178"/>
      <c r="DY593" s="178"/>
      <c r="DZ593" s="178"/>
      <c r="EA593" s="178"/>
      <c r="EB593" s="178"/>
      <c r="EC593" s="178"/>
      <c r="ED593" s="178"/>
    </row>
    <row r="594" spans="1:134">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c r="CV594" s="178"/>
      <c r="CW594" s="178"/>
      <c r="CX594" s="178"/>
      <c r="CY594" s="178"/>
      <c r="CZ594" s="178"/>
      <c r="DA594" s="178"/>
      <c r="DB594" s="178"/>
      <c r="DC594" s="178"/>
      <c r="DD594" s="178"/>
      <c r="DE594" s="178"/>
      <c r="DF594" s="178"/>
      <c r="DG594" s="178"/>
      <c r="DH594" s="178"/>
      <c r="DI594" s="178"/>
      <c r="DJ594" s="178"/>
      <c r="DK594" s="178"/>
      <c r="DL594" s="178"/>
      <c r="DM594" s="178"/>
      <c r="DN594" s="178"/>
      <c r="DO594" s="178"/>
      <c r="DP594" s="178"/>
      <c r="DQ594" s="178"/>
      <c r="DR594" s="178"/>
      <c r="DS594" s="178"/>
      <c r="DT594" s="178"/>
      <c r="DU594" s="178"/>
      <c r="DV594" s="178"/>
      <c r="DW594" s="178"/>
      <c r="DX594" s="178"/>
      <c r="DY594" s="178"/>
      <c r="DZ594" s="178"/>
      <c r="EA594" s="178"/>
      <c r="EB594" s="178"/>
      <c r="EC594" s="178"/>
      <c r="ED594" s="178"/>
    </row>
    <row r="595" spans="1:134">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78"/>
      <c r="CW595" s="178"/>
      <c r="CX595" s="178"/>
      <c r="CY595" s="178"/>
      <c r="CZ595" s="178"/>
      <c r="DA595" s="178"/>
      <c r="DB595" s="178"/>
      <c r="DC595" s="178"/>
      <c r="DD595" s="178"/>
      <c r="DE595" s="178"/>
      <c r="DF595" s="178"/>
      <c r="DG595" s="178"/>
      <c r="DH595" s="178"/>
      <c r="DI595" s="178"/>
      <c r="DJ595" s="178"/>
      <c r="DK595" s="178"/>
      <c r="DL595" s="178"/>
      <c r="DM595" s="178"/>
      <c r="DN595" s="178"/>
      <c r="DO595" s="178"/>
      <c r="DP595" s="178"/>
      <c r="DQ595" s="178"/>
      <c r="DR595" s="178"/>
      <c r="DS595" s="178"/>
      <c r="DT595" s="178"/>
      <c r="DU595" s="178"/>
      <c r="DV595" s="178"/>
      <c r="DW595" s="178"/>
      <c r="DX595" s="178"/>
      <c r="DY595" s="178"/>
      <c r="DZ595" s="178"/>
      <c r="EA595" s="178"/>
      <c r="EB595" s="178"/>
      <c r="EC595" s="178"/>
      <c r="ED595" s="178"/>
    </row>
    <row r="596" spans="1:134">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c r="CV596" s="178"/>
      <c r="CW596" s="178"/>
      <c r="CX596" s="178"/>
      <c r="CY596" s="178"/>
      <c r="CZ596" s="178"/>
      <c r="DA596" s="178"/>
      <c r="DB596" s="178"/>
      <c r="DC596" s="178"/>
      <c r="DD596" s="178"/>
      <c r="DE596" s="178"/>
      <c r="DF596" s="178"/>
      <c r="DG596" s="178"/>
      <c r="DH596" s="178"/>
      <c r="DI596" s="178"/>
      <c r="DJ596" s="178"/>
      <c r="DK596" s="178"/>
      <c r="DL596" s="178"/>
      <c r="DM596" s="178"/>
      <c r="DN596" s="178"/>
      <c r="DO596" s="178"/>
      <c r="DP596" s="178"/>
      <c r="DQ596" s="178"/>
      <c r="DR596" s="178"/>
      <c r="DS596" s="178"/>
      <c r="DT596" s="178"/>
      <c r="DU596" s="178"/>
      <c r="DV596" s="178"/>
      <c r="DW596" s="178"/>
      <c r="DX596" s="178"/>
      <c r="DY596" s="178"/>
      <c r="DZ596" s="178"/>
      <c r="EA596" s="178"/>
      <c r="EB596" s="178"/>
      <c r="EC596" s="178"/>
      <c r="ED596" s="178"/>
    </row>
    <row r="597" spans="1:134">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c r="CV597" s="178"/>
      <c r="CW597" s="178"/>
      <c r="CX597" s="178"/>
      <c r="CY597" s="178"/>
      <c r="CZ597" s="178"/>
      <c r="DA597" s="178"/>
      <c r="DB597" s="178"/>
      <c r="DC597" s="178"/>
      <c r="DD597" s="178"/>
      <c r="DE597" s="178"/>
      <c r="DF597" s="178"/>
      <c r="DG597" s="178"/>
      <c r="DH597" s="178"/>
      <c r="DI597" s="178"/>
      <c r="DJ597" s="178"/>
      <c r="DK597" s="178"/>
      <c r="DL597" s="178"/>
      <c r="DM597" s="178"/>
      <c r="DN597" s="178"/>
      <c r="DO597" s="178"/>
      <c r="DP597" s="178"/>
      <c r="DQ597" s="178"/>
      <c r="DR597" s="178"/>
      <c r="DS597" s="178"/>
      <c r="DT597" s="178"/>
      <c r="DU597" s="178"/>
      <c r="DV597" s="178"/>
      <c r="DW597" s="178"/>
      <c r="DX597" s="178"/>
      <c r="DY597" s="178"/>
      <c r="DZ597" s="178"/>
      <c r="EA597" s="178"/>
      <c r="EB597" s="178"/>
      <c r="EC597" s="178"/>
      <c r="ED597" s="178"/>
    </row>
    <row r="598" spans="1:134">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c r="CV598" s="178"/>
      <c r="CW598" s="178"/>
      <c r="CX598" s="178"/>
      <c r="CY598" s="178"/>
      <c r="CZ598" s="178"/>
      <c r="DA598" s="178"/>
      <c r="DB598" s="178"/>
      <c r="DC598" s="178"/>
      <c r="DD598" s="178"/>
      <c r="DE598" s="178"/>
      <c r="DF598" s="178"/>
      <c r="DG598" s="178"/>
      <c r="DH598" s="178"/>
      <c r="DI598" s="178"/>
      <c r="DJ598" s="178"/>
      <c r="DK598" s="178"/>
      <c r="DL598" s="178"/>
      <c r="DM598" s="178"/>
      <c r="DN598" s="178"/>
      <c r="DO598" s="178"/>
      <c r="DP598" s="178"/>
      <c r="DQ598" s="178"/>
      <c r="DR598" s="178"/>
      <c r="DS598" s="178"/>
      <c r="DT598" s="178"/>
      <c r="DU598" s="178"/>
      <c r="DV598" s="178"/>
      <c r="DW598" s="178"/>
      <c r="DX598" s="178"/>
      <c r="DY598" s="178"/>
      <c r="DZ598" s="178"/>
      <c r="EA598" s="178"/>
      <c r="EB598" s="178"/>
      <c r="EC598" s="178"/>
      <c r="ED598" s="178"/>
    </row>
    <row r="599" spans="1:134">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c r="CV599" s="178"/>
      <c r="CW599" s="178"/>
      <c r="CX599" s="178"/>
      <c r="CY599" s="178"/>
      <c r="CZ599" s="178"/>
      <c r="DA599" s="178"/>
      <c r="DB599" s="178"/>
      <c r="DC599" s="178"/>
      <c r="DD599" s="178"/>
      <c r="DE599" s="178"/>
      <c r="DF599" s="178"/>
      <c r="DG599" s="178"/>
      <c r="DH599" s="178"/>
      <c r="DI599" s="178"/>
      <c r="DJ599" s="178"/>
      <c r="DK599" s="178"/>
      <c r="DL599" s="178"/>
      <c r="DM599" s="178"/>
      <c r="DN599" s="178"/>
      <c r="DO599" s="178"/>
      <c r="DP599" s="178"/>
      <c r="DQ599" s="178"/>
      <c r="DR599" s="178"/>
      <c r="DS599" s="178"/>
      <c r="DT599" s="178"/>
      <c r="DU599" s="178"/>
      <c r="DV599" s="178"/>
      <c r="DW599" s="178"/>
      <c r="DX599" s="178"/>
      <c r="DY599" s="178"/>
      <c r="DZ599" s="178"/>
      <c r="EA599" s="178"/>
      <c r="EB599" s="178"/>
      <c r="EC599" s="178"/>
      <c r="ED599" s="178"/>
    </row>
    <row r="600" spans="1:134">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c r="CV600" s="178"/>
      <c r="CW600" s="178"/>
      <c r="CX600" s="178"/>
      <c r="CY600" s="178"/>
      <c r="CZ600" s="178"/>
      <c r="DA600" s="178"/>
      <c r="DB600" s="178"/>
      <c r="DC600" s="178"/>
      <c r="DD600" s="178"/>
      <c r="DE600" s="178"/>
      <c r="DF600" s="178"/>
      <c r="DG600" s="178"/>
      <c r="DH600" s="178"/>
      <c r="DI600" s="178"/>
      <c r="DJ600" s="178"/>
      <c r="DK600" s="178"/>
      <c r="DL600" s="178"/>
      <c r="DM600" s="178"/>
      <c r="DN600" s="178"/>
      <c r="DO600" s="178"/>
      <c r="DP600" s="178"/>
      <c r="DQ600" s="178"/>
      <c r="DR600" s="178"/>
      <c r="DS600" s="178"/>
      <c r="DT600" s="178"/>
      <c r="DU600" s="178"/>
      <c r="DV600" s="178"/>
      <c r="DW600" s="178"/>
      <c r="DX600" s="178"/>
      <c r="DY600" s="178"/>
      <c r="DZ600" s="178"/>
      <c r="EA600" s="178"/>
      <c r="EB600" s="178"/>
      <c r="EC600" s="178"/>
      <c r="ED600" s="178"/>
    </row>
    <row r="601" spans="1:134">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c r="CV601" s="178"/>
      <c r="CW601" s="178"/>
      <c r="CX601" s="178"/>
      <c r="CY601" s="178"/>
      <c r="CZ601" s="178"/>
      <c r="DA601" s="178"/>
      <c r="DB601" s="178"/>
      <c r="DC601" s="178"/>
      <c r="DD601" s="178"/>
      <c r="DE601" s="178"/>
      <c r="DF601" s="178"/>
      <c r="DG601" s="178"/>
      <c r="DH601" s="178"/>
      <c r="DI601" s="178"/>
      <c r="DJ601" s="178"/>
      <c r="DK601" s="178"/>
      <c r="DL601" s="178"/>
      <c r="DM601" s="178"/>
      <c r="DN601" s="178"/>
      <c r="DO601" s="178"/>
      <c r="DP601" s="178"/>
      <c r="DQ601" s="178"/>
      <c r="DR601" s="178"/>
      <c r="DS601" s="178"/>
      <c r="DT601" s="178"/>
      <c r="DU601" s="178"/>
      <c r="DV601" s="178"/>
      <c r="DW601" s="178"/>
      <c r="DX601" s="178"/>
      <c r="DY601" s="178"/>
      <c r="DZ601" s="178"/>
      <c r="EA601" s="178"/>
      <c r="EB601" s="178"/>
      <c r="EC601" s="178"/>
      <c r="ED601" s="178"/>
    </row>
    <row r="602" spans="1:134">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c r="CV602" s="178"/>
      <c r="CW602" s="178"/>
      <c r="CX602" s="178"/>
      <c r="CY602" s="178"/>
      <c r="CZ602" s="178"/>
      <c r="DA602" s="178"/>
      <c r="DB602" s="178"/>
      <c r="DC602" s="178"/>
      <c r="DD602" s="178"/>
      <c r="DE602" s="178"/>
      <c r="DF602" s="178"/>
      <c r="DG602" s="178"/>
      <c r="DH602" s="178"/>
      <c r="DI602" s="178"/>
      <c r="DJ602" s="178"/>
      <c r="DK602" s="178"/>
      <c r="DL602" s="178"/>
      <c r="DM602" s="178"/>
      <c r="DN602" s="178"/>
      <c r="DO602" s="178"/>
      <c r="DP602" s="178"/>
      <c r="DQ602" s="178"/>
      <c r="DR602" s="178"/>
      <c r="DS602" s="178"/>
      <c r="DT602" s="178"/>
      <c r="DU602" s="178"/>
      <c r="DV602" s="178"/>
      <c r="DW602" s="178"/>
      <c r="DX602" s="178"/>
      <c r="DY602" s="178"/>
      <c r="DZ602" s="178"/>
      <c r="EA602" s="178"/>
      <c r="EB602" s="178"/>
      <c r="EC602" s="178"/>
      <c r="ED602" s="178"/>
    </row>
    <row r="603" spans="1:134">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c r="CV603" s="178"/>
      <c r="CW603" s="178"/>
      <c r="CX603" s="178"/>
      <c r="CY603" s="178"/>
      <c r="CZ603" s="178"/>
      <c r="DA603" s="178"/>
      <c r="DB603" s="178"/>
      <c r="DC603" s="178"/>
      <c r="DD603" s="178"/>
      <c r="DE603" s="178"/>
      <c r="DF603" s="178"/>
      <c r="DG603" s="178"/>
      <c r="DH603" s="178"/>
      <c r="DI603" s="178"/>
      <c r="DJ603" s="178"/>
      <c r="DK603" s="178"/>
      <c r="DL603" s="178"/>
      <c r="DM603" s="178"/>
      <c r="DN603" s="178"/>
      <c r="DO603" s="178"/>
      <c r="DP603" s="178"/>
      <c r="DQ603" s="178"/>
      <c r="DR603" s="178"/>
      <c r="DS603" s="178"/>
      <c r="DT603" s="178"/>
      <c r="DU603" s="178"/>
      <c r="DV603" s="178"/>
      <c r="DW603" s="178"/>
      <c r="DX603" s="178"/>
      <c r="DY603" s="178"/>
      <c r="DZ603" s="178"/>
      <c r="EA603" s="178"/>
      <c r="EB603" s="178"/>
      <c r="EC603" s="178"/>
      <c r="ED603" s="178"/>
    </row>
    <row r="604" spans="1:134">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c r="CV604" s="178"/>
      <c r="CW604" s="178"/>
      <c r="CX604" s="178"/>
      <c r="CY604" s="178"/>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row>
    <row r="605" spans="1:134">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row>
    <row r="606" spans="1:134">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c r="CV606" s="178"/>
      <c r="CW606" s="178"/>
      <c r="CX606" s="178"/>
      <c r="CY606" s="178"/>
      <c r="CZ606" s="178"/>
      <c r="DA606" s="178"/>
      <c r="DB606" s="178"/>
      <c r="DC606" s="178"/>
      <c r="DD606" s="178"/>
      <c r="DE606" s="178"/>
      <c r="DF606" s="178"/>
      <c r="DG606" s="178"/>
      <c r="DH606" s="178"/>
      <c r="DI606" s="178"/>
      <c r="DJ606" s="178"/>
      <c r="DK606" s="178"/>
      <c r="DL606" s="178"/>
      <c r="DM606" s="178"/>
      <c r="DN606" s="178"/>
      <c r="DO606" s="178"/>
      <c r="DP606" s="178"/>
      <c r="DQ606" s="178"/>
      <c r="DR606" s="178"/>
      <c r="DS606" s="178"/>
      <c r="DT606" s="178"/>
      <c r="DU606" s="178"/>
      <c r="DV606" s="178"/>
      <c r="DW606" s="178"/>
      <c r="DX606" s="178"/>
      <c r="DY606" s="178"/>
      <c r="DZ606" s="178"/>
      <c r="EA606" s="178"/>
      <c r="EB606" s="178"/>
      <c r="EC606" s="178"/>
      <c r="ED606" s="178"/>
    </row>
    <row r="607" spans="1:134">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c r="CV607" s="178"/>
      <c r="CW607" s="178"/>
      <c r="CX607" s="178"/>
      <c r="CY607" s="178"/>
      <c r="CZ607" s="178"/>
      <c r="DA607" s="178"/>
      <c r="DB607" s="178"/>
      <c r="DC607" s="178"/>
      <c r="DD607" s="178"/>
      <c r="DE607" s="178"/>
      <c r="DF607" s="178"/>
      <c r="DG607" s="178"/>
      <c r="DH607" s="178"/>
      <c r="DI607" s="178"/>
      <c r="DJ607" s="178"/>
      <c r="DK607" s="178"/>
      <c r="DL607" s="178"/>
      <c r="DM607" s="178"/>
      <c r="DN607" s="178"/>
      <c r="DO607" s="178"/>
      <c r="DP607" s="178"/>
      <c r="DQ607" s="178"/>
      <c r="DR607" s="178"/>
      <c r="DS607" s="178"/>
      <c r="DT607" s="178"/>
      <c r="DU607" s="178"/>
      <c r="DV607" s="178"/>
      <c r="DW607" s="178"/>
      <c r="DX607" s="178"/>
      <c r="DY607" s="178"/>
      <c r="DZ607" s="178"/>
      <c r="EA607" s="178"/>
      <c r="EB607" s="178"/>
      <c r="EC607" s="178"/>
      <c r="ED607" s="178"/>
    </row>
    <row r="608" spans="1:134">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c r="CV608" s="178"/>
      <c r="CW608" s="178"/>
      <c r="CX608" s="178"/>
      <c r="CY608" s="178"/>
      <c r="CZ608" s="178"/>
      <c r="DA608" s="178"/>
      <c r="DB608" s="178"/>
      <c r="DC608" s="178"/>
      <c r="DD608" s="178"/>
      <c r="DE608" s="178"/>
      <c r="DF608" s="178"/>
      <c r="DG608" s="178"/>
      <c r="DH608" s="178"/>
      <c r="DI608" s="178"/>
      <c r="DJ608" s="178"/>
      <c r="DK608" s="178"/>
      <c r="DL608" s="178"/>
      <c r="DM608" s="178"/>
      <c r="DN608" s="178"/>
      <c r="DO608" s="178"/>
      <c r="DP608" s="178"/>
      <c r="DQ608" s="178"/>
      <c r="DR608" s="178"/>
      <c r="DS608" s="178"/>
      <c r="DT608" s="178"/>
      <c r="DU608" s="178"/>
      <c r="DV608" s="178"/>
      <c r="DW608" s="178"/>
      <c r="DX608" s="178"/>
      <c r="DY608" s="178"/>
      <c r="DZ608" s="178"/>
      <c r="EA608" s="178"/>
      <c r="EB608" s="178"/>
      <c r="EC608" s="178"/>
      <c r="ED608" s="178"/>
    </row>
    <row r="609" spans="1:134">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c r="CV609" s="178"/>
      <c r="CW609" s="178"/>
      <c r="CX609" s="178"/>
      <c r="CY609" s="178"/>
      <c r="CZ609" s="178"/>
      <c r="DA609" s="178"/>
      <c r="DB609" s="178"/>
      <c r="DC609" s="178"/>
      <c r="DD609" s="178"/>
      <c r="DE609" s="178"/>
      <c r="DF609" s="178"/>
      <c r="DG609" s="178"/>
      <c r="DH609" s="178"/>
      <c r="DI609" s="178"/>
      <c r="DJ609" s="178"/>
      <c r="DK609" s="178"/>
      <c r="DL609" s="178"/>
      <c r="DM609" s="178"/>
      <c r="DN609" s="178"/>
      <c r="DO609" s="178"/>
      <c r="DP609" s="178"/>
      <c r="DQ609" s="178"/>
      <c r="DR609" s="178"/>
      <c r="DS609" s="178"/>
      <c r="DT609" s="178"/>
      <c r="DU609" s="178"/>
      <c r="DV609" s="178"/>
      <c r="DW609" s="178"/>
      <c r="DX609" s="178"/>
      <c r="DY609" s="178"/>
      <c r="DZ609" s="178"/>
      <c r="EA609" s="178"/>
      <c r="EB609" s="178"/>
      <c r="EC609" s="178"/>
      <c r="ED609" s="178"/>
    </row>
    <row r="610" spans="1:134">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c r="CV610" s="178"/>
      <c r="CW610" s="178"/>
      <c r="CX610" s="178"/>
      <c r="CY610" s="178"/>
      <c r="CZ610" s="178"/>
      <c r="DA610" s="178"/>
      <c r="DB610" s="178"/>
      <c r="DC610" s="178"/>
      <c r="DD610" s="178"/>
      <c r="DE610" s="178"/>
      <c r="DF610" s="178"/>
      <c r="DG610" s="178"/>
      <c r="DH610" s="178"/>
      <c r="DI610" s="178"/>
      <c r="DJ610" s="178"/>
      <c r="DK610" s="178"/>
      <c r="DL610" s="178"/>
      <c r="DM610" s="178"/>
      <c r="DN610" s="178"/>
      <c r="DO610" s="178"/>
      <c r="DP610" s="178"/>
      <c r="DQ610" s="178"/>
      <c r="DR610" s="178"/>
      <c r="DS610" s="178"/>
      <c r="DT610" s="178"/>
      <c r="DU610" s="178"/>
      <c r="DV610" s="178"/>
      <c r="DW610" s="178"/>
      <c r="DX610" s="178"/>
      <c r="DY610" s="178"/>
      <c r="DZ610" s="178"/>
      <c r="EA610" s="178"/>
      <c r="EB610" s="178"/>
      <c r="EC610" s="178"/>
      <c r="ED610" s="178"/>
    </row>
    <row r="611" spans="1:134">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c r="CV611" s="178"/>
      <c r="CW611" s="178"/>
      <c r="CX611" s="178"/>
      <c r="CY611" s="178"/>
      <c r="CZ611" s="178"/>
      <c r="DA611" s="178"/>
      <c r="DB611" s="178"/>
      <c r="DC611" s="178"/>
      <c r="DD611" s="178"/>
      <c r="DE611" s="178"/>
      <c r="DF611" s="178"/>
      <c r="DG611" s="178"/>
      <c r="DH611" s="178"/>
      <c r="DI611" s="178"/>
      <c r="DJ611" s="178"/>
      <c r="DK611" s="178"/>
      <c r="DL611" s="178"/>
      <c r="DM611" s="178"/>
      <c r="DN611" s="178"/>
      <c r="DO611" s="178"/>
      <c r="DP611" s="178"/>
      <c r="DQ611" s="178"/>
      <c r="DR611" s="178"/>
      <c r="DS611" s="178"/>
      <c r="DT611" s="178"/>
      <c r="DU611" s="178"/>
      <c r="DV611" s="178"/>
      <c r="DW611" s="178"/>
      <c r="DX611" s="178"/>
      <c r="DY611" s="178"/>
      <c r="DZ611" s="178"/>
      <c r="EA611" s="178"/>
      <c r="EB611" s="178"/>
      <c r="EC611" s="178"/>
      <c r="ED611" s="178"/>
    </row>
    <row r="612" spans="1:134">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c r="CV612" s="178"/>
      <c r="CW612" s="178"/>
      <c r="CX612" s="178"/>
      <c r="CY612" s="178"/>
      <c r="CZ612" s="178"/>
      <c r="DA612" s="178"/>
      <c r="DB612" s="178"/>
      <c r="DC612" s="178"/>
      <c r="DD612" s="178"/>
      <c r="DE612" s="178"/>
      <c r="DF612" s="178"/>
      <c r="DG612" s="178"/>
      <c r="DH612" s="178"/>
      <c r="DI612" s="178"/>
      <c r="DJ612" s="178"/>
      <c r="DK612" s="178"/>
      <c r="DL612" s="178"/>
      <c r="DM612" s="178"/>
      <c r="DN612" s="178"/>
      <c r="DO612" s="178"/>
      <c r="DP612" s="178"/>
      <c r="DQ612" s="178"/>
      <c r="DR612" s="178"/>
      <c r="DS612" s="178"/>
      <c r="DT612" s="178"/>
      <c r="DU612" s="178"/>
      <c r="DV612" s="178"/>
      <c r="DW612" s="178"/>
      <c r="DX612" s="178"/>
      <c r="DY612" s="178"/>
      <c r="DZ612" s="178"/>
      <c r="EA612" s="178"/>
      <c r="EB612" s="178"/>
      <c r="EC612" s="178"/>
      <c r="ED612" s="178"/>
    </row>
    <row r="613" spans="1:134">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c r="CV613" s="178"/>
      <c r="CW613" s="178"/>
      <c r="CX613" s="178"/>
      <c r="CY613" s="178"/>
      <c r="CZ613" s="178"/>
      <c r="DA613" s="178"/>
      <c r="DB613" s="178"/>
      <c r="DC613" s="178"/>
      <c r="DD613" s="178"/>
      <c r="DE613" s="178"/>
      <c r="DF613" s="178"/>
      <c r="DG613" s="178"/>
      <c r="DH613" s="178"/>
      <c r="DI613" s="178"/>
      <c r="DJ613" s="178"/>
      <c r="DK613" s="178"/>
      <c r="DL613" s="178"/>
      <c r="DM613" s="178"/>
      <c r="DN613" s="178"/>
      <c r="DO613" s="178"/>
      <c r="DP613" s="178"/>
      <c r="DQ613" s="178"/>
      <c r="DR613" s="178"/>
      <c r="DS613" s="178"/>
      <c r="DT613" s="178"/>
      <c r="DU613" s="178"/>
      <c r="DV613" s="178"/>
      <c r="DW613" s="178"/>
      <c r="DX613" s="178"/>
      <c r="DY613" s="178"/>
      <c r="DZ613" s="178"/>
      <c r="EA613" s="178"/>
      <c r="EB613" s="178"/>
      <c r="EC613" s="178"/>
      <c r="ED613" s="178"/>
    </row>
    <row r="614" spans="1:134">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c r="CV614" s="178"/>
      <c r="CW614" s="178"/>
      <c r="CX614" s="178"/>
      <c r="CY614" s="178"/>
      <c r="CZ614" s="178"/>
      <c r="DA614" s="178"/>
      <c r="DB614" s="178"/>
      <c r="DC614" s="178"/>
      <c r="DD614" s="178"/>
      <c r="DE614" s="178"/>
      <c r="DF614" s="178"/>
      <c r="DG614" s="178"/>
      <c r="DH614" s="178"/>
      <c r="DI614" s="178"/>
      <c r="DJ614" s="178"/>
      <c r="DK614" s="178"/>
      <c r="DL614" s="178"/>
      <c r="DM614" s="178"/>
      <c r="DN614" s="178"/>
      <c r="DO614" s="178"/>
      <c r="DP614" s="178"/>
      <c r="DQ614" s="178"/>
      <c r="DR614" s="178"/>
      <c r="DS614" s="178"/>
      <c r="DT614" s="178"/>
      <c r="DU614" s="178"/>
      <c r="DV614" s="178"/>
      <c r="DW614" s="178"/>
      <c r="DX614" s="178"/>
      <c r="DY614" s="178"/>
      <c r="DZ614" s="178"/>
      <c r="EA614" s="178"/>
      <c r="EB614" s="178"/>
      <c r="EC614" s="178"/>
      <c r="ED614" s="178"/>
    </row>
    <row r="615" spans="1:134">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c r="CV615" s="178"/>
      <c r="CW615" s="178"/>
      <c r="CX615" s="178"/>
      <c r="CY615" s="178"/>
      <c r="CZ615" s="178"/>
      <c r="DA615" s="178"/>
      <c r="DB615" s="178"/>
      <c r="DC615" s="178"/>
      <c r="DD615" s="178"/>
      <c r="DE615" s="178"/>
      <c r="DF615" s="178"/>
      <c r="DG615" s="178"/>
      <c r="DH615" s="178"/>
      <c r="DI615" s="178"/>
      <c r="DJ615" s="178"/>
      <c r="DK615" s="178"/>
      <c r="DL615" s="178"/>
      <c r="DM615" s="178"/>
      <c r="DN615" s="178"/>
      <c r="DO615" s="178"/>
      <c r="DP615" s="178"/>
      <c r="DQ615" s="178"/>
      <c r="DR615" s="178"/>
      <c r="DS615" s="178"/>
      <c r="DT615" s="178"/>
      <c r="DU615" s="178"/>
      <c r="DV615" s="178"/>
      <c r="DW615" s="178"/>
      <c r="DX615" s="178"/>
      <c r="DY615" s="178"/>
      <c r="DZ615" s="178"/>
      <c r="EA615" s="178"/>
      <c r="EB615" s="178"/>
      <c r="EC615" s="178"/>
      <c r="ED615" s="178"/>
    </row>
    <row r="616" spans="1:134">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c r="CV616" s="178"/>
      <c r="CW616" s="178"/>
      <c r="CX616" s="178"/>
      <c r="CY616" s="178"/>
      <c r="CZ616" s="178"/>
      <c r="DA616" s="178"/>
      <c r="DB616" s="178"/>
      <c r="DC616" s="178"/>
      <c r="DD616" s="178"/>
      <c r="DE616" s="178"/>
      <c r="DF616" s="178"/>
      <c r="DG616" s="178"/>
      <c r="DH616" s="178"/>
      <c r="DI616" s="178"/>
      <c r="DJ616" s="178"/>
      <c r="DK616" s="178"/>
      <c r="DL616" s="178"/>
      <c r="DM616" s="178"/>
      <c r="DN616" s="178"/>
      <c r="DO616" s="178"/>
      <c r="DP616" s="178"/>
      <c r="DQ616" s="178"/>
      <c r="DR616" s="178"/>
      <c r="DS616" s="178"/>
      <c r="DT616" s="178"/>
      <c r="DU616" s="178"/>
      <c r="DV616" s="178"/>
      <c r="DW616" s="178"/>
      <c r="DX616" s="178"/>
      <c r="DY616" s="178"/>
      <c r="DZ616" s="178"/>
      <c r="EA616" s="178"/>
      <c r="EB616" s="178"/>
      <c r="EC616" s="178"/>
      <c r="ED616" s="178"/>
    </row>
    <row r="617" spans="1:134">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8"/>
      <c r="DD617" s="178"/>
      <c r="DE617" s="178"/>
      <c r="DF617" s="178"/>
      <c r="DG617" s="178"/>
      <c r="DH617" s="178"/>
      <c r="DI617" s="178"/>
      <c r="DJ617" s="178"/>
      <c r="DK617" s="178"/>
      <c r="DL617" s="178"/>
      <c r="DM617" s="178"/>
      <c r="DN617" s="178"/>
      <c r="DO617" s="178"/>
      <c r="DP617" s="178"/>
      <c r="DQ617" s="178"/>
      <c r="DR617" s="178"/>
      <c r="DS617" s="178"/>
      <c r="DT617" s="178"/>
      <c r="DU617" s="178"/>
      <c r="DV617" s="178"/>
      <c r="DW617" s="178"/>
      <c r="DX617" s="178"/>
      <c r="DY617" s="178"/>
      <c r="DZ617" s="178"/>
      <c r="EA617" s="178"/>
      <c r="EB617" s="178"/>
      <c r="EC617" s="178"/>
      <c r="ED617" s="178"/>
    </row>
    <row r="618" spans="1:134">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8"/>
      <c r="DD618" s="178"/>
      <c r="DE618" s="178"/>
      <c r="DF618" s="178"/>
      <c r="DG618" s="178"/>
      <c r="DH618" s="178"/>
      <c r="DI618" s="178"/>
      <c r="DJ618" s="178"/>
      <c r="DK618" s="178"/>
      <c r="DL618" s="178"/>
      <c r="DM618" s="178"/>
      <c r="DN618" s="178"/>
      <c r="DO618" s="178"/>
      <c r="DP618" s="178"/>
      <c r="DQ618" s="178"/>
      <c r="DR618" s="178"/>
      <c r="DS618" s="178"/>
      <c r="DT618" s="178"/>
      <c r="DU618" s="178"/>
      <c r="DV618" s="178"/>
      <c r="DW618" s="178"/>
      <c r="DX618" s="178"/>
      <c r="DY618" s="178"/>
      <c r="DZ618" s="178"/>
      <c r="EA618" s="178"/>
      <c r="EB618" s="178"/>
      <c r="EC618" s="178"/>
      <c r="ED618" s="178"/>
    </row>
    <row r="619" spans="1:134">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8"/>
      <c r="DD619" s="178"/>
      <c r="DE619" s="178"/>
      <c r="DF619" s="178"/>
      <c r="DG619" s="178"/>
      <c r="DH619" s="178"/>
      <c r="DI619" s="178"/>
      <c r="DJ619" s="178"/>
      <c r="DK619" s="178"/>
      <c r="DL619" s="178"/>
      <c r="DM619" s="178"/>
      <c r="DN619" s="178"/>
      <c r="DO619" s="178"/>
      <c r="DP619" s="178"/>
      <c r="DQ619" s="178"/>
      <c r="DR619" s="178"/>
      <c r="DS619" s="178"/>
      <c r="DT619" s="178"/>
      <c r="DU619" s="178"/>
      <c r="DV619" s="178"/>
      <c r="DW619" s="178"/>
      <c r="DX619" s="178"/>
      <c r="DY619" s="178"/>
      <c r="DZ619" s="178"/>
      <c r="EA619" s="178"/>
      <c r="EB619" s="178"/>
      <c r="EC619" s="178"/>
      <c r="ED619" s="178"/>
    </row>
    <row r="620" spans="1:134">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8"/>
    </row>
    <row r="621" spans="1:134">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8"/>
      <c r="DD621" s="178"/>
      <c r="DE621" s="178"/>
      <c r="DF621" s="178"/>
      <c r="DG621" s="178"/>
      <c r="DH621" s="178"/>
      <c r="DI621" s="178"/>
      <c r="DJ621" s="178"/>
      <c r="DK621" s="178"/>
      <c r="DL621" s="178"/>
      <c r="DM621" s="178"/>
      <c r="DN621" s="178"/>
      <c r="DO621" s="178"/>
      <c r="DP621" s="178"/>
      <c r="DQ621" s="178"/>
      <c r="DR621" s="178"/>
      <c r="DS621" s="178"/>
      <c r="DT621" s="178"/>
      <c r="DU621" s="178"/>
      <c r="DV621" s="178"/>
      <c r="DW621" s="178"/>
      <c r="DX621" s="178"/>
      <c r="DY621" s="178"/>
      <c r="DZ621" s="178"/>
      <c r="EA621" s="178"/>
      <c r="EB621" s="178"/>
      <c r="EC621" s="178"/>
      <c r="ED621" s="178"/>
    </row>
    <row r="622" spans="1:134">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c r="CV622" s="178"/>
      <c r="CW622" s="178"/>
      <c r="CX622" s="178"/>
      <c r="CY622" s="178"/>
      <c r="CZ622" s="178"/>
      <c r="DA622" s="178"/>
      <c r="DB622" s="178"/>
      <c r="DC622" s="178"/>
      <c r="DD622" s="178"/>
      <c r="DE622" s="178"/>
      <c r="DF622" s="178"/>
      <c r="DG622" s="178"/>
      <c r="DH622" s="178"/>
      <c r="DI622" s="178"/>
      <c r="DJ622" s="178"/>
      <c r="DK622" s="178"/>
      <c r="DL622" s="178"/>
      <c r="DM622" s="178"/>
      <c r="DN622" s="178"/>
      <c r="DO622" s="178"/>
      <c r="DP622" s="178"/>
      <c r="DQ622" s="178"/>
      <c r="DR622" s="178"/>
      <c r="DS622" s="178"/>
      <c r="DT622" s="178"/>
      <c r="DU622" s="178"/>
      <c r="DV622" s="178"/>
      <c r="DW622" s="178"/>
      <c r="DX622" s="178"/>
      <c r="DY622" s="178"/>
      <c r="DZ622" s="178"/>
      <c r="EA622" s="178"/>
      <c r="EB622" s="178"/>
      <c r="EC622" s="178"/>
      <c r="ED622" s="178"/>
    </row>
    <row r="623" spans="1:134">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78"/>
      <c r="CW623" s="178"/>
      <c r="CX623" s="178"/>
      <c r="CY623" s="178"/>
      <c r="CZ623" s="178"/>
      <c r="DA623" s="178"/>
      <c r="DB623" s="178"/>
      <c r="DC623" s="178"/>
      <c r="DD623" s="178"/>
      <c r="DE623" s="178"/>
      <c r="DF623" s="178"/>
      <c r="DG623" s="178"/>
      <c r="DH623" s="178"/>
      <c r="DI623" s="178"/>
      <c r="DJ623" s="178"/>
      <c r="DK623" s="178"/>
      <c r="DL623" s="178"/>
      <c r="DM623" s="178"/>
      <c r="DN623" s="178"/>
      <c r="DO623" s="178"/>
      <c r="DP623" s="178"/>
      <c r="DQ623" s="178"/>
      <c r="DR623" s="178"/>
      <c r="DS623" s="178"/>
      <c r="DT623" s="178"/>
      <c r="DU623" s="178"/>
      <c r="DV623" s="178"/>
      <c r="DW623" s="178"/>
      <c r="DX623" s="178"/>
      <c r="DY623" s="178"/>
      <c r="DZ623" s="178"/>
      <c r="EA623" s="178"/>
      <c r="EB623" s="178"/>
      <c r="EC623" s="178"/>
      <c r="ED623" s="178"/>
    </row>
    <row r="624" spans="1:134">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8"/>
    </row>
    <row r="625" spans="1:134">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c r="CV625" s="178"/>
      <c r="CW625" s="178"/>
      <c r="CX625" s="178"/>
      <c r="CY625" s="178"/>
      <c r="CZ625" s="178"/>
      <c r="DA625" s="178"/>
      <c r="DB625" s="178"/>
      <c r="DC625" s="178"/>
      <c r="DD625" s="178"/>
      <c r="DE625" s="178"/>
      <c r="DF625" s="178"/>
      <c r="DG625" s="178"/>
      <c r="DH625" s="178"/>
      <c r="DI625" s="178"/>
      <c r="DJ625" s="178"/>
      <c r="DK625" s="178"/>
      <c r="DL625" s="178"/>
      <c r="DM625" s="178"/>
      <c r="DN625" s="178"/>
      <c r="DO625" s="178"/>
      <c r="DP625" s="178"/>
      <c r="DQ625" s="178"/>
      <c r="DR625" s="178"/>
      <c r="DS625" s="178"/>
      <c r="DT625" s="178"/>
      <c r="DU625" s="178"/>
      <c r="DV625" s="178"/>
      <c r="DW625" s="178"/>
      <c r="DX625" s="178"/>
      <c r="DY625" s="178"/>
      <c r="DZ625" s="178"/>
      <c r="EA625" s="178"/>
      <c r="EB625" s="178"/>
      <c r="EC625" s="178"/>
      <c r="ED625" s="178"/>
    </row>
    <row r="626" spans="1:134">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c r="CV626" s="178"/>
      <c r="CW626" s="178"/>
      <c r="CX626" s="178"/>
      <c r="CY626" s="178"/>
      <c r="CZ626" s="178"/>
      <c r="DA626" s="178"/>
      <c r="DB626" s="178"/>
      <c r="DC626" s="178"/>
      <c r="DD626" s="178"/>
      <c r="DE626" s="178"/>
      <c r="DF626" s="178"/>
      <c r="DG626" s="178"/>
      <c r="DH626" s="178"/>
      <c r="DI626" s="178"/>
      <c r="DJ626" s="178"/>
      <c r="DK626" s="178"/>
      <c r="DL626" s="178"/>
      <c r="DM626" s="178"/>
      <c r="DN626" s="178"/>
      <c r="DO626" s="178"/>
      <c r="DP626" s="178"/>
      <c r="DQ626" s="178"/>
      <c r="DR626" s="178"/>
      <c r="DS626" s="178"/>
      <c r="DT626" s="178"/>
      <c r="DU626" s="178"/>
      <c r="DV626" s="178"/>
      <c r="DW626" s="178"/>
      <c r="DX626" s="178"/>
      <c r="DY626" s="178"/>
      <c r="DZ626" s="178"/>
      <c r="EA626" s="178"/>
      <c r="EB626" s="178"/>
      <c r="EC626" s="178"/>
      <c r="ED626" s="178"/>
    </row>
    <row r="627" spans="1:134">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c r="CV627" s="178"/>
      <c r="CW627" s="178"/>
      <c r="CX627" s="178"/>
      <c r="CY627" s="178"/>
      <c r="CZ627" s="178"/>
      <c r="DA627" s="178"/>
      <c r="DB627" s="178"/>
      <c r="DC627" s="178"/>
      <c r="DD627" s="178"/>
      <c r="DE627" s="178"/>
      <c r="DF627" s="178"/>
      <c r="DG627" s="178"/>
      <c r="DH627" s="178"/>
      <c r="DI627" s="178"/>
      <c r="DJ627" s="178"/>
      <c r="DK627" s="178"/>
      <c r="DL627" s="178"/>
      <c r="DM627" s="178"/>
      <c r="DN627" s="178"/>
      <c r="DO627" s="178"/>
      <c r="DP627" s="178"/>
      <c r="DQ627" s="178"/>
      <c r="DR627" s="178"/>
      <c r="DS627" s="178"/>
      <c r="DT627" s="178"/>
      <c r="DU627" s="178"/>
      <c r="DV627" s="178"/>
      <c r="DW627" s="178"/>
      <c r="DX627" s="178"/>
      <c r="DY627" s="178"/>
      <c r="DZ627" s="178"/>
      <c r="EA627" s="178"/>
      <c r="EB627" s="178"/>
      <c r="EC627" s="178"/>
      <c r="ED627" s="178"/>
    </row>
    <row r="628" spans="1:134">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8"/>
    </row>
    <row r="629" spans="1:134">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c r="CV629" s="178"/>
      <c r="CW629" s="178"/>
      <c r="CX629" s="178"/>
      <c r="CY629" s="178"/>
      <c r="CZ629" s="178"/>
      <c r="DA629" s="178"/>
      <c r="DB629" s="178"/>
      <c r="DC629" s="178"/>
      <c r="DD629" s="178"/>
      <c r="DE629" s="178"/>
      <c r="DF629" s="178"/>
      <c r="DG629" s="178"/>
      <c r="DH629" s="178"/>
      <c r="DI629" s="178"/>
      <c r="DJ629" s="178"/>
      <c r="DK629" s="178"/>
      <c r="DL629" s="178"/>
      <c r="DM629" s="178"/>
      <c r="DN629" s="178"/>
      <c r="DO629" s="178"/>
      <c r="DP629" s="178"/>
      <c r="DQ629" s="178"/>
      <c r="DR629" s="178"/>
      <c r="DS629" s="178"/>
      <c r="DT629" s="178"/>
      <c r="DU629" s="178"/>
      <c r="DV629" s="178"/>
      <c r="DW629" s="178"/>
      <c r="DX629" s="178"/>
      <c r="DY629" s="178"/>
      <c r="DZ629" s="178"/>
      <c r="EA629" s="178"/>
      <c r="EB629" s="178"/>
      <c r="EC629" s="178"/>
      <c r="ED629" s="178"/>
    </row>
    <row r="630" spans="1:134">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8"/>
      <c r="DD630" s="178"/>
      <c r="DE630" s="178"/>
      <c r="DF630" s="178"/>
      <c r="DG630" s="178"/>
      <c r="DH630" s="178"/>
      <c r="DI630" s="178"/>
      <c r="DJ630" s="178"/>
      <c r="DK630" s="178"/>
      <c r="DL630" s="178"/>
      <c r="DM630" s="178"/>
      <c r="DN630" s="178"/>
      <c r="DO630" s="178"/>
      <c r="DP630" s="178"/>
      <c r="DQ630" s="178"/>
      <c r="DR630" s="178"/>
      <c r="DS630" s="178"/>
      <c r="DT630" s="178"/>
      <c r="DU630" s="178"/>
      <c r="DV630" s="178"/>
      <c r="DW630" s="178"/>
      <c r="DX630" s="178"/>
      <c r="DY630" s="178"/>
      <c r="DZ630" s="178"/>
      <c r="EA630" s="178"/>
      <c r="EB630" s="178"/>
      <c r="EC630" s="178"/>
      <c r="ED630" s="178"/>
    </row>
    <row r="631" spans="1:134">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c r="CV631" s="178"/>
      <c r="CW631" s="178"/>
      <c r="CX631" s="178"/>
      <c r="CY631" s="178"/>
      <c r="CZ631" s="178"/>
      <c r="DA631" s="178"/>
      <c r="DB631" s="178"/>
      <c r="DC631" s="178"/>
      <c r="DD631" s="178"/>
      <c r="DE631" s="178"/>
      <c r="DF631" s="178"/>
      <c r="DG631" s="178"/>
      <c r="DH631" s="178"/>
      <c r="DI631" s="178"/>
      <c r="DJ631" s="178"/>
      <c r="DK631" s="178"/>
      <c r="DL631" s="178"/>
      <c r="DM631" s="178"/>
      <c r="DN631" s="178"/>
      <c r="DO631" s="178"/>
      <c r="DP631" s="178"/>
      <c r="DQ631" s="178"/>
      <c r="DR631" s="178"/>
      <c r="DS631" s="178"/>
      <c r="DT631" s="178"/>
      <c r="DU631" s="178"/>
      <c r="DV631" s="178"/>
      <c r="DW631" s="178"/>
      <c r="DX631" s="178"/>
      <c r="DY631" s="178"/>
      <c r="DZ631" s="178"/>
      <c r="EA631" s="178"/>
      <c r="EB631" s="178"/>
      <c r="EC631" s="178"/>
      <c r="ED631" s="178"/>
    </row>
    <row r="632" spans="1:134">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8"/>
    </row>
    <row r="633" spans="1:134">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c r="CV633" s="178"/>
      <c r="CW633" s="178"/>
      <c r="CX633" s="178"/>
      <c r="CY633" s="178"/>
      <c r="CZ633" s="178"/>
      <c r="DA633" s="178"/>
      <c r="DB633" s="178"/>
      <c r="DC633" s="178"/>
      <c r="DD633" s="178"/>
      <c r="DE633" s="178"/>
      <c r="DF633" s="178"/>
      <c r="DG633" s="178"/>
      <c r="DH633" s="178"/>
      <c r="DI633" s="178"/>
      <c r="DJ633" s="178"/>
      <c r="DK633" s="178"/>
      <c r="DL633" s="178"/>
      <c r="DM633" s="178"/>
      <c r="DN633" s="178"/>
      <c r="DO633" s="178"/>
      <c r="DP633" s="178"/>
      <c r="DQ633" s="178"/>
      <c r="DR633" s="178"/>
      <c r="DS633" s="178"/>
      <c r="DT633" s="178"/>
      <c r="DU633" s="178"/>
      <c r="DV633" s="178"/>
      <c r="DW633" s="178"/>
      <c r="DX633" s="178"/>
      <c r="DY633" s="178"/>
      <c r="DZ633" s="178"/>
      <c r="EA633" s="178"/>
      <c r="EB633" s="178"/>
      <c r="EC633" s="178"/>
      <c r="ED633" s="178"/>
    </row>
    <row r="634" spans="1:134">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c r="CV634" s="178"/>
      <c r="CW634" s="178"/>
      <c r="CX634" s="178"/>
      <c r="CY634" s="178"/>
      <c r="CZ634" s="178"/>
      <c r="DA634" s="178"/>
      <c r="DB634" s="178"/>
      <c r="DC634" s="178"/>
      <c r="DD634" s="178"/>
      <c r="DE634" s="178"/>
      <c r="DF634" s="178"/>
      <c r="DG634" s="178"/>
      <c r="DH634" s="178"/>
      <c r="DI634" s="178"/>
      <c r="DJ634" s="178"/>
      <c r="DK634" s="178"/>
      <c r="DL634" s="178"/>
      <c r="DM634" s="178"/>
      <c r="DN634" s="178"/>
      <c r="DO634" s="178"/>
      <c r="DP634" s="178"/>
      <c r="DQ634" s="178"/>
      <c r="DR634" s="178"/>
      <c r="DS634" s="178"/>
      <c r="DT634" s="178"/>
      <c r="DU634" s="178"/>
      <c r="DV634" s="178"/>
      <c r="DW634" s="178"/>
      <c r="DX634" s="178"/>
      <c r="DY634" s="178"/>
      <c r="DZ634" s="178"/>
      <c r="EA634" s="178"/>
      <c r="EB634" s="178"/>
      <c r="EC634" s="178"/>
      <c r="ED634" s="178"/>
    </row>
    <row r="635" spans="1:134">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c r="CV635" s="178"/>
      <c r="CW635" s="178"/>
      <c r="CX635" s="178"/>
      <c r="CY635" s="178"/>
      <c r="CZ635" s="178"/>
      <c r="DA635" s="178"/>
      <c r="DB635" s="178"/>
      <c r="DC635" s="178"/>
      <c r="DD635" s="178"/>
      <c r="DE635" s="178"/>
      <c r="DF635" s="178"/>
      <c r="DG635" s="178"/>
      <c r="DH635" s="178"/>
      <c r="DI635" s="178"/>
      <c r="DJ635" s="178"/>
      <c r="DK635" s="178"/>
      <c r="DL635" s="178"/>
      <c r="DM635" s="178"/>
      <c r="DN635" s="178"/>
      <c r="DO635" s="178"/>
      <c r="DP635" s="178"/>
      <c r="DQ635" s="178"/>
      <c r="DR635" s="178"/>
      <c r="DS635" s="178"/>
      <c r="DT635" s="178"/>
      <c r="DU635" s="178"/>
      <c r="DV635" s="178"/>
      <c r="DW635" s="178"/>
      <c r="DX635" s="178"/>
      <c r="DY635" s="178"/>
      <c r="DZ635" s="178"/>
      <c r="EA635" s="178"/>
      <c r="EB635" s="178"/>
      <c r="EC635" s="178"/>
      <c r="ED635" s="178"/>
    </row>
    <row r="636" spans="1:134">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8"/>
    </row>
    <row r="637" spans="1:134">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8"/>
      <c r="DD637" s="178"/>
      <c r="DE637" s="178"/>
      <c r="DF637" s="178"/>
      <c r="DG637" s="178"/>
      <c r="DH637" s="178"/>
      <c r="DI637" s="178"/>
      <c r="DJ637" s="178"/>
      <c r="DK637" s="178"/>
      <c r="DL637" s="178"/>
      <c r="DM637" s="178"/>
      <c r="DN637" s="178"/>
      <c r="DO637" s="178"/>
      <c r="DP637" s="178"/>
      <c r="DQ637" s="178"/>
      <c r="DR637" s="178"/>
      <c r="DS637" s="178"/>
      <c r="DT637" s="178"/>
      <c r="DU637" s="178"/>
      <c r="DV637" s="178"/>
      <c r="DW637" s="178"/>
      <c r="DX637" s="178"/>
      <c r="DY637" s="178"/>
      <c r="DZ637" s="178"/>
      <c r="EA637" s="178"/>
      <c r="EB637" s="178"/>
      <c r="EC637" s="178"/>
      <c r="ED637" s="178"/>
    </row>
    <row r="638" spans="1:134">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c r="CV638" s="178"/>
      <c r="CW638" s="178"/>
      <c r="CX638" s="178"/>
      <c r="CY638" s="178"/>
      <c r="CZ638" s="178"/>
      <c r="DA638" s="178"/>
      <c r="DB638" s="178"/>
      <c r="DC638" s="178"/>
      <c r="DD638" s="178"/>
      <c r="DE638" s="178"/>
      <c r="DF638" s="178"/>
      <c r="DG638" s="178"/>
      <c r="DH638" s="178"/>
      <c r="DI638" s="178"/>
      <c r="DJ638" s="178"/>
      <c r="DK638" s="178"/>
      <c r="DL638" s="178"/>
      <c r="DM638" s="178"/>
      <c r="DN638" s="178"/>
      <c r="DO638" s="178"/>
      <c r="DP638" s="178"/>
      <c r="DQ638" s="178"/>
      <c r="DR638" s="178"/>
      <c r="DS638" s="178"/>
      <c r="DT638" s="178"/>
      <c r="DU638" s="178"/>
      <c r="DV638" s="178"/>
      <c r="DW638" s="178"/>
      <c r="DX638" s="178"/>
      <c r="DY638" s="178"/>
      <c r="DZ638" s="178"/>
      <c r="EA638" s="178"/>
      <c r="EB638" s="178"/>
      <c r="EC638" s="178"/>
      <c r="ED638" s="178"/>
    </row>
    <row r="639" spans="1:134">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c r="CV639" s="178"/>
      <c r="CW639" s="178"/>
      <c r="CX639" s="178"/>
      <c r="CY639" s="178"/>
      <c r="CZ639" s="178"/>
      <c r="DA639" s="178"/>
      <c r="DB639" s="178"/>
      <c r="DC639" s="178"/>
      <c r="DD639" s="178"/>
      <c r="DE639" s="178"/>
      <c r="DF639" s="178"/>
      <c r="DG639" s="178"/>
      <c r="DH639" s="178"/>
      <c r="DI639" s="178"/>
      <c r="DJ639" s="178"/>
      <c r="DK639" s="178"/>
      <c r="DL639" s="178"/>
      <c r="DM639" s="178"/>
      <c r="DN639" s="178"/>
      <c r="DO639" s="178"/>
      <c r="DP639" s="178"/>
      <c r="DQ639" s="178"/>
      <c r="DR639" s="178"/>
      <c r="DS639" s="178"/>
      <c r="DT639" s="178"/>
      <c r="DU639" s="178"/>
      <c r="DV639" s="178"/>
      <c r="DW639" s="178"/>
      <c r="DX639" s="178"/>
      <c r="DY639" s="178"/>
      <c r="DZ639" s="178"/>
      <c r="EA639" s="178"/>
      <c r="EB639" s="178"/>
      <c r="EC639" s="178"/>
      <c r="ED639" s="178"/>
    </row>
    <row r="640" spans="1:134">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8"/>
    </row>
    <row r="641" spans="1:134">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c r="CV641" s="178"/>
      <c r="CW641" s="178"/>
      <c r="CX641" s="178"/>
      <c r="CY641" s="178"/>
      <c r="CZ641" s="178"/>
      <c r="DA641" s="178"/>
      <c r="DB641" s="178"/>
      <c r="DC641" s="178"/>
      <c r="DD641" s="178"/>
      <c r="DE641" s="178"/>
      <c r="DF641" s="178"/>
      <c r="DG641" s="178"/>
      <c r="DH641" s="178"/>
      <c r="DI641" s="178"/>
      <c r="DJ641" s="178"/>
      <c r="DK641" s="178"/>
      <c r="DL641" s="178"/>
      <c r="DM641" s="178"/>
      <c r="DN641" s="178"/>
      <c r="DO641" s="178"/>
      <c r="DP641" s="178"/>
      <c r="DQ641" s="178"/>
      <c r="DR641" s="178"/>
      <c r="DS641" s="178"/>
      <c r="DT641" s="178"/>
      <c r="DU641" s="178"/>
      <c r="DV641" s="178"/>
      <c r="DW641" s="178"/>
      <c r="DX641" s="178"/>
      <c r="DY641" s="178"/>
      <c r="DZ641" s="178"/>
      <c r="EA641" s="178"/>
      <c r="EB641" s="178"/>
      <c r="EC641" s="178"/>
      <c r="ED641" s="178"/>
    </row>
    <row r="642" spans="1:134">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c r="CV642" s="178"/>
      <c r="CW642" s="178"/>
      <c r="CX642" s="178"/>
      <c r="CY642" s="178"/>
      <c r="CZ642" s="178"/>
      <c r="DA642" s="178"/>
      <c r="DB642" s="178"/>
      <c r="DC642" s="178"/>
      <c r="DD642" s="178"/>
      <c r="DE642" s="178"/>
      <c r="DF642" s="178"/>
      <c r="DG642" s="178"/>
      <c r="DH642" s="178"/>
      <c r="DI642" s="178"/>
      <c r="DJ642" s="178"/>
      <c r="DK642" s="178"/>
      <c r="DL642" s="178"/>
      <c r="DM642" s="178"/>
      <c r="DN642" s="178"/>
      <c r="DO642" s="178"/>
      <c r="DP642" s="178"/>
      <c r="DQ642" s="178"/>
      <c r="DR642" s="178"/>
      <c r="DS642" s="178"/>
      <c r="DT642" s="178"/>
      <c r="DU642" s="178"/>
      <c r="DV642" s="178"/>
      <c r="DW642" s="178"/>
      <c r="DX642" s="178"/>
      <c r="DY642" s="178"/>
      <c r="DZ642" s="178"/>
      <c r="EA642" s="178"/>
      <c r="EB642" s="178"/>
      <c r="EC642" s="178"/>
      <c r="ED642" s="178"/>
    </row>
    <row r="643" spans="1:134">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c r="CV643" s="178"/>
      <c r="CW643" s="178"/>
      <c r="CX643" s="178"/>
      <c r="CY643" s="178"/>
      <c r="CZ643" s="178"/>
      <c r="DA643" s="178"/>
      <c r="DB643" s="178"/>
      <c r="DC643" s="178"/>
      <c r="DD643" s="178"/>
      <c r="DE643" s="178"/>
      <c r="DF643" s="178"/>
      <c r="DG643" s="178"/>
      <c r="DH643" s="178"/>
      <c r="DI643" s="178"/>
      <c r="DJ643" s="178"/>
      <c r="DK643" s="178"/>
      <c r="DL643" s="178"/>
      <c r="DM643" s="178"/>
      <c r="DN643" s="178"/>
      <c r="DO643" s="178"/>
      <c r="DP643" s="178"/>
      <c r="DQ643" s="178"/>
      <c r="DR643" s="178"/>
      <c r="DS643" s="178"/>
      <c r="DT643" s="178"/>
      <c r="DU643" s="178"/>
      <c r="DV643" s="178"/>
      <c r="DW643" s="178"/>
      <c r="DX643" s="178"/>
      <c r="DY643" s="178"/>
      <c r="DZ643" s="178"/>
      <c r="EA643" s="178"/>
      <c r="EB643" s="178"/>
      <c r="EC643" s="178"/>
      <c r="ED643" s="178"/>
    </row>
    <row r="644" spans="1:134">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8"/>
    </row>
    <row r="645" spans="1:134">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c r="CV645" s="178"/>
      <c r="CW645" s="178"/>
      <c r="CX645" s="178"/>
      <c r="CY645" s="178"/>
      <c r="CZ645" s="178"/>
      <c r="DA645" s="178"/>
      <c r="DB645" s="178"/>
      <c r="DC645" s="178"/>
      <c r="DD645" s="178"/>
      <c r="DE645" s="178"/>
      <c r="DF645" s="178"/>
      <c r="DG645" s="178"/>
      <c r="DH645" s="178"/>
      <c r="DI645" s="178"/>
      <c r="DJ645" s="178"/>
      <c r="DK645" s="178"/>
      <c r="DL645" s="178"/>
      <c r="DM645" s="178"/>
      <c r="DN645" s="178"/>
      <c r="DO645" s="178"/>
      <c r="DP645" s="178"/>
      <c r="DQ645" s="178"/>
      <c r="DR645" s="178"/>
      <c r="DS645" s="178"/>
      <c r="DT645" s="178"/>
      <c r="DU645" s="178"/>
      <c r="DV645" s="178"/>
      <c r="DW645" s="178"/>
      <c r="DX645" s="178"/>
      <c r="DY645" s="178"/>
      <c r="DZ645" s="178"/>
      <c r="EA645" s="178"/>
      <c r="EB645" s="178"/>
      <c r="EC645" s="178"/>
      <c r="ED645" s="178"/>
    </row>
    <row r="646" spans="1:134">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c r="CV646" s="178"/>
      <c r="CW646" s="178"/>
      <c r="CX646" s="178"/>
      <c r="CY646" s="178"/>
      <c r="CZ646" s="178"/>
      <c r="DA646" s="178"/>
      <c r="DB646" s="178"/>
      <c r="DC646" s="178"/>
      <c r="DD646" s="178"/>
      <c r="DE646" s="178"/>
      <c r="DF646" s="178"/>
      <c r="DG646" s="178"/>
      <c r="DH646" s="178"/>
      <c r="DI646" s="178"/>
      <c r="DJ646" s="178"/>
      <c r="DK646" s="178"/>
      <c r="DL646" s="178"/>
      <c r="DM646" s="178"/>
      <c r="DN646" s="178"/>
      <c r="DO646" s="178"/>
      <c r="DP646" s="178"/>
      <c r="DQ646" s="178"/>
      <c r="DR646" s="178"/>
      <c r="DS646" s="178"/>
      <c r="DT646" s="178"/>
      <c r="DU646" s="178"/>
      <c r="DV646" s="178"/>
      <c r="DW646" s="178"/>
      <c r="DX646" s="178"/>
      <c r="DY646" s="178"/>
      <c r="DZ646" s="178"/>
      <c r="EA646" s="178"/>
      <c r="EB646" s="178"/>
      <c r="EC646" s="178"/>
      <c r="ED646" s="178"/>
    </row>
    <row r="647" spans="1:134">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c r="CV647" s="178"/>
      <c r="CW647" s="178"/>
      <c r="CX647" s="178"/>
      <c r="CY647" s="178"/>
      <c r="CZ647" s="178"/>
      <c r="DA647" s="178"/>
      <c r="DB647" s="178"/>
      <c r="DC647" s="178"/>
      <c r="DD647" s="178"/>
      <c r="DE647" s="178"/>
      <c r="DF647" s="178"/>
      <c r="DG647" s="178"/>
      <c r="DH647" s="178"/>
      <c r="DI647" s="178"/>
      <c r="DJ647" s="178"/>
      <c r="DK647" s="178"/>
      <c r="DL647" s="178"/>
      <c r="DM647" s="178"/>
      <c r="DN647" s="178"/>
      <c r="DO647" s="178"/>
      <c r="DP647" s="178"/>
      <c r="DQ647" s="178"/>
      <c r="DR647" s="178"/>
      <c r="DS647" s="178"/>
      <c r="DT647" s="178"/>
      <c r="DU647" s="178"/>
      <c r="DV647" s="178"/>
      <c r="DW647" s="178"/>
      <c r="DX647" s="178"/>
      <c r="DY647" s="178"/>
      <c r="DZ647" s="178"/>
      <c r="EA647" s="178"/>
      <c r="EB647" s="178"/>
      <c r="EC647" s="178"/>
      <c r="ED647" s="178"/>
    </row>
    <row r="648" spans="1:134">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8"/>
    </row>
    <row r="649" spans="1:134">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c r="CV649" s="178"/>
      <c r="CW649" s="178"/>
      <c r="CX649" s="178"/>
      <c r="CY649" s="178"/>
      <c r="CZ649" s="178"/>
      <c r="DA649" s="178"/>
      <c r="DB649" s="178"/>
      <c r="DC649" s="178"/>
      <c r="DD649" s="178"/>
      <c r="DE649" s="178"/>
      <c r="DF649" s="178"/>
      <c r="DG649" s="178"/>
      <c r="DH649" s="178"/>
      <c r="DI649" s="178"/>
      <c r="DJ649" s="178"/>
      <c r="DK649" s="178"/>
      <c r="DL649" s="178"/>
      <c r="DM649" s="178"/>
      <c r="DN649" s="178"/>
      <c r="DO649" s="178"/>
      <c r="DP649" s="178"/>
      <c r="DQ649" s="178"/>
      <c r="DR649" s="178"/>
      <c r="DS649" s="178"/>
      <c r="DT649" s="178"/>
      <c r="DU649" s="178"/>
      <c r="DV649" s="178"/>
      <c r="DW649" s="178"/>
      <c r="DX649" s="178"/>
      <c r="DY649" s="178"/>
      <c r="DZ649" s="178"/>
      <c r="EA649" s="178"/>
      <c r="EB649" s="178"/>
      <c r="EC649" s="178"/>
      <c r="ED649" s="178"/>
    </row>
    <row r="650" spans="1:134">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c r="CV650" s="178"/>
      <c r="CW650" s="178"/>
      <c r="CX650" s="178"/>
      <c r="CY650" s="178"/>
      <c r="CZ650" s="178"/>
      <c r="DA650" s="178"/>
      <c r="DB650" s="178"/>
      <c r="DC650" s="178"/>
      <c r="DD650" s="178"/>
      <c r="DE650" s="178"/>
      <c r="DF650" s="178"/>
      <c r="DG650" s="178"/>
      <c r="DH650" s="178"/>
      <c r="DI650" s="178"/>
      <c r="DJ650" s="178"/>
      <c r="DK650" s="178"/>
      <c r="DL650" s="178"/>
      <c r="DM650" s="178"/>
      <c r="DN650" s="178"/>
      <c r="DO650" s="178"/>
      <c r="DP650" s="178"/>
      <c r="DQ650" s="178"/>
      <c r="DR650" s="178"/>
      <c r="DS650" s="178"/>
      <c r="DT650" s="178"/>
      <c r="DU650" s="178"/>
      <c r="DV650" s="178"/>
      <c r="DW650" s="178"/>
      <c r="DX650" s="178"/>
      <c r="DY650" s="178"/>
      <c r="DZ650" s="178"/>
      <c r="EA650" s="178"/>
      <c r="EB650" s="178"/>
      <c r="EC650" s="178"/>
      <c r="ED650" s="178"/>
    </row>
    <row r="651" spans="1:134">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78"/>
      <c r="CW651" s="178"/>
      <c r="CX651" s="178"/>
      <c r="CY651" s="178"/>
      <c r="CZ651" s="178"/>
      <c r="DA651" s="178"/>
      <c r="DB651" s="178"/>
      <c r="DC651" s="178"/>
      <c r="DD651" s="178"/>
      <c r="DE651" s="178"/>
      <c r="DF651" s="178"/>
      <c r="DG651" s="178"/>
      <c r="DH651" s="178"/>
      <c r="DI651" s="178"/>
      <c r="DJ651" s="178"/>
      <c r="DK651" s="178"/>
      <c r="DL651" s="178"/>
      <c r="DM651" s="178"/>
      <c r="DN651" s="178"/>
      <c r="DO651" s="178"/>
      <c r="DP651" s="178"/>
      <c r="DQ651" s="178"/>
      <c r="DR651" s="178"/>
      <c r="DS651" s="178"/>
      <c r="DT651" s="178"/>
      <c r="DU651" s="178"/>
      <c r="DV651" s="178"/>
      <c r="DW651" s="178"/>
      <c r="DX651" s="178"/>
      <c r="DY651" s="178"/>
      <c r="DZ651" s="178"/>
      <c r="EA651" s="178"/>
      <c r="EB651" s="178"/>
      <c r="EC651" s="178"/>
      <c r="ED651" s="178"/>
    </row>
    <row r="652" spans="1:134">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8"/>
    </row>
    <row r="653" spans="1:134">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8"/>
      <c r="DD653" s="178"/>
      <c r="DE653" s="178"/>
      <c r="DF653" s="178"/>
      <c r="DG653" s="178"/>
      <c r="DH653" s="178"/>
      <c r="DI653" s="178"/>
      <c r="DJ653" s="178"/>
      <c r="DK653" s="178"/>
      <c r="DL653" s="178"/>
      <c r="DM653" s="178"/>
      <c r="DN653" s="178"/>
      <c r="DO653" s="178"/>
      <c r="DP653" s="178"/>
      <c r="DQ653" s="178"/>
      <c r="DR653" s="178"/>
      <c r="DS653" s="178"/>
      <c r="DT653" s="178"/>
      <c r="DU653" s="178"/>
      <c r="DV653" s="178"/>
      <c r="DW653" s="178"/>
      <c r="DX653" s="178"/>
      <c r="DY653" s="178"/>
      <c r="DZ653" s="178"/>
      <c r="EA653" s="178"/>
      <c r="EB653" s="178"/>
      <c r="EC653" s="178"/>
      <c r="ED653" s="17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23"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5"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329" t="s">
        <v>240</v>
      </c>
      <c r="B15" s="329"/>
      <c r="C15" s="329"/>
      <c r="D15" s="329"/>
      <c r="E15" s="329"/>
    </row>
    <row r="16" spans="1:5" ht="15">
      <c r="A16" s="330" t="s">
        <v>242</v>
      </c>
      <c r="B16" s="330"/>
      <c r="C16" s="330"/>
      <c r="D16" s="330"/>
      <c r="E16" s="330"/>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election activeCell="S40" sqref="S40"/>
    </sheetView>
  </sheetViews>
  <sheetFormatPr defaultColWidth="8.81640625" defaultRowHeight="13"/>
  <cols>
    <col min="1" max="1" width="31.453125" style="122" customWidth="1"/>
    <col min="2" max="3" width="12.54296875" style="122" customWidth="1"/>
    <col min="4" max="4" width="12.54296875" style="124" customWidth="1"/>
    <col min="5" max="5" width="4.453125" style="122" customWidth="1"/>
    <col min="6" max="7" width="13.453125" style="122" customWidth="1"/>
    <col min="8" max="8" width="13.453125" style="124" customWidth="1"/>
    <col min="9" max="11" width="11" style="122" customWidth="1"/>
    <col min="12" max="12" width="2" style="124" customWidth="1"/>
    <col min="13" max="15" width="11" style="122" customWidth="1"/>
    <col min="16" max="16" width="2.1796875" style="124" customWidth="1"/>
    <col min="17" max="19" width="11" style="122" customWidth="1"/>
    <col min="20" max="27" width="10.453125" style="122" customWidth="1"/>
    <col min="28" max="16384" width="8.81640625" style="122"/>
  </cols>
  <sheetData>
    <row r="1" spans="1:134" s="207" customFormat="1">
      <c r="A1" s="197" t="s">
        <v>425</v>
      </c>
      <c r="B1" s="197"/>
      <c r="C1" s="197"/>
      <c r="D1" s="197"/>
      <c r="E1" s="242"/>
      <c r="F1" s="197"/>
      <c r="G1" s="197"/>
      <c r="H1" s="197"/>
    </row>
    <row r="2" spans="1:134" s="207" customFormat="1" ht="6" customHeight="1">
      <c r="E2" s="243"/>
    </row>
    <row r="3" spans="1:134" s="207" customFormat="1" ht="22.5" customHeight="1" thickBot="1">
      <c r="A3" s="199" t="s">
        <v>229</v>
      </c>
      <c r="B3" s="223" t="s">
        <v>426</v>
      </c>
      <c r="C3" s="223" t="s">
        <v>403</v>
      </c>
      <c r="D3" s="247" t="s">
        <v>426</v>
      </c>
      <c r="E3" s="236"/>
      <c r="F3" s="223" t="s">
        <v>427</v>
      </c>
      <c r="G3" s="223" t="s">
        <v>403</v>
      </c>
      <c r="H3" s="250" t="s">
        <v>427</v>
      </c>
    </row>
    <row r="4" spans="1:134" s="150" customFormat="1" ht="13.5" thickTop="1">
      <c r="A4" s="172" t="s">
        <v>3</v>
      </c>
      <c r="B4" s="155"/>
      <c r="C4" s="155"/>
      <c r="D4" s="248"/>
      <c r="E4" s="249"/>
      <c r="F4" s="155"/>
      <c r="G4" s="155"/>
      <c r="H4" s="244"/>
    </row>
    <row r="5" spans="1:134">
      <c r="A5" s="160" t="s">
        <v>4</v>
      </c>
      <c r="B5" s="139">
        <v>14203.6</v>
      </c>
      <c r="C5" s="139">
        <v>0</v>
      </c>
      <c r="D5" s="228">
        <v>14203.6</v>
      </c>
      <c r="E5" s="140"/>
      <c r="F5" s="139">
        <v>8822.2000000000007</v>
      </c>
      <c r="G5" s="139">
        <v>0</v>
      </c>
      <c r="H5" s="228">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0" t="s">
        <v>404</v>
      </c>
      <c r="B6" s="139">
        <v>-9539.4</v>
      </c>
      <c r="C6" s="139">
        <v>-351.1</v>
      </c>
      <c r="D6" s="228">
        <v>-9890.5</v>
      </c>
      <c r="E6" s="140"/>
      <c r="F6" s="139">
        <v>-6400.6</v>
      </c>
      <c r="G6" s="139">
        <v>-185.17000000000002</v>
      </c>
      <c r="H6" s="228">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0" customFormat="1">
      <c r="A7" s="172" t="s">
        <v>12</v>
      </c>
      <c r="B7" s="173">
        <v>4664.2000000000007</v>
      </c>
      <c r="C7" s="173">
        <v>-351.1</v>
      </c>
      <c r="D7" s="245">
        <v>4313.1000000000004</v>
      </c>
      <c r="E7" s="246"/>
      <c r="F7" s="173">
        <v>2421.6000000000004</v>
      </c>
      <c r="G7" s="173">
        <v>-185.17000000000002</v>
      </c>
      <c r="H7" s="245">
        <v>2236.4300000000003</v>
      </c>
    </row>
    <row r="8" spans="1:134">
      <c r="A8" s="160" t="s">
        <v>405</v>
      </c>
      <c r="B8" s="139">
        <v>-1040.8</v>
      </c>
      <c r="C8" s="139">
        <v>56.3</v>
      </c>
      <c r="D8" s="228">
        <v>-984.5</v>
      </c>
      <c r="E8" s="140"/>
      <c r="F8" s="139">
        <v>-608.1</v>
      </c>
      <c r="G8" s="139">
        <v>0</v>
      </c>
      <c r="H8" s="228">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
      <c r="A9" s="160" t="s">
        <v>413</v>
      </c>
      <c r="B9" s="139">
        <v>-2303.5</v>
      </c>
      <c r="C9" s="139">
        <v>294.8</v>
      </c>
      <c r="D9" s="228">
        <v>-2008.7</v>
      </c>
      <c r="E9" s="140"/>
      <c r="F9" s="139">
        <v>-1337.9</v>
      </c>
      <c r="G9" s="139">
        <v>187</v>
      </c>
      <c r="H9" s="228">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414</v>
      </c>
      <c r="B10" s="139">
        <v>121</v>
      </c>
      <c r="C10" s="139">
        <v>-1</v>
      </c>
      <c r="D10" s="228">
        <v>120</v>
      </c>
      <c r="E10" s="140"/>
      <c r="F10" s="139">
        <v>77</v>
      </c>
      <c r="G10" s="139">
        <v>-2.4420000000000002</v>
      </c>
      <c r="H10" s="228">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27"/>
      <c r="E11" s="145"/>
      <c r="F11" s="145"/>
      <c r="G11" s="145"/>
      <c r="H11" s="227"/>
      <c r="I11" s="145"/>
      <c r="J11" s="145"/>
      <c r="K11" s="145"/>
      <c r="L11" s="227"/>
      <c r="M11" s="145"/>
      <c r="N11" s="145"/>
      <c r="O11" s="145"/>
      <c r="P11" s="227"/>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3" customHeight="1">
      <c r="A12" s="340" t="s">
        <v>416</v>
      </c>
      <c r="B12" s="340"/>
      <c r="C12" s="340"/>
      <c r="D12" s="340"/>
      <c r="E12" s="340"/>
      <c r="F12" s="340"/>
      <c r="G12" s="340"/>
      <c r="H12" s="340"/>
      <c r="I12" s="145"/>
      <c r="J12" s="145"/>
      <c r="K12" s="145"/>
      <c r="L12" s="227"/>
      <c r="M12" s="145"/>
      <c r="N12" s="145"/>
      <c r="O12" s="145"/>
      <c r="P12" s="227"/>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5" customHeight="1">
      <c r="A13" s="340"/>
      <c r="B13" s="340"/>
      <c r="C13" s="340"/>
      <c r="D13" s="340"/>
      <c r="E13" s="340"/>
      <c r="F13" s="340"/>
      <c r="G13" s="340"/>
      <c r="H13" s="340"/>
      <c r="I13" s="145"/>
      <c r="J13" s="145"/>
      <c r="K13" s="145"/>
      <c r="L13" s="227"/>
      <c r="M13" s="145"/>
      <c r="N13" s="145"/>
      <c r="O13" s="145"/>
      <c r="P13" s="227"/>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27"/>
      <c r="E14" s="145"/>
      <c r="F14" s="145"/>
      <c r="G14" s="145"/>
      <c r="H14" s="227"/>
      <c r="I14" s="145"/>
      <c r="J14" s="145"/>
      <c r="K14" s="145"/>
      <c r="L14" s="227"/>
      <c r="M14" s="145"/>
      <c r="N14" s="145"/>
      <c r="O14" s="145"/>
      <c r="P14" s="227"/>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27"/>
      <c r="E15" s="145"/>
      <c r="F15" s="145"/>
      <c r="G15" s="145"/>
      <c r="H15" s="227"/>
      <c r="I15" s="145"/>
      <c r="J15" s="145"/>
      <c r="K15" s="145"/>
      <c r="L15" s="227"/>
      <c r="M15" s="145"/>
      <c r="N15" s="145"/>
      <c r="O15" s="145"/>
      <c r="P15" s="227"/>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27"/>
      <c r="E16" s="145"/>
      <c r="F16" s="145"/>
      <c r="G16" s="145"/>
      <c r="H16" s="227"/>
      <c r="I16" s="145"/>
      <c r="J16" s="145"/>
      <c r="K16" s="145"/>
      <c r="L16" s="227"/>
      <c r="M16" s="145"/>
      <c r="N16" s="145"/>
      <c r="O16" s="145"/>
      <c r="P16" s="227"/>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27"/>
      <c r="E17" s="145"/>
      <c r="F17" s="145"/>
      <c r="G17" s="145"/>
      <c r="H17" s="227"/>
      <c r="I17" s="145"/>
      <c r="J17" s="145"/>
      <c r="K17" s="145"/>
      <c r="L17" s="227"/>
      <c r="M17" s="145"/>
      <c r="N17" s="145"/>
      <c r="O17" s="145"/>
      <c r="P17" s="227"/>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27"/>
      <c r="E18" s="145"/>
      <c r="F18" s="145"/>
      <c r="G18" s="145"/>
      <c r="H18" s="227"/>
      <c r="I18" s="145"/>
      <c r="J18" s="145"/>
      <c r="K18" s="145"/>
      <c r="L18" s="227"/>
      <c r="M18" s="145"/>
      <c r="N18" s="145"/>
      <c r="O18" s="145"/>
      <c r="P18" s="227"/>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27"/>
      <c r="E19" s="145"/>
      <c r="F19" s="145"/>
      <c r="G19" s="145"/>
      <c r="H19" s="227"/>
      <c r="I19" s="145"/>
      <c r="J19" s="145"/>
      <c r="K19" s="145"/>
      <c r="L19" s="227"/>
      <c r="M19" s="145"/>
      <c r="N19" s="145"/>
      <c r="O19" s="145"/>
      <c r="P19" s="227"/>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27"/>
      <c r="E20" s="145"/>
      <c r="F20" s="145"/>
      <c r="G20" s="145"/>
      <c r="H20" s="227"/>
      <c r="I20" s="145"/>
      <c r="J20" s="145"/>
      <c r="K20" s="145"/>
      <c r="L20" s="227"/>
      <c r="M20" s="145"/>
      <c r="N20" s="145"/>
      <c r="O20" s="145"/>
      <c r="P20" s="227"/>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27"/>
      <c r="E21" s="145"/>
      <c r="F21" s="145"/>
      <c r="G21" s="145"/>
      <c r="H21" s="227"/>
      <c r="I21" s="145"/>
      <c r="J21" s="145"/>
      <c r="K21" s="145"/>
      <c r="L21" s="227"/>
      <c r="M21" s="145"/>
      <c r="N21" s="145"/>
      <c r="O21" s="145"/>
      <c r="P21" s="227"/>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27"/>
      <c r="E22" s="145"/>
      <c r="F22" s="145"/>
      <c r="G22" s="145"/>
      <c r="H22" s="227"/>
      <c r="I22" s="145"/>
      <c r="J22" s="145"/>
      <c r="K22" s="145"/>
      <c r="L22" s="227"/>
      <c r="M22" s="145"/>
      <c r="N22" s="145"/>
      <c r="O22" s="145"/>
      <c r="P22" s="227"/>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27"/>
      <c r="E23" s="145"/>
      <c r="F23" s="145"/>
      <c r="G23" s="145"/>
      <c r="H23" s="227"/>
      <c r="I23" s="145"/>
      <c r="J23" s="145"/>
      <c r="K23" s="145"/>
      <c r="L23" s="227"/>
      <c r="M23" s="145"/>
      <c r="N23" s="145"/>
      <c r="O23" s="145"/>
      <c r="P23" s="227"/>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27"/>
      <c r="E24" s="145"/>
      <c r="F24" s="145"/>
      <c r="G24" s="145"/>
      <c r="H24" s="227"/>
      <c r="I24" s="145"/>
      <c r="J24" s="145"/>
      <c r="K24" s="145"/>
      <c r="L24" s="227"/>
      <c r="M24" s="145"/>
      <c r="N24" s="145"/>
      <c r="O24" s="145"/>
      <c r="P24" s="227"/>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27"/>
      <c r="E25" s="145"/>
      <c r="F25" s="145"/>
      <c r="G25" s="145"/>
      <c r="H25" s="227"/>
      <c r="I25" s="145"/>
      <c r="J25" s="145"/>
      <c r="K25" s="145"/>
      <c r="L25" s="227"/>
      <c r="M25" s="145"/>
      <c r="N25" s="145"/>
      <c r="O25" s="145"/>
      <c r="P25" s="227"/>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27"/>
      <c r="E26" s="145"/>
      <c r="F26" s="145"/>
      <c r="G26" s="145"/>
      <c r="H26" s="227"/>
      <c r="I26" s="145"/>
      <c r="J26" s="145"/>
      <c r="K26" s="145"/>
      <c r="L26" s="227"/>
      <c r="M26" s="145"/>
      <c r="N26" s="145"/>
      <c r="O26" s="145"/>
      <c r="P26" s="227"/>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27"/>
      <c r="E27" s="145"/>
      <c r="F27" s="145"/>
      <c r="G27" s="145"/>
      <c r="H27" s="227"/>
      <c r="I27" s="145"/>
      <c r="J27" s="145"/>
      <c r="K27" s="145"/>
      <c r="L27" s="227"/>
      <c r="M27" s="145"/>
      <c r="N27" s="145"/>
      <c r="O27" s="145"/>
      <c r="P27" s="227"/>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27"/>
      <c r="E28" s="145"/>
      <c r="F28" s="145"/>
      <c r="G28" s="145"/>
      <c r="H28" s="227"/>
      <c r="I28" s="145"/>
      <c r="J28" s="145"/>
      <c r="K28" s="145"/>
      <c r="L28" s="227"/>
      <c r="M28" s="145"/>
      <c r="N28" s="145"/>
      <c r="O28" s="145"/>
      <c r="P28" s="227"/>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27"/>
      <c r="E29" s="145"/>
      <c r="F29" s="145"/>
      <c r="G29" s="145"/>
      <c r="H29" s="227"/>
      <c r="I29" s="145"/>
      <c r="J29" s="145"/>
      <c r="K29" s="145"/>
      <c r="L29" s="227"/>
      <c r="M29" s="145"/>
      <c r="N29" s="145"/>
      <c r="O29" s="145"/>
      <c r="P29" s="227"/>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27"/>
      <c r="E30" s="145"/>
      <c r="F30" s="145"/>
      <c r="G30" s="145"/>
      <c r="H30" s="227"/>
      <c r="I30" s="145"/>
      <c r="J30" s="145"/>
      <c r="K30" s="145"/>
      <c r="L30" s="227"/>
      <c r="M30" s="145"/>
      <c r="N30" s="145"/>
      <c r="O30" s="145"/>
      <c r="P30" s="227"/>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27"/>
      <c r="E31" s="145"/>
      <c r="F31" s="145"/>
      <c r="G31" s="145"/>
      <c r="H31" s="227"/>
      <c r="I31" s="145"/>
      <c r="J31" s="145"/>
      <c r="K31" s="145"/>
      <c r="L31" s="227"/>
      <c r="M31" s="145"/>
      <c r="N31" s="145"/>
      <c r="O31" s="145"/>
      <c r="P31" s="227"/>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27"/>
      <c r="E32" s="145"/>
      <c r="F32" s="145"/>
      <c r="G32" s="145"/>
      <c r="H32" s="227"/>
      <c r="I32" s="145"/>
      <c r="J32" s="145"/>
      <c r="K32" s="145"/>
      <c r="L32" s="227"/>
      <c r="M32" s="145"/>
      <c r="N32" s="145"/>
      <c r="O32" s="145"/>
      <c r="P32" s="227"/>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27"/>
      <c r="E33" s="145"/>
      <c r="F33" s="145"/>
      <c r="G33" s="145"/>
      <c r="H33" s="227"/>
      <c r="I33" s="145"/>
      <c r="J33" s="145"/>
      <c r="K33" s="145"/>
      <c r="L33" s="227"/>
      <c r="M33" s="145"/>
      <c r="N33" s="145"/>
      <c r="O33" s="145"/>
      <c r="P33" s="227"/>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27"/>
      <c r="E34" s="145"/>
      <c r="F34" s="145"/>
      <c r="G34" s="145"/>
      <c r="H34" s="227"/>
      <c r="I34" s="145"/>
      <c r="J34" s="145"/>
      <c r="K34" s="145"/>
      <c r="L34" s="227"/>
      <c r="M34" s="145"/>
      <c r="N34" s="145"/>
      <c r="O34" s="145"/>
      <c r="P34" s="227"/>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27"/>
      <c r="E35" s="145"/>
      <c r="F35" s="145"/>
      <c r="G35" s="145"/>
      <c r="H35" s="227"/>
      <c r="I35" s="145"/>
      <c r="J35" s="145"/>
      <c r="K35" s="145"/>
      <c r="L35" s="227"/>
      <c r="M35" s="145"/>
      <c r="N35" s="145"/>
      <c r="O35" s="145"/>
      <c r="P35" s="227"/>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27"/>
      <c r="E36" s="145"/>
      <c r="F36" s="145"/>
      <c r="G36" s="145"/>
      <c r="H36" s="227"/>
      <c r="I36" s="145"/>
      <c r="J36" s="145"/>
      <c r="K36" s="145"/>
      <c r="L36" s="227"/>
      <c r="M36" s="145"/>
      <c r="N36" s="145"/>
      <c r="O36" s="145"/>
      <c r="P36" s="227"/>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27"/>
      <c r="E37" s="145"/>
      <c r="F37" s="145"/>
      <c r="G37" s="145"/>
      <c r="H37" s="227"/>
      <c r="I37" s="145"/>
      <c r="J37" s="145"/>
      <c r="K37" s="145"/>
      <c r="L37" s="227"/>
      <c r="M37" s="145"/>
      <c r="N37" s="145"/>
      <c r="O37" s="145"/>
      <c r="P37" s="227"/>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27"/>
      <c r="E38" s="145"/>
      <c r="F38" s="145"/>
      <c r="G38" s="145"/>
      <c r="H38" s="227"/>
      <c r="I38" s="145"/>
      <c r="J38" s="145"/>
      <c r="K38" s="145"/>
      <c r="L38" s="227"/>
      <c r="M38" s="145"/>
      <c r="N38" s="145"/>
      <c r="O38" s="145"/>
      <c r="P38" s="227"/>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27"/>
      <c r="E39" s="145"/>
      <c r="F39" s="145"/>
      <c r="G39" s="145"/>
      <c r="H39" s="227"/>
      <c r="I39" s="145"/>
      <c r="J39" s="145"/>
      <c r="K39" s="145"/>
      <c r="L39" s="227"/>
      <c r="M39" s="145"/>
      <c r="N39" s="145"/>
      <c r="O39" s="145"/>
      <c r="P39" s="227"/>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27"/>
      <c r="E40" s="145"/>
      <c r="F40" s="145"/>
      <c r="G40" s="145"/>
      <c r="H40" s="227"/>
      <c r="I40" s="145"/>
      <c r="J40" s="145"/>
      <c r="K40" s="145"/>
      <c r="L40" s="227"/>
      <c r="M40" s="145"/>
      <c r="N40" s="145"/>
      <c r="O40" s="145"/>
      <c r="P40" s="227"/>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27"/>
      <c r="E41" s="145"/>
      <c r="F41" s="145"/>
      <c r="G41" s="145"/>
      <c r="H41" s="227"/>
      <c r="I41" s="145"/>
      <c r="J41" s="145"/>
      <c r="K41" s="145"/>
      <c r="L41" s="227"/>
      <c r="M41" s="145"/>
      <c r="N41" s="145"/>
      <c r="O41" s="145"/>
      <c r="P41" s="227"/>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27"/>
      <c r="E42" s="145"/>
      <c r="F42" s="145"/>
      <c r="G42" s="145"/>
      <c r="H42" s="227"/>
      <c r="I42" s="145"/>
      <c r="J42" s="145"/>
      <c r="K42" s="145"/>
      <c r="L42" s="227"/>
      <c r="M42" s="145"/>
      <c r="N42" s="145"/>
      <c r="O42" s="145"/>
      <c r="P42" s="227"/>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27"/>
      <c r="E43" s="145"/>
      <c r="F43" s="145"/>
      <c r="G43" s="145"/>
      <c r="H43" s="227"/>
      <c r="I43" s="145"/>
      <c r="J43" s="145"/>
      <c r="K43" s="145"/>
      <c r="L43" s="227"/>
      <c r="M43" s="145"/>
      <c r="N43" s="145"/>
      <c r="O43" s="145"/>
      <c r="P43" s="227"/>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27"/>
      <c r="E44" s="145"/>
      <c r="F44" s="145"/>
      <c r="G44" s="145"/>
      <c r="H44" s="227"/>
      <c r="I44" s="145"/>
      <c r="J44" s="145"/>
      <c r="K44" s="145"/>
      <c r="L44" s="227"/>
      <c r="M44" s="145"/>
      <c r="N44" s="145"/>
      <c r="O44" s="145"/>
      <c r="P44" s="227"/>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27"/>
      <c r="E45" s="145"/>
      <c r="F45" s="145"/>
      <c r="G45" s="145"/>
      <c r="H45" s="227"/>
      <c r="I45" s="145"/>
      <c r="J45" s="145"/>
      <c r="K45" s="145"/>
      <c r="L45" s="227"/>
      <c r="M45" s="145"/>
      <c r="N45" s="145"/>
      <c r="O45" s="145"/>
      <c r="P45" s="227"/>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27"/>
      <c r="E46" s="145"/>
      <c r="F46" s="145"/>
      <c r="G46" s="145"/>
      <c r="H46" s="227"/>
      <c r="I46" s="145"/>
      <c r="J46" s="145"/>
      <c r="K46" s="145"/>
      <c r="L46" s="227"/>
      <c r="M46" s="145"/>
      <c r="N46" s="145"/>
      <c r="O46" s="145"/>
      <c r="P46" s="227"/>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27"/>
      <c r="E47" s="145"/>
      <c r="F47" s="145"/>
      <c r="G47" s="145"/>
      <c r="H47" s="227"/>
      <c r="I47" s="145"/>
      <c r="J47" s="145"/>
      <c r="K47" s="145"/>
      <c r="L47" s="227"/>
      <c r="M47" s="145"/>
      <c r="N47" s="145"/>
      <c r="O47" s="145"/>
      <c r="P47" s="227"/>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27"/>
      <c r="E48" s="145"/>
      <c r="F48" s="145"/>
      <c r="G48" s="145"/>
      <c r="H48" s="227"/>
      <c r="I48" s="145"/>
      <c r="J48" s="145"/>
      <c r="K48" s="145"/>
      <c r="L48" s="227"/>
      <c r="M48" s="145"/>
      <c r="N48" s="145"/>
      <c r="O48" s="145"/>
      <c r="P48" s="227"/>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27"/>
      <c r="E49" s="145"/>
      <c r="F49" s="145"/>
      <c r="G49" s="145"/>
      <c r="H49" s="227"/>
      <c r="I49" s="145"/>
      <c r="J49" s="145"/>
      <c r="K49" s="145"/>
      <c r="L49" s="227"/>
      <c r="M49" s="145"/>
      <c r="N49" s="145"/>
      <c r="O49" s="145"/>
      <c r="P49" s="227"/>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27"/>
      <c r="E50" s="145"/>
      <c r="F50" s="145"/>
      <c r="G50" s="145"/>
      <c r="H50" s="227"/>
      <c r="I50" s="145"/>
      <c r="J50" s="145"/>
      <c r="K50" s="145"/>
      <c r="L50" s="227"/>
      <c r="M50" s="145"/>
      <c r="N50" s="145"/>
      <c r="O50" s="145"/>
      <c r="P50" s="227"/>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27"/>
      <c r="E51" s="145"/>
      <c r="F51" s="145"/>
      <c r="G51" s="145"/>
      <c r="H51" s="227"/>
      <c r="I51" s="145"/>
      <c r="J51" s="145"/>
      <c r="K51" s="145"/>
      <c r="L51" s="227"/>
      <c r="M51" s="145"/>
      <c r="N51" s="145"/>
      <c r="O51" s="145"/>
      <c r="P51" s="227"/>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27"/>
      <c r="E52" s="145"/>
      <c r="F52" s="145"/>
      <c r="G52" s="145"/>
      <c r="H52" s="227"/>
      <c r="I52" s="145"/>
      <c r="J52" s="145"/>
      <c r="K52" s="145"/>
      <c r="L52" s="227"/>
      <c r="M52" s="145"/>
      <c r="N52" s="145"/>
      <c r="O52" s="145"/>
      <c r="P52" s="227"/>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27"/>
      <c r="E53" s="145"/>
      <c r="F53" s="145"/>
      <c r="G53" s="145"/>
      <c r="H53" s="227"/>
      <c r="I53" s="145"/>
      <c r="J53" s="145"/>
      <c r="K53" s="145"/>
      <c r="L53" s="227"/>
      <c r="M53" s="145"/>
      <c r="N53" s="145"/>
      <c r="O53" s="145"/>
      <c r="P53" s="227"/>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27"/>
      <c r="E54" s="145"/>
      <c r="F54" s="145"/>
      <c r="G54" s="145"/>
      <c r="H54" s="227"/>
      <c r="I54" s="145"/>
      <c r="J54" s="145"/>
      <c r="K54" s="145"/>
      <c r="L54" s="227"/>
      <c r="M54" s="145"/>
      <c r="N54" s="145"/>
      <c r="O54" s="145"/>
      <c r="P54" s="227"/>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27"/>
      <c r="E55" s="145"/>
      <c r="F55" s="145"/>
      <c r="G55" s="145"/>
      <c r="H55" s="227"/>
      <c r="I55" s="145"/>
      <c r="J55" s="145"/>
      <c r="K55" s="145"/>
      <c r="L55" s="227"/>
      <c r="M55" s="145"/>
      <c r="N55" s="145"/>
      <c r="O55" s="145"/>
      <c r="P55" s="227"/>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27"/>
      <c r="E56" s="145"/>
      <c r="F56" s="145"/>
      <c r="G56" s="145"/>
      <c r="H56" s="227"/>
      <c r="I56" s="145"/>
      <c r="J56" s="145"/>
      <c r="K56" s="145"/>
      <c r="L56" s="227"/>
      <c r="M56" s="145"/>
      <c r="N56" s="145"/>
      <c r="O56" s="145"/>
      <c r="P56" s="227"/>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27"/>
      <c r="E57" s="145"/>
      <c r="F57" s="145"/>
      <c r="G57" s="145"/>
      <c r="H57" s="227"/>
      <c r="I57" s="145"/>
      <c r="J57" s="145"/>
      <c r="K57" s="145"/>
      <c r="L57" s="227"/>
      <c r="M57" s="145"/>
      <c r="N57" s="145"/>
      <c r="O57" s="145"/>
      <c r="P57" s="227"/>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27"/>
      <c r="E58" s="145"/>
      <c r="F58" s="145"/>
      <c r="G58" s="145"/>
      <c r="H58" s="227"/>
      <c r="I58" s="145"/>
      <c r="J58" s="145"/>
      <c r="K58" s="145"/>
      <c r="L58" s="227"/>
      <c r="M58" s="145"/>
      <c r="N58" s="145"/>
      <c r="O58" s="145"/>
      <c r="P58" s="227"/>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27"/>
      <c r="E59" s="145"/>
      <c r="F59" s="145"/>
      <c r="G59" s="145"/>
      <c r="H59" s="227"/>
      <c r="I59" s="145"/>
      <c r="J59" s="145"/>
      <c r="K59" s="145"/>
      <c r="L59" s="227"/>
      <c r="M59" s="145"/>
      <c r="N59" s="145"/>
      <c r="O59" s="145"/>
      <c r="P59" s="227"/>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27"/>
      <c r="E60" s="145"/>
      <c r="F60" s="145"/>
      <c r="G60" s="145"/>
      <c r="H60" s="227"/>
      <c r="I60" s="145"/>
      <c r="J60" s="145"/>
      <c r="K60" s="145"/>
      <c r="L60" s="227"/>
      <c r="M60" s="145"/>
      <c r="N60" s="145"/>
      <c r="O60" s="145"/>
      <c r="P60" s="227"/>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27"/>
      <c r="E61" s="145"/>
      <c r="F61" s="145"/>
      <c r="G61" s="145"/>
      <c r="H61" s="227"/>
      <c r="I61" s="145"/>
      <c r="J61" s="145"/>
      <c r="K61" s="145"/>
      <c r="L61" s="227"/>
      <c r="M61" s="145"/>
      <c r="N61" s="145"/>
      <c r="O61" s="145"/>
      <c r="P61" s="227"/>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27"/>
      <c r="E62" s="145"/>
      <c r="F62" s="145"/>
      <c r="G62" s="145"/>
      <c r="H62" s="227"/>
      <c r="I62" s="145"/>
      <c r="J62" s="145"/>
      <c r="K62" s="145"/>
      <c r="L62" s="227"/>
      <c r="M62" s="145"/>
      <c r="N62" s="145"/>
      <c r="O62" s="145"/>
      <c r="P62" s="227"/>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27"/>
      <c r="E63" s="145"/>
      <c r="F63" s="145"/>
      <c r="G63" s="145"/>
      <c r="H63" s="227"/>
      <c r="I63" s="145"/>
      <c r="J63" s="145"/>
      <c r="K63" s="145"/>
      <c r="L63" s="227"/>
      <c r="M63" s="145"/>
      <c r="N63" s="145"/>
      <c r="O63" s="145"/>
      <c r="P63" s="227"/>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27"/>
      <c r="E64" s="145"/>
      <c r="F64" s="145"/>
      <c r="G64" s="145"/>
      <c r="H64" s="227"/>
      <c r="I64" s="145"/>
      <c r="J64" s="145"/>
      <c r="K64" s="145"/>
      <c r="L64" s="227"/>
      <c r="M64" s="145"/>
      <c r="N64" s="145"/>
      <c r="O64" s="145"/>
      <c r="P64" s="227"/>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27"/>
      <c r="E65" s="145"/>
      <c r="F65" s="145"/>
      <c r="G65" s="145"/>
      <c r="H65" s="227"/>
      <c r="I65" s="145"/>
      <c r="J65" s="145"/>
      <c r="K65" s="145"/>
      <c r="L65" s="227"/>
      <c r="M65" s="145"/>
      <c r="N65" s="145"/>
      <c r="O65" s="145"/>
      <c r="P65" s="227"/>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27"/>
      <c r="E66" s="145"/>
      <c r="F66" s="145"/>
      <c r="G66" s="145"/>
      <c r="H66" s="227"/>
      <c r="I66" s="145"/>
      <c r="J66" s="145"/>
      <c r="K66" s="145"/>
      <c r="L66" s="227"/>
      <c r="M66" s="145"/>
      <c r="N66" s="145"/>
      <c r="O66" s="145"/>
      <c r="P66" s="227"/>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27"/>
      <c r="E67" s="145"/>
      <c r="F67" s="145"/>
      <c r="G67" s="145"/>
      <c r="H67" s="227"/>
      <c r="I67" s="145"/>
      <c r="J67" s="145"/>
      <c r="K67" s="145"/>
      <c r="L67" s="227"/>
      <c r="M67" s="145"/>
      <c r="N67" s="145"/>
      <c r="O67" s="145"/>
      <c r="P67" s="227"/>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27"/>
      <c r="E68" s="145"/>
      <c r="F68" s="145"/>
      <c r="G68" s="145"/>
      <c r="H68" s="227"/>
      <c r="I68" s="145"/>
      <c r="J68" s="145"/>
      <c r="K68" s="145"/>
      <c r="L68" s="227"/>
      <c r="M68" s="145"/>
      <c r="N68" s="145"/>
      <c r="O68" s="145"/>
      <c r="P68" s="227"/>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27"/>
      <c r="E69" s="145"/>
      <c r="F69" s="145"/>
      <c r="G69" s="145"/>
      <c r="H69" s="227"/>
      <c r="I69" s="145"/>
      <c r="J69" s="145"/>
      <c r="K69" s="145"/>
      <c r="L69" s="227"/>
      <c r="M69" s="145"/>
      <c r="N69" s="145"/>
      <c r="O69" s="145"/>
      <c r="P69" s="227"/>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27"/>
      <c r="E70" s="145"/>
      <c r="F70" s="145"/>
      <c r="G70" s="145"/>
      <c r="H70" s="227"/>
      <c r="I70" s="145"/>
      <c r="J70" s="145"/>
      <c r="K70" s="145"/>
      <c r="L70" s="227"/>
      <c r="M70" s="145"/>
      <c r="N70" s="145"/>
      <c r="O70" s="145"/>
      <c r="P70" s="227"/>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27"/>
      <c r="E71" s="145"/>
      <c r="F71" s="145"/>
      <c r="G71" s="145"/>
      <c r="H71" s="227"/>
      <c r="I71" s="145"/>
      <c r="J71" s="145"/>
      <c r="K71" s="145"/>
      <c r="L71" s="227"/>
      <c r="M71" s="145"/>
      <c r="N71" s="145"/>
      <c r="O71" s="145"/>
      <c r="P71" s="227"/>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27"/>
      <c r="E72" s="145"/>
      <c r="F72" s="145"/>
      <c r="G72" s="145"/>
      <c r="H72" s="227"/>
      <c r="I72" s="145"/>
      <c r="J72" s="145"/>
      <c r="K72" s="145"/>
      <c r="L72" s="227"/>
      <c r="M72" s="145"/>
      <c r="N72" s="145"/>
      <c r="O72" s="145"/>
      <c r="P72" s="227"/>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27"/>
      <c r="E73" s="145"/>
      <c r="F73" s="145"/>
      <c r="G73" s="145"/>
      <c r="H73" s="227"/>
      <c r="I73" s="145"/>
      <c r="J73" s="145"/>
      <c r="K73" s="145"/>
      <c r="L73" s="227"/>
      <c r="M73" s="145"/>
      <c r="N73" s="145"/>
      <c r="O73" s="145"/>
      <c r="P73" s="227"/>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27"/>
      <c r="E74" s="145"/>
      <c r="F74" s="145"/>
      <c r="G74" s="145"/>
      <c r="H74" s="227"/>
      <c r="I74" s="145"/>
      <c r="J74" s="145"/>
      <c r="K74" s="145"/>
      <c r="L74" s="227"/>
      <c r="M74" s="145"/>
      <c r="N74" s="145"/>
      <c r="O74" s="145"/>
      <c r="P74" s="227"/>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27"/>
      <c r="E75" s="145"/>
      <c r="F75" s="145"/>
      <c r="G75" s="145"/>
      <c r="H75" s="227"/>
      <c r="I75" s="145"/>
      <c r="J75" s="145"/>
      <c r="K75" s="145"/>
      <c r="L75" s="227"/>
      <c r="M75" s="145"/>
      <c r="N75" s="145"/>
      <c r="O75" s="145"/>
      <c r="P75" s="227"/>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27"/>
      <c r="E76" s="145"/>
      <c r="F76" s="145"/>
      <c r="G76" s="145"/>
      <c r="H76" s="227"/>
      <c r="I76" s="145"/>
      <c r="J76" s="145"/>
      <c r="K76" s="145"/>
      <c r="L76" s="227"/>
      <c r="M76" s="145"/>
      <c r="N76" s="145"/>
      <c r="O76" s="145"/>
      <c r="P76" s="227"/>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27"/>
      <c r="E77" s="145"/>
      <c r="F77" s="145"/>
      <c r="G77" s="145"/>
      <c r="H77" s="227"/>
      <c r="I77" s="145"/>
      <c r="J77" s="145"/>
      <c r="K77" s="145"/>
      <c r="L77" s="227"/>
      <c r="M77" s="145"/>
      <c r="N77" s="145"/>
      <c r="O77" s="145"/>
      <c r="P77" s="227"/>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27"/>
      <c r="E78" s="145"/>
      <c r="F78" s="145"/>
      <c r="G78" s="145"/>
      <c r="H78" s="227"/>
      <c r="I78" s="145"/>
      <c r="J78" s="145"/>
      <c r="K78" s="145"/>
      <c r="L78" s="227"/>
      <c r="M78" s="145"/>
      <c r="N78" s="145"/>
      <c r="O78" s="145"/>
      <c r="P78" s="227"/>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27"/>
      <c r="E79" s="145"/>
      <c r="F79" s="145"/>
      <c r="G79" s="145"/>
      <c r="H79" s="227"/>
      <c r="I79" s="145"/>
      <c r="J79" s="145"/>
      <c r="K79" s="145"/>
      <c r="L79" s="227"/>
      <c r="M79" s="145"/>
      <c r="N79" s="145"/>
      <c r="O79" s="145"/>
      <c r="P79" s="227"/>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27"/>
      <c r="E80" s="145"/>
      <c r="F80" s="145"/>
      <c r="G80" s="145"/>
      <c r="H80" s="227"/>
      <c r="I80" s="145"/>
      <c r="J80" s="145"/>
      <c r="K80" s="145"/>
      <c r="L80" s="227"/>
      <c r="M80" s="145"/>
      <c r="N80" s="145"/>
      <c r="O80" s="145"/>
      <c r="P80" s="227"/>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27"/>
      <c r="E81" s="145"/>
      <c r="F81" s="145"/>
      <c r="G81" s="145"/>
      <c r="H81" s="227"/>
      <c r="I81" s="145"/>
      <c r="J81" s="145"/>
      <c r="K81" s="145"/>
      <c r="L81" s="227"/>
      <c r="M81" s="145"/>
      <c r="N81" s="145"/>
      <c r="O81" s="145"/>
      <c r="P81" s="227"/>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27"/>
      <c r="E82" s="145"/>
      <c r="F82" s="145"/>
      <c r="G82" s="145"/>
      <c r="H82" s="227"/>
      <c r="I82" s="145"/>
      <c r="J82" s="145"/>
      <c r="K82" s="145"/>
      <c r="L82" s="227"/>
      <c r="M82" s="145"/>
      <c r="N82" s="145"/>
      <c r="O82" s="145"/>
      <c r="P82" s="227"/>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27"/>
      <c r="E83" s="145"/>
      <c r="F83" s="145"/>
      <c r="G83" s="145"/>
      <c r="H83" s="227"/>
      <c r="I83" s="145"/>
      <c r="J83" s="145"/>
      <c r="K83" s="145"/>
      <c r="L83" s="227"/>
      <c r="M83" s="145"/>
      <c r="N83" s="145"/>
      <c r="O83" s="145"/>
      <c r="P83" s="227"/>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27"/>
      <c r="E84" s="145"/>
      <c r="F84" s="145"/>
      <c r="G84" s="145"/>
      <c r="H84" s="227"/>
      <c r="I84" s="145"/>
      <c r="J84" s="145"/>
      <c r="K84" s="145"/>
      <c r="L84" s="227"/>
      <c r="M84" s="145"/>
      <c r="N84" s="145"/>
      <c r="O84" s="145"/>
      <c r="P84" s="227"/>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27"/>
      <c r="E85" s="145"/>
      <c r="F85" s="145"/>
      <c r="G85" s="145"/>
      <c r="H85" s="227"/>
      <c r="I85" s="145"/>
      <c r="J85" s="145"/>
      <c r="K85" s="145"/>
      <c r="L85" s="227"/>
      <c r="M85" s="145"/>
      <c r="N85" s="145"/>
      <c r="O85" s="145"/>
      <c r="P85" s="227"/>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27"/>
      <c r="E86" s="145"/>
      <c r="F86" s="145"/>
      <c r="G86" s="145"/>
      <c r="H86" s="227"/>
      <c r="I86" s="145"/>
      <c r="J86" s="145"/>
      <c r="K86" s="145"/>
      <c r="L86" s="227"/>
      <c r="M86" s="145"/>
      <c r="N86" s="145"/>
      <c r="O86" s="145"/>
      <c r="P86" s="227"/>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27"/>
      <c r="E87" s="145"/>
      <c r="F87" s="145"/>
      <c r="G87" s="145"/>
      <c r="H87" s="227"/>
      <c r="I87" s="145"/>
      <c r="J87" s="145"/>
      <c r="K87" s="145"/>
      <c r="L87" s="227"/>
      <c r="M87" s="145"/>
      <c r="N87" s="145"/>
      <c r="O87" s="145"/>
      <c r="P87" s="227"/>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27"/>
      <c r="E88" s="145"/>
      <c r="F88" s="145"/>
      <c r="G88" s="145"/>
      <c r="H88" s="227"/>
      <c r="I88" s="145"/>
      <c r="J88" s="145"/>
      <c r="K88" s="145"/>
      <c r="L88" s="227"/>
      <c r="M88" s="145"/>
      <c r="N88" s="145"/>
      <c r="O88" s="145"/>
      <c r="P88" s="227"/>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27"/>
      <c r="E89" s="145"/>
      <c r="F89" s="145"/>
      <c r="G89" s="145"/>
      <c r="H89" s="227"/>
      <c r="I89" s="145"/>
      <c r="J89" s="145"/>
      <c r="K89" s="145"/>
      <c r="L89" s="227"/>
      <c r="M89" s="145"/>
      <c r="N89" s="145"/>
      <c r="O89" s="145"/>
      <c r="P89" s="227"/>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27"/>
      <c r="E90" s="145"/>
      <c r="F90" s="145"/>
      <c r="G90" s="145"/>
      <c r="H90" s="227"/>
      <c r="I90" s="145"/>
      <c r="J90" s="145"/>
      <c r="K90" s="145"/>
      <c r="L90" s="227"/>
      <c r="M90" s="145"/>
      <c r="N90" s="145"/>
      <c r="O90" s="145"/>
      <c r="P90" s="227"/>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27"/>
      <c r="E91" s="145"/>
      <c r="F91" s="145"/>
      <c r="G91" s="145"/>
      <c r="H91" s="227"/>
      <c r="I91" s="145"/>
      <c r="J91" s="145"/>
      <c r="K91" s="145"/>
      <c r="L91" s="227"/>
      <c r="M91" s="145"/>
      <c r="N91" s="145"/>
      <c r="O91" s="145"/>
      <c r="P91" s="227"/>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27"/>
      <c r="E92" s="145"/>
      <c r="F92" s="145"/>
      <c r="G92" s="145"/>
      <c r="H92" s="227"/>
      <c r="I92" s="145"/>
      <c r="J92" s="145"/>
      <c r="K92" s="145"/>
      <c r="L92" s="227"/>
      <c r="M92" s="145"/>
      <c r="N92" s="145"/>
      <c r="O92" s="145"/>
      <c r="P92" s="227"/>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27"/>
      <c r="E93" s="145"/>
      <c r="F93" s="145"/>
      <c r="G93" s="145"/>
      <c r="H93" s="227"/>
      <c r="I93" s="145"/>
      <c r="J93" s="145"/>
      <c r="K93" s="145"/>
      <c r="L93" s="227"/>
      <c r="M93" s="145"/>
      <c r="N93" s="145"/>
      <c r="O93" s="145"/>
      <c r="P93" s="227"/>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27"/>
      <c r="E94" s="145"/>
      <c r="F94" s="145"/>
      <c r="G94" s="145"/>
      <c r="H94" s="227"/>
      <c r="I94" s="145"/>
      <c r="J94" s="145"/>
      <c r="K94" s="145"/>
      <c r="L94" s="227"/>
      <c r="M94" s="145"/>
      <c r="N94" s="145"/>
      <c r="O94" s="145"/>
      <c r="P94" s="227"/>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27"/>
      <c r="E95" s="145"/>
      <c r="F95" s="145"/>
      <c r="G95" s="145"/>
      <c r="H95" s="227"/>
      <c r="I95" s="145"/>
      <c r="J95" s="145"/>
      <c r="K95" s="145"/>
      <c r="L95" s="227"/>
      <c r="M95" s="145"/>
      <c r="N95" s="145"/>
      <c r="O95" s="145"/>
      <c r="P95" s="227"/>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27"/>
      <c r="E96" s="145"/>
      <c r="F96" s="145"/>
      <c r="G96" s="145"/>
      <c r="H96" s="227"/>
      <c r="I96" s="145"/>
      <c r="J96" s="145"/>
      <c r="K96" s="145"/>
      <c r="L96" s="227"/>
      <c r="M96" s="145"/>
      <c r="N96" s="145"/>
      <c r="O96" s="145"/>
      <c r="P96" s="227"/>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27"/>
      <c r="E97" s="145"/>
      <c r="F97" s="145"/>
      <c r="G97" s="145"/>
      <c r="H97" s="227"/>
      <c r="I97" s="145"/>
      <c r="J97" s="145"/>
      <c r="K97" s="145"/>
      <c r="L97" s="227"/>
      <c r="M97" s="145"/>
      <c r="N97" s="145"/>
      <c r="O97" s="145"/>
      <c r="P97" s="227"/>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27"/>
      <c r="E98" s="145"/>
      <c r="F98" s="145"/>
      <c r="G98" s="145"/>
      <c r="H98" s="227"/>
      <c r="I98" s="145"/>
      <c r="J98" s="145"/>
      <c r="K98" s="145"/>
      <c r="L98" s="227"/>
      <c r="M98" s="145"/>
      <c r="N98" s="145"/>
      <c r="O98" s="145"/>
      <c r="P98" s="227"/>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27"/>
      <c r="E99" s="145"/>
      <c r="F99" s="145"/>
      <c r="G99" s="145"/>
      <c r="H99" s="227"/>
      <c r="I99" s="145"/>
      <c r="J99" s="145"/>
      <c r="K99" s="145"/>
      <c r="L99" s="227"/>
      <c r="M99" s="145"/>
      <c r="N99" s="145"/>
      <c r="O99" s="145"/>
      <c r="P99" s="227"/>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27"/>
      <c r="E100" s="145"/>
      <c r="F100" s="145"/>
      <c r="G100" s="145"/>
      <c r="H100" s="227"/>
      <c r="I100" s="145"/>
      <c r="J100" s="145"/>
      <c r="K100" s="145"/>
      <c r="L100" s="227"/>
      <c r="M100" s="145"/>
      <c r="N100" s="145"/>
      <c r="O100" s="145"/>
      <c r="P100" s="227"/>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27"/>
      <c r="E101" s="145"/>
      <c r="F101" s="145"/>
      <c r="G101" s="145"/>
      <c r="H101" s="227"/>
      <c r="I101" s="145"/>
      <c r="J101" s="145"/>
      <c r="K101" s="145"/>
      <c r="L101" s="227"/>
      <c r="M101" s="145"/>
      <c r="N101" s="145"/>
      <c r="O101" s="145"/>
      <c r="P101" s="227"/>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27"/>
      <c r="E102" s="145"/>
      <c r="F102" s="145"/>
      <c r="G102" s="145"/>
      <c r="H102" s="227"/>
      <c r="I102" s="145"/>
      <c r="J102" s="145"/>
      <c r="K102" s="145"/>
      <c r="L102" s="227"/>
      <c r="M102" s="145"/>
      <c r="N102" s="145"/>
      <c r="O102" s="145"/>
      <c r="P102" s="227"/>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27"/>
      <c r="E103" s="145"/>
      <c r="F103" s="145"/>
      <c r="G103" s="145"/>
      <c r="H103" s="227"/>
      <c r="I103" s="145"/>
      <c r="J103" s="145"/>
      <c r="K103" s="145"/>
      <c r="L103" s="227"/>
      <c r="M103" s="145"/>
      <c r="N103" s="145"/>
      <c r="O103" s="145"/>
      <c r="P103" s="227"/>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27"/>
      <c r="E104" s="145"/>
      <c r="F104" s="145"/>
      <c r="G104" s="145"/>
      <c r="H104" s="227"/>
      <c r="I104" s="145"/>
      <c r="J104" s="145"/>
      <c r="K104" s="145"/>
      <c r="L104" s="227"/>
      <c r="M104" s="145"/>
      <c r="N104" s="145"/>
      <c r="O104" s="145"/>
      <c r="P104" s="227"/>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27"/>
      <c r="E105" s="145"/>
      <c r="F105" s="145"/>
      <c r="G105" s="145"/>
      <c r="H105" s="227"/>
      <c r="I105" s="145"/>
      <c r="J105" s="145"/>
      <c r="K105" s="145"/>
      <c r="L105" s="227"/>
      <c r="M105" s="145"/>
      <c r="N105" s="145"/>
      <c r="O105" s="145"/>
      <c r="P105" s="227"/>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27"/>
      <c r="E106" s="145"/>
      <c r="F106" s="145"/>
      <c r="G106" s="145"/>
      <c r="H106" s="227"/>
      <c r="I106" s="145"/>
      <c r="J106" s="145"/>
      <c r="K106" s="145"/>
      <c r="L106" s="227"/>
      <c r="M106" s="145"/>
      <c r="N106" s="145"/>
      <c r="O106" s="145"/>
      <c r="P106" s="227"/>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27"/>
      <c r="E107" s="145"/>
      <c r="F107" s="145"/>
      <c r="G107" s="145"/>
      <c r="H107" s="227"/>
      <c r="I107" s="145"/>
      <c r="J107" s="145"/>
      <c r="K107" s="145"/>
      <c r="L107" s="227"/>
      <c r="M107" s="145"/>
      <c r="N107" s="145"/>
      <c r="O107" s="145"/>
      <c r="P107" s="227"/>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27"/>
      <c r="E108" s="145"/>
      <c r="F108" s="145"/>
      <c r="G108" s="145"/>
      <c r="H108" s="227"/>
      <c r="I108" s="145"/>
      <c r="J108" s="145"/>
      <c r="K108" s="145"/>
      <c r="L108" s="227"/>
      <c r="M108" s="145"/>
      <c r="N108" s="145"/>
      <c r="O108" s="145"/>
      <c r="P108" s="227"/>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27"/>
      <c r="E109" s="145"/>
      <c r="F109" s="145"/>
      <c r="G109" s="145"/>
      <c r="H109" s="227"/>
      <c r="I109" s="145"/>
      <c r="J109" s="145"/>
      <c r="K109" s="145"/>
      <c r="L109" s="227"/>
      <c r="M109" s="145"/>
      <c r="N109" s="145"/>
      <c r="O109" s="145"/>
      <c r="P109" s="227"/>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27"/>
      <c r="E110" s="145"/>
      <c r="F110" s="145"/>
      <c r="G110" s="145"/>
      <c r="H110" s="227"/>
      <c r="I110" s="145"/>
      <c r="J110" s="145"/>
      <c r="K110" s="145"/>
      <c r="L110" s="227"/>
      <c r="M110" s="145"/>
      <c r="N110" s="145"/>
      <c r="O110" s="145"/>
      <c r="P110" s="227"/>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27"/>
      <c r="E111" s="145"/>
      <c r="F111" s="145"/>
      <c r="G111" s="145"/>
      <c r="H111" s="227"/>
      <c r="I111" s="145"/>
      <c r="J111" s="145"/>
      <c r="K111" s="145"/>
      <c r="L111" s="227"/>
      <c r="M111" s="145"/>
      <c r="N111" s="145"/>
      <c r="O111" s="145"/>
      <c r="P111" s="227"/>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27"/>
      <c r="E112" s="145"/>
      <c r="F112" s="145"/>
      <c r="G112" s="145"/>
      <c r="H112" s="227"/>
      <c r="I112" s="145"/>
      <c r="J112" s="145"/>
      <c r="K112" s="145"/>
      <c r="L112" s="227"/>
      <c r="M112" s="145"/>
      <c r="N112" s="145"/>
      <c r="O112" s="145"/>
      <c r="P112" s="227"/>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27"/>
      <c r="E113" s="145"/>
      <c r="F113" s="145"/>
      <c r="G113" s="145"/>
      <c r="H113" s="227"/>
      <c r="I113" s="145"/>
      <c r="J113" s="145"/>
      <c r="K113" s="145"/>
      <c r="L113" s="227"/>
      <c r="M113" s="145"/>
      <c r="N113" s="145"/>
      <c r="O113" s="145"/>
      <c r="P113" s="227"/>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27"/>
      <c r="E114" s="145"/>
      <c r="F114" s="145"/>
      <c r="G114" s="145"/>
      <c r="H114" s="227"/>
      <c r="I114" s="145"/>
      <c r="J114" s="145"/>
      <c r="K114" s="145"/>
      <c r="L114" s="227"/>
      <c r="M114" s="145"/>
      <c r="N114" s="145"/>
      <c r="O114" s="145"/>
      <c r="P114" s="227"/>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27"/>
      <c r="E115" s="145"/>
      <c r="F115" s="145"/>
      <c r="G115" s="145"/>
      <c r="H115" s="227"/>
      <c r="I115" s="145"/>
      <c r="J115" s="145"/>
      <c r="K115" s="145"/>
      <c r="L115" s="227"/>
      <c r="M115" s="145"/>
      <c r="N115" s="145"/>
      <c r="O115" s="145"/>
      <c r="P115" s="227"/>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27"/>
      <c r="E116" s="145"/>
      <c r="F116" s="145"/>
      <c r="G116" s="145"/>
      <c r="H116" s="227"/>
      <c r="I116" s="145"/>
      <c r="J116" s="145"/>
      <c r="K116" s="145"/>
      <c r="L116" s="227"/>
      <c r="M116" s="145"/>
      <c r="N116" s="145"/>
      <c r="O116" s="145"/>
      <c r="P116" s="227"/>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27"/>
      <c r="E117" s="145"/>
      <c r="F117" s="145"/>
      <c r="G117" s="145"/>
      <c r="H117" s="227"/>
      <c r="I117" s="145"/>
      <c r="J117" s="145"/>
      <c r="K117" s="145"/>
      <c r="L117" s="227"/>
      <c r="M117" s="145"/>
      <c r="N117" s="145"/>
      <c r="O117" s="145"/>
      <c r="P117" s="227"/>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27"/>
      <c r="E118" s="145"/>
      <c r="F118" s="145"/>
      <c r="G118" s="145"/>
      <c r="H118" s="227"/>
      <c r="I118" s="145"/>
      <c r="J118" s="145"/>
      <c r="K118" s="145"/>
      <c r="L118" s="227"/>
      <c r="M118" s="145"/>
      <c r="N118" s="145"/>
      <c r="O118" s="145"/>
      <c r="P118" s="227"/>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27"/>
      <c r="E119" s="145"/>
      <c r="F119" s="145"/>
      <c r="G119" s="145"/>
      <c r="H119" s="227"/>
      <c r="I119" s="145"/>
      <c r="J119" s="145"/>
      <c r="K119" s="145"/>
      <c r="L119" s="227"/>
      <c r="M119" s="145"/>
      <c r="N119" s="145"/>
      <c r="O119" s="145"/>
      <c r="P119" s="227"/>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27"/>
      <c r="E120" s="145"/>
      <c r="F120" s="145"/>
      <c r="G120" s="145"/>
      <c r="H120" s="227"/>
      <c r="I120" s="145"/>
      <c r="J120" s="145"/>
      <c r="K120" s="145"/>
      <c r="L120" s="227"/>
      <c r="M120" s="145"/>
      <c r="N120" s="145"/>
      <c r="O120" s="145"/>
      <c r="P120" s="227"/>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27"/>
      <c r="E121" s="145"/>
      <c r="F121" s="145"/>
      <c r="G121" s="145"/>
      <c r="H121" s="227"/>
      <c r="I121" s="145"/>
      <c r="J121" s="145"/>
      <c r="K121" s="145"/>
      <c r="L121" s="227"/>
      <c r="M121" s="145"/>
      <c r="N121" s="145"/>
      <c r="O121" s="145"/>
      <c r="P121" s="227"/>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27"/>
      <c r="E122" s="145"/>
      <c r="F122" s="145"/>
      <c r="G122" s="145"/>
      <c r="H122" s="227"/>
      <c r="I122" s="145"/>
      <c r="J122" s="145"/>
      <c r="K122" s="145"/>
      <c r="L122" s="227"/>
      <c r="M122" s="145"/>
      <c r="N122" s="145"/>
      <c r="O122" s="145"/>
      <c r="P122" s="227"/>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27"/>
      <c r="E123" s="145"/>
      <c r="F123" s="145"/>
      <c r="G123" s="145"/>
      <c r="H123" s="227"/>
      <c r="I123" s="145"/>
      <c r="J123" s="145"/>
      <c r="K123" s="145"/>
      <c r="L123" s="227"/>
      <c r="M123" s="145"/>
      <c r="N123" s="145"/>
      <c r="O123" s="145"/>
      <c r="P123" s="227"/>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27"/>
      <c r="E124" s="145"/>
      <c r="F124" s="145"/>
      <c r="G124" s="145"/>
      <c r="H124" s="227"/>
      <c r="I124" s="145"/>
      <c r="J124" s="145"/>
      <c r="K124" s="145"/>
      <c r="L124" s="227"/>
      <c r="M124" s="145"/>
      <c r="N124" s="145"/>
      <c r="O124" s="145"/>
      <c r="P124" s="227"/>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27"/>
      <c r="E125" s="145"/>
      <c r="F125" s="145"/>
      <c r="G125" s="145"/>
      <c r="H125" s="227"/>
      <c r="I125" s="145"/>
      <c r="J125" s="145"/>
      <c r="K125" s="145"/>
      <c r="L125" s="227"/>
      <c r="M125" s="145"/>
      <c r="N125" s="145"/>
      <c r="O125" s="145"/>
      <c r="P125" s="227"/>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27"/>
      <c r="E126" s="145"/>
      <c r="F126" s="145"/>
      <c r="G126" s="145"/>
      <c r="H126" s="227"/>
      <c r="I126" s="145"/>
      <c r="J126" s="145"/>
      <c r="K126" s="145"/>
      <c r="L126" s="227"/>
      <c r="M126" s="145"/>
      <c r="N126" s="145"/>
      <c r="O126" s="145"/>
      <c r="P126" s="227"/>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27"/>
      <c r="E127" s="145"/>
      <c r="F127" s="145"/>
      <c r="G127" s="145"/>
      <c r="H127" s="227"/>
      <c r="I127" s="145"/>
      <c r="J127" s="145"/>
      <c r="K127" s="145"/>
      <c r="L127" s="227"/>
      <c r="M127" s="145"/>
      <c r="N127" s="145"/>
      <c r="O127" s="145"/>
      <c r="P127" s="227"/>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27"/>
      <c r="E128" s="145"/>
      <c r="F128" s="145"/>
      <c r="G128" s="145"/>
      <c r="H128" s="227"/>
      <c r="I128" s="145"/>
      <c r="J128" s="145"/>
      <c r="K128" s="145"/>
      <c r="L128" s="227"/>
      <c r="M128" s="145"/>
      <c r="N128" s="145"/>
      <c r="O128" s="145"/>
      <c r="P128" s="227"/>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27"/>
      <c r="E129" s="145"/>
      <c r="F129" s="145"/>
      <c r="G129" s="145"/>
      <c r="H129" s="227"/>
      <c r="I129" s="145"/>
      <c r="J129" s="145"/>
      <c r="K129" s="145"/>
      <c r="L129" s="227"/>
      <c r="M129" s="145"/>
      <c r="N129" s="145"/>
      <c r="O129" s="145"/>
      <c r="P129" s="227"/>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27"/>
      <c r="E130" s="145"/>
      <c r="F130" s="145"/>
      <c r="G130" s="145"/>
      <c r="H130" s="227"/>
      <c r="I130" s="145"/>
      <c r="J130" s="145"/>
      <c r="K130" s="145"/>
      <c r="L130" s="227"/>
      <c r="M130" s="145"/>
      <c r="N130" s="145"/>
      <c r="O130" s="145"/>
      <c r="P130" s="227"/>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27"/>
      <c r="E131" s="145"/>
      <c r="F131" s="145"/>
      <c r="G131" s="145"/>
      <c r="H131" s="227"/>
      <c r="I131" s="145"/>
      <c r="J131" s="145"/>
      <c r="K131" s="145"/>
      <c r="L131" s="227"/>
      <c r="M131" s="145"/>
      <c r="N131" s="145"/>
      <c r="O131" s="145"/>
      <c r="P131" s="227"/>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27"/>
      <c r="E132" s="145"/>
      <c r="F132" s="145"/>
      <c r="G132" s="145"/>
      <c r="H132" s="227"/>
      <c r="I132" s="145"/>
      <c r="J132" s="145"/>
      <c r="K132" s="145"/>
      <c r="L132" s="227"/>
      <c r="M132" s="145"/>
      <c r="N132" s="145"/>
      <c r="O132" s="145"/>
      <c r="P132" s="227"/>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27"/>
      <c r="E133" s="145"/>
      <c r="F133" s="145"/>
      <c r="G133" s="145"/>
      <c r="H133" s="227"/>
      <c r="I133" s="145"/>
      <c r="J133" s="145"/>
      <c r="K133" s="145"/>
      <c r="L133" s="227"/>
      <c r="M133" s="145"/>
      <c r="N133" s="145"/>
      <c r="O133" s="145"/>
      <c r="P133" s="227"/>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27"/>
      <c r="E134" s="145"/>
      <c r="F134" s="145"/>
      <c r="G134" s="145"/>
      <c r="H134" s="227"/>
      <c r="I134" s="145"/>
      <c r="J134" s="145"/>
      <c r="K134" s="145"/>
      <c r="L134" s="227"/>
      <c r="M134" s="145"/>
      <c r="N134" s="145"/>
      <c r="O134" s="145"/>
      <c r="P134" s="227"/>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27"/>
      <c r="E135" s="145"/>
      <c r="F135" s="145"/>
      <c r="G135" s="145"/>
      <c r="H135" s="227"/>
      <c r="I135" s="145"/>
      <c r="J135" s="145"/>
      <c r="K135" s="145"/>
      <c r="L135" s="227"/>
      <c r="M135" s="145"/>
      <c r="N135" s="145"/>
      <c r="O135" s="145"/>
      <c r="P135" s="227"/>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27"/>
      <c r="E136" s="145"/>
      <c r="F136" s="145"/>
      <c r="G136" s="145"/>
      <c r="H136" s="227"/>
      <c r="I136" s="145"/>
      <c r="J136" s="145"/>
      <c r="K136" s="145"/>
      <c r="L136" s="227"/>
      <c r="M136" s="145"/>
      <c r="N136" s="145"/>
      <c r="O136" s="145"/>
      <c r="P136" s="227"/>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27"/>
      <c r="E137" s="145"/>
      <c r="F137" s="145"/>
      <c r="G137" s="145"/>
      <c r="H137" s="227"/>
      <c r="I137" s="145"/>
      <c r="J137" s="145"/>
      <c r="K137" s="145"/>
      <c r="L137" s="227"/>
      <c r="M137" s="145"/>
      <c r="N137" s="145"/>
      <c r="O137" s="145"/>
      <c r="P137" s="227"/>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27"/>
      <c r="E138" s="145"/>
      <c r="F138" s="145"/>
      <c r="G138" s="145"/>
      <c r="H138" s="227"/>
      <c r="I138" s="145"/>
      <c r="J138" s="145"/>
      <c r="K138" s="145"/>
      <c r="L138" s="227"/>
      <c r="M138" s="145"/>
      <c r="N138" s="145"/>
      <c r="O138" s="145"/>
      <c r="P138" s="227"/>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27"/>
      <c r="E139" s="145"/>
      <c r="F139" s="145"/>
      <c r="G139" s="145"/>
      <c r="H139" s="227"/>
      <c r="I139" s="145"/>
      <c r="J139" s="145"/>
      <c r="K139" s="145"/>
      <c r="L139" s="227"/>
      <c r="M139" s="145"/>
      <c r="N139" s="145"/>
      <c r="O139" s="145"/>
      <c r="P139" s="227"/>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27"/>
      <c r="E140" s="145"/>
      <c r="F140" s="145"/>
      <c r="G140" s="145"/>
      <c r="H140" s="227"/>
      <c r="I140" s="145"/>
      <c r="J140" s="145"/>
      <c r="K140" s="145"/>
      <c r="L140" s="227"/>
      <c r="M140" s="145"/>
      <c r="N140" s="145"/>
      <c r="O140" s="145"/>
      <c r="P140" s="227"/>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27"/>
      <c r="E141" s="145"/>
      <c r="F141" s="145"/>
      <c r="G141" s="145"/>
      <c r="H141" s="227"/>
      <c r="I141" s="145"/>
      <c r="J141" s="145"/>
      <c r="K141" s="145"/>
      <c r="L141" s="227"/>
      <c r="M141" s="145"/>
      <c r="N141" s="145"/>
      <c r="O141" s="145"/>
      <c r="P141" s="227"/>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27"/>
      <c r="E142" s="145"/>
      <c r="F142" s="145"/>
      <c r="G142" s="145"/>
      <c r="H142" s="227"/>
      <c r="I142" s="145"/>
      <c r="J142" s="145"/>
      <c r="K142" s="145"/>
      <c r="L142" s="227"/>
      <c r="M142" s="145"/>
      <c r="N142" s="145"/>
      <c r="O142" s="145"/>
      <c r="P142" s="227"/>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27"/>
      <c r="E143" s="145"/>
      <c r="F143" s="145"/>
      <c r="G143" s="145"/>
      <c r="H143" s="227"/>
      <c r="I143" s="145"/>
      <c r="J143" s="145"/>
      <c r="K143" s="145"/>
      <c r="L143" s="227"/>
      <c r="M143" s="145"/>
      <c r="N143" s="145"/>
      <c r="O143" s="145"/>
      <c r="P143" s="227"/>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27"/>
      <c r="E144" s="145"/>
      <c r="F144" s="145"/>
      <c r="G144" s="145"/>
      <c r="H144" s="227"/>
      <c r="I144" s="145"/>
      <c r="J144" s="145"/>
      <c r="K144" s="145"/>
      <c r="L144" s="227"/>
      <c r="M144" s="145"/>
      <c r="N144" s="145"/>
      <c r="O144" s="145"/>
      <c r="P144" s="227"/>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27"/>
      <c r="E145" s="145"/>
      <c r="F145" s="145"/>
      <c r="G145" s="145"/>
      <c r="H145" s="227"/>
      <c r="I145" s="145"/>
      <c r="J145" s="145"/>
      <c r="K145" s="145"/>
      <c r="L145" s="227"/>
      <c r="M145" s="145"/>
      <c r="N145" s="145"/>
      <c r="O145" s="145"/>
      <c r="P145" s="227"/>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27"/>
      <c r="E146" s="145"/>
      <c r="F146" s="145"/>
      <c r="G146" s="145"/>
      <c r="H146" s="227"/>
      <c r="I146" s="145"/>
      <c r="J146" s="145"/>
      <c r="K146" s="145"/>
      <c r="L146" s="227"/>
      <c r="M146" s="145"/>
      <c r="N146" s="145"/>
      <c r="O146" s="145"/>
      <c r="P146" s="227"/>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27"/>
      <c r="E147" s="145"/>
      <c r="F147" s="145"/>
      <c r="G147" s="145"/>
      <c r="H147" s="227"/>
      <c r="I147" s="145"/>
      <c r="J147" s="145"/>
      <c r="K147" s="145"/>
      <c r="L147" s="227"/>
      <c r="M147" s="145"/>
      <c r="N147" s="145"/>
      <c r="O147" s="145"/>
      <c r="P147" s="227"/>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27"/>
      <c r="E148" s="145"/>
      <c r="F148" s="145"/>
      <c r="G148" s="145"/>
      <c r="H148" s="227"/>
      <c r="I148" s="145"/>
      <c r="J148" s="145"/>
      <c r="K148" s="145"/>
      <c r="L148" s="227"/>
      <c r="M148" s="145"/>
      <c r="N148" s="145"/>
      <c r="O148" s="145"/>
      <c r="P148" s="227"/>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27"/>
      <c r="E149" s="145"/>
      <c r="F149" s="145"/>
      <c r="G149" s="145"/>
      <c r="H149" s="227"/>
      <c r="I149" s="145"/>
      <c r="J149" s="145"/>
      <c r="K149" s="145"/>
      <c r="L149" s="227"/>
      <c r="M149" s="145"/>
      <c r="N149" s="145"/>
      <c r="O149" s="145"/>
      <c r="P149" s="227"/>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27"/>
      <c r="E150" s="145"/>
      <c r="F150" s="145"/>
      <c r="G150" s="145"/>
      <c r="H150" s="227"/>
      <c r="I150" s="145"/>
      <c r="J150" s="145"/>
      <c r="K150" s="145"/>
      <c r="L150" s="227"/>
      <c r="M150" s="145"/>
      <c r="N150" s="145"/>
      <c r="O150" s="145"/>
      <c r="P150" s="227"/>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27"/>
      <c r="E151" s="145"/>
      <c r="F151" s="145"/>
      <c r="G151" s="145"/>
      <c r="H151" s="227"/>
      <c r="I151" s="145"/>
      <c r="J151" s="145"/>
      <c r="K151" s="145"/>
      <c r="L151" s="227"/>
      <c r="M151" s="145"/>
      <c r="N151" s="145"/>
      <c r="O151" s="145"/>
      <c r="P151" s="227"/>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27"/>
      <c r="E152" s="145"/>
      <c r="F152" s="145"/>
      <c r="G152" s="145"/>
      <c r="H152" s="227"/>
      <c r="I152" s="145"/>
      <c r="J152" s="145"/>
      <c r="K152" s="145"/>
      <c r="L152" s="227"/>
      <c r="M152" s="145"/>
      <c r="N152" s="145"/>
      <c r="O152" s="145"/>
      <c r="P152" s="227"/>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27"/>
      <c r="E153" s="145"/>
      <c r="F153" s="145"/>
      <c r="G153" s="145"/>
      <c r="H153" s="227"/>
      <c r="I153" s="145"/>
      <c r="J153" s="145"/>
      <c r="K153" s="145"/>
      <c r="L153" s="227"/>
      <c r="M153" s="145"/>
      <c r="N153" s="145"/>
      <c r="O153" s="145"/>
      <c r="P153" s="227"/>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27"/>
      <c r="E154" s="145"/>
      <c r="F154" s="145"/>
      <c r="G154" s="145"/>
      <c r="H154" s="227"/>
      <c r="I154" s="145"/>
      <c r="J154" s="145"/>
      <c r="K154" s="145"/>
      <c r="L154" s="227"/>
      <c r="M154" s="145"/>
      <c r="N154" s="145"/>
      <c r="O154" s="145"/>
      <c r="P154" s="227"/>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27"/>
      <c r="E155" s="145"/>
      <c r="F155" s="145"/>
      <c r="G155" s="145"/>
      <c r="H155" s="227"/>
      <c r="I155" s="145"/>
      <c r="J155" s="145"/>
      <c r="K155" s="145"/>
      <c r="L155" s="227"/>
      <c r="M155" s="145"/>
      <c r="N155" s="145"/>
      <c r="O155" s="145"/>
      <c r="P155" s="227"/>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27"/>
      <c r="E156" s="145"/>
      <c r="F156" s="145"/>
      <c r="G156" s="145"/>
      <c r="H156" s="227"/>
      <c r="I156" s="145"/>
      <c r="J156" s="145"/>
      <c r="K156" s="145"/>
      <c r="L156" s="227"/>
      <c r="M156" s="145"/>
      <c r="N156" s="145"/>
      <c r="O156" s="145"/>
      <c r="P156" s="227"/>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27"/>
      <c r="E157" s="145"/>
      <c r="F157" s="145"/>
      <c r="G157" s="145"/>
      <c r="H157" s="227"/>
      <c r="I157" s="145"/>
      <c r="J157" s="145"/>
      <c r="K157" s="145"/>
      <c r="L157" s="227"/>
      <c r="M157" s="145"/>
      <c r="N157" s="145"/>
      <c r="O157" s="145"/>
      <c r="P157" s="227"/>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27"/>
      <c r="E158" s="145"/>
      <c r="F158" s="145"/>
      <c r="G158" s="145"/>
      <c r="H158" s="227"/>
      <c r="I158" s="145"/>
      <c r="J158" s="145"/>
      <c r="K158" s="145"/>
      <c r="L158" s="227"/>
      <c r="M158" s="145"/>
      <c r="N158" s="145"/>
      <c r="O158" s="145"/>
      <c r="P158" s="227"/>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27"/>
      <c r="E159" s="145"/>
      <c r="F159" s="145"/>
      <c r="G159" s="145"/>
      <c r="H159" s="227"/>
      <c r="I159" s="145"/>
      <c r="J159" s="145"/>
      <c r="K159" s="145"/>
      <c r="L159" s="227"/>
      <c r="M159" s="145"/>
      <c r="N159" s="145"/>
      <c r="O159" s="145"/>
      <c r="P159" s="227"/>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27"/>
      <c r="E160" s="145"/>
      <c r="F160" s="145"/>
      <c r="G160" s="145"/>
      <c r="H160" s="227"/>
      <c r="I160" s="145"/>
      <c r="J160" s="145"/>
      <c r="K160" s="145"/>
      <c r="L160" s="227"/>
      <c r="M160" s="145"/>
      <c r="N160" s="145"/>
      <c r="O160" s="145"/>
      <c r="P160" s="227"/>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27"/>
      <c r="E161" s="145"/>
      <c r="F161" s="145"/>
      <c r="G161" s="145"/>
      <c r="H161" s="227"/>
      <c r="I161" s="145"/>
      <c r="J161" s="145"/>
      <c r="K161" s="145"/>
      <c r="L161" s="227"/>
      <c r="M161" s="145"/>
      <c r="N161" s="145"/>
      <c r="O161" s="145"/>
      <c r="P161" s="227"/>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27"/>
      <c r="E162" s="145"/>
      <c r="F162" s="145"/>
      <c r="G162" s="145"/>
      <c r="H162" s="227"/>
      <c r="I162" s="145"/>
      <c r="J162" s="145"/>
      <c r="K162" s="145"/>
      <c r="L162" s="227"/>
      <c r="M162" s="145"/>
      <c r="N162" s="145"/>
      <c r="O162" s="145"/>
      <c r="P162" s="227"/>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27"/>
      <c r="E163" s="145"/>
      <c r="F163" s="145"/>
      <c r="G163" s="145"/>
      <c r="H163" s="227"/>
      <c r="I163" s="145"/>
      <c r="J163" s="145"/>
      <c r="K163" s="145"/>
      <c r="L163" s="227"/>
      <c r="M163" s="145"/>
      <c r="N163" s="145"/>
      <c r="O163" s="145"/>
      <c r="P163" s="227"/>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27"/>
      <c r="E164" s="145"/>
      <c r="F164" s="145"/>
      <c r="G164" s="145"/>
      <c r="H164" s="227"/>
      <c r="I164" s="145"/>
      <c r="J164" s="145"/>
      <c r="K164" s="145"/>
      <c r="L164" s="227"/>
      <c r="M164" s="145"/>
      <c r="N164" s="145"/>
      <c r="O164" s="145"/>
      <c r="P164" s="227"/>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27"/>
      <c r="E165" s="145"/>
      <c r="F165" s="145"/>
      <c r="G165" s="145"/>
      <c r="H165" s="227"/>
      <c r="I165" s="145"/>
      <c r="J165" s="145"/>
      <c r="K165" s="145"/>
      <c r="L165" s="227"/>
      <c r="M165" s="145"/>
      <c r="N165" s="145"/>
      <c r="O165" s="145"/>
      <c r="P165" s="227"/>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27"/>
      <c r="E166" s="145"/>
      <c r="F166" s="145"/>
      <c r="G166" s="145"/>
      <c r="H166" s="227"/>
      <c r="I166" s="145"/>
      <c r="J166" s="145"/>
      <c r="K166" s="145"/>
      <c r="L166" s="227"/>
      <c r="M166" s="145"/>
      <c r="N166" s="145"/>
      <c r="O166" s="145"/>
      <c r="P166" s="227"/>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27"/>
      <c r="E167" s="145"/>
      <c r="F167" s="145"/>
      <c r="G167" s="145"/>
      <c r="H167" s="227"/>
      <c r="I167" s="145"/>
      <c r="J167" s="145"/>
      <c r="K167" s="145"/>
      <c r="L167" s="227"/>
      <c r="M167" s="145"/>
      <c r="N167" s="145"/>
      <c r="O167" s="145"/>
      <c r="P167" s="227"/>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27"/>
      <c r="E168" s="145"/>
      <c r="F168" s="145"/>
      <c r="G168" s="145"/>
      <c r="H168" s="227"/>
      <c r="I168" s="145"/>
      <c r="J168" s="145"/>
      <c r="K168" s="145"/>
      <c r="L168" s="227"/>
      <c r="M168" s="145"/>
      <c r="N168" s="145"/>
      <c r="O168" s="145"/>
      <c r="P168" s="227"/>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27"/>
      <c r="E169" s="145"/>
      <c r="F169" s="145"/>
      <c r="G169" s="145"/>
      <c r="H169" s="227"/>
      <c r="I169" s="145"/>
      <c r="J169" s="145"/>
      <c r="K169" s="145"/>
      <c r="L169" s="227"/>
      <c r="M169" s="145"/>
      <c r="N169" s="145"/>
      <c r="O169" s="145"/>
      <c r="P169" s="227"/>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27"/>
      <c r="E170" s="145"/>
      <c r="F170" s="145"/>
      <c r="G170" s="145"/>
      <c r="H170" s="227"/>
      <c r="I170" s="145"/>
      <c r="J170" s="145"/>
      <c r="K170" s="145"/>
      <c r="L170" s="227"/>
      <c r="M170" s="145"/>
      <c r="N170" s="145"/>
      <c r="O170" s="145"/>
      <c r="P170" s="227"/>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27"/>
      <c r="E171" s="145"/>
      <c r="F171" s="145"/>
      <c r="G171" s="145"/>
      <c r="H171" s="227"/>
      <c r="I171" s="145"/>
      <c r="J171" s="145"/>
      <c r="K171" s="145"/>
      <c r="L171" s="227"/>
      <c r="M171" s="145"/>
      <c r="N171" s="145"/>
      <c r="O171" s="145"/>
      <c r="P171" s="227"/>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27"/>
      <c r="E172" s="145"/>
      <c r="F172" s="145"/>
      <c r="G172" s="145"/>
      <c r="H172" s="227"/>
      <c r="I172" s="145"/>
      <c r="J172" s="145"/>
      <c r="K172" s="145"/>
      <c r="L172" s="227"/>
      <c r="M172" s="145"/>
      <c r="N172" s="145"/>
      <c r="O172" s="145"/>
      <c r="P172" s="227"/>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27"/>
      <c r="E173" s="145"/>
      <c r="F173" s="145"/>
      <c r="G173" s="145"/>
      <c r="H173" s="227"/>
      <c r="I173" s="145"/>
      <c r="J173" s="145"/>
      <c r="K173" s="145"/>
      <c r="L173" s="227"/>
      <c r="M173" s="145"/>
      <c r="N173" s="145"/>
      <c r="O173" s="145"/>
      <c r="P173" s="227"/>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27"/>
      <c r="E174" s="145"/>
      <c r="F174" s="145"/>
      <c r="G174" s="145"/>
      <c r="H174" s="227"/>
      <c r="I174" s="145"/>
      <c r="J174" s="145"/>
      <c r="K174" s="145"/>
      <c r="L174" s="227"/>
      <c r="M174" s="145"/>
      <c r="N174" s="145"/>
      <c r="O174" s="145"/>
      <c r="P174" s="227"/>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27"/>
      <c r="E175" s="145"/>
      <c r="F175" s="145"/>
      <c r="G175" s="145"/>
      <c r="H175" s="227"/>
      <c r="I175" s="145"/>
      <c r="J175" s="145"/>
      <c r="K175" s="145"/>
      <c r="L175" s="227"/>
      <c r="M175" s="145"/>
      <c r="N175" s="145"/>
      <c r="O175" s="145"/>
      <c r="P175" s="227"/>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27"/>
      <c r="E176" s="145"/>
      <c r="F176" s="145"/>
      <c r="G176" s="145"/>
      <c r="H176" s="227"/>
      <c r="I176" s="145"/>
      <c r="J176" s="145"/>
      <c r="K176" s="145"/>
      <c r="L176" s="227"/>
      <c r="M176" s="145"/>
      <c r="N176" s="145"/>
      <c r="O176" s="145"/>
      <c r="P176" s="227"/>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27"/>
      <c r="E177" s="145"/>
      <c r="F177" s="145"/>
      <c r="G177" s="145"/>
      <c r="H177" s="227"/>
      <c r="I177" s="145"/>
      <c r="J177" s="145"/>
      <c r="K177" s="145"/>
      <c r="L177" s="227"/>
      <c r="M177" s="145"/>
      <c r="N177" s="145"/>
      <c r="O177" s="145"/>
      <c r="P177" s="227"/>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27"/>
      <c r="E178" s="145"/>
      <c r="F178" s="145"/>
      <c r="G178" s="145"/>
      <c r="H178" s="227"/>
      <c r="I178" s="145"/>
      <c r="J178" s="145"/>
      <c r="K178" s="145"/>
      <c r="L178" s="227"/>
      <c r="M178" s="145"/>
      <c r="N178" s="145"/>
      <c r="O178" s="145"/>
      <c r="P178" s="227"/>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27"/>
      <c r="E179" s="145"/>
      <c r="F179" s="145"/>
      <c r="G179" s="145"/>
      <c r="H179" s="227"/>
      <c r="I179" s="145"/>
      <c r="J179" s="145"/>
      <c r="K179" s="145"/>
      <c r="L179" s="227"/>
      <c r="M179" s="145"/>
      <c r="N179" s="145"/>
      <c r="O179" s="145"/>
      <c r="P179" s="227"/>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27"/>
      <c r="E180" s="145"/>
      <c r="F180" s="145"/>
      <c r="G180" s="145"/>
      <c r="H180" s="227"/>
      <c r="I180" s="145"/>
      <c r="J180" s="145"/>
      <c r="K180" s="145"/>
      <c r="L180" s="227"/>
      <c r="M180" s="145"/>
      <c r="N180" s="145"/>
      <c r="O180" s="145"/>
      <c r="P180" s="227"/>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27"/>
      <c r="E181" s="145"/>
      <c r="F181" s="145"/>
      <c r="G181" s="145"/>
      <c r="H181" s="227"/>
      <c r="I181" s="145"/>
      <c r="J181" s="145"/>
      <c r="K181" s="145"/>
      <c r="L181" s="227"/>
      <c r="M181" s="145"/>
      <c r="N181" s="145"/>
      <c r="O181" s="145"/>
      <c r="P181" s="227"/>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27"/>
      <c r="E182" s="145"/>
      <c r="F182" s="145"/>
      <c r="G182" s="145"/>
      <c r="H182" s="227"/>
      <c r="I182" s="145"/>
      <c r="J182" s="145"/>
      <c r="K182" s="145"/>
      <c r="L182" s="227"/>
      <c r="M182" s="145"/>
      <c r="N182" s="145"/>
      <c r="O182" s="145"/>
      <c r="P182" s="227"/>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27"/>
      <c r="E183" s="145"/>
      <c r="F183" s="145"/>
      <c r="G183" s="145"/>
      <c r="H183" s="227"/>
      <c r="I183" s="145"/>
      <c r="J183" s="145"/>
      <c r="K183" s="145"/>
      <c r="L183" s="227"/>
      <c r="M183" s="145"/>
      <c r="N183" s="145"/>
      <c r="O183" s="145"/>
      <c r="P183" s="227"/>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27"/>
      <c r="E184" s="145"/>
      <c r="F184" s="145"/>
      <c r="G184" s="145"/>
      <c r="H184" s="227"/>
      <c r="I184" s="145"/>
      <c r="J184" s="145"/>
      <c r="K184" s="145"/>
      <c r="L184" s="227"/>
      <c r="M184" s="145"/>
      <c r="N184" s="145"/>
      <c r="O184" s="145"/>
      <c r="P184" s="227"/>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27"/>
      <c r="E185" s="145"/>
      <c r="F185" s="145"/>
      <c r="G185" s="145"/>
      <c r="H185" s="227"/>
      <c r="I185" s="145"/>
      <c r="J185" s="145"/>
      <c r="K185" s="145"/>
      <c r="L185" s="227"/>
      <c r="M185" s="145"/>
      <c r="N185" s="145"/>
      <c r="O185" s="145"/>
      <c r="P185" s="227"/>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27"/>
      <c r="E186" s="145"/>
      <c r="F186" s="145"/>
      <c r="G186" s="145"/>
      <c r="H186" s="227"/>
      <c r="I186" s="145"/>
      <c r="J186" s="145"/>
      <c r="K186" s="145"/>
      <c r="L186" s="227"/>
      <c r="M186" s="145"/>
      <c r="N186" s="145"/>
      <c r="O186" s="145"/>
      <c r="P186" s="227"/>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27"/>
      <c r="E187" s="145"/>
      <c r="F187" s="145"/>
      <c r="G187" s="145"/>
      <c r="H187" s="227"/>
      <c r="I187" s="145"/>
      <c r="J187" s="145"/>
      <c r="K187" s="145"/>
      <c r="L187" s="227"/>
      <c r="M187" s="145"/>
      <c r="N187" s="145"/>
      <c r="O187" s="145"/>
      <c r="P187" s="227"/>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27"/>
      <c r="E188" s="145"/>
      <c r="F188" s="145"/>
      <c r="G188" s="145"/>
      <c r="H188" s="227"/>
      <c r="I188" s="145"/>
      <c r="J188" s="145"/>
      <c r="K188" s="145"/>
      <c r="L188" s="227"/>
      <c r="M188" s="145"/>
      <c r="N188" s="145"/>
      <c r="O188" s="145"/>
      <c r="P188" s="227"/>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27"/>
      <c r="E189" s="145"/>
      <c r="F189" s="145"/>
      <c r="G189" s="145"/>
      <c r="H189" s="227"/>
      <c r="I189" s="145"/>
      <c r="J189" s="145"/>
      <c r="K189" s="145"/>
      <c r="L189" s="227"/>
      <c r="M189" s="145"/>
      <c r="N189" s="145"/>
      <c r="O189" s="145"/>
      <c r="P189" s="227"/>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27"/>
      <c r="E190" s="145"/>
      <c r="F190" s="145"/>
      <c r="G190" s="145"/>
      <c r="H190" s="227"/>
      <c r="I190" s="145"/>
      <c r="J190" s="145"/>
      <c r="K190" s="145"/>
      <c r="L190" s="227"/>
      <c r="M190" s="145"/>
      <c r="N190" s="145"/>
      <c r="O190" s="145"/>
      <c r="P190" s="227"/>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27"/>
      <c r="E191" s="145"/>
      <c r="F191" s="145"/>
      <c r="G191" s="145"/>
      <c r="H191" s="227"/>
      <c r="I191" s="145"/>
      <c r="J191" s="145"/>
      <c r="K191" s="145"/>
      <c r="L191" s="227"/>
      <c r="M191" s="145"/>
      <c r="N191" s="145"/>
      <c r="O191" s="145"/>
      <c r="P191" s="227"/>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27"/>
      <c r="E192" s="145"/>
      <c r="F192" s="145"/>
      <c r="G192" s="145"/>
      <c r="H192" s="227"/>
      <c r="I192" s="145"/>
      <c r="J192" s="145"/>
      <c r="K192" s="145"/>
      <c r="L192" s="227"/>
      <c r="M192" s="145"/>
      <c r="N192" s="145"/>
      <c r="O192" s="145"/>
      <c r="P192" s="227"/>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27"/>
      <c r="E193" s="145"/>
      <c r="F193" s="145"/>
      <c r="G193" s="145"/>
      <c r="H193" s="227"/>
      <c r="I193" s="145"/>
      <c r="J193" s="145"/>
      <c r="K193" s="145"/>
      <c r="L193" s="227"/>
      <c r="M193" s="145"/>
      <c r="N193" s="145"/>
      <c r="O193" s="145"/>
      <c r="P193" s="227"/>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27"/>
      <c r="E194" s="145"/>
      <c r="F194" s="145"/>
      <c r="G194" s="145"/>
      <c r="H194" s="227"/>
      <c r="I194" s="145"/>
      <c r="J194" s="145"/>
      <c r="K194" s="145"/>
      <c r="L194" s="227"/>
      <c r="M194" s="145"/>
      <c r="N194" s="145"/>
      <c r="O194" s="145"/>
      <c r="P194" s="227"/>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27"/>
      <c r="E195" s="145"/>
      <c r="F195" s="145"/>
      <c r="G195" s="145"/>
      <c r="H195" s="227"/>
      <c r="I195" s="145"/>
      <c r="J195" s="145"/>
      <c r="K195" s="145"/>
      <c r="L195" s="227"/>
      <c r="M195" s="145"/>
      <c r="N195" s="145"/>
      <c r="O195" s="145"/>
      <c r="P195" s="227"/>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27"/>
      <c r="E196" s="145"/>
      <c r="F196" s="145"/>
      <c r="G196" s="145"/>
      <c r="H196" s="227"/>
      <c r="I196" s="145"/>
      <c r="J196" s="145"/>
      <c r="K196" s="145"/>
      <c r="L196" s="227"/>
      <c r="M196" s="145"/>
      <c r="N196" s="145"/>
      <c r="O196" s="145"/>
      <c r="P196" s="227"/>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27"/>
      <c r="E197" s="145"/>
      <c r="F197" s="145"/>
      <c r="G197" s="145"/>
      <c r="H197" s="227"/>
      <c r="I197" s="145"/>
      <c r="J197" s="145"/>
      <c r="K197" s="145"/>
      <c r="L197" s="227"/>
      <c r="M197" s="145"/>
      <c r="N197" s="145"/>
      <c r="O197" s="145"/>
      <c r="P197" s="227"/>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27"/>
      <c r="E198" s="145"/>
      <c r="F198" s="145"/>
      <c r="G198" s="145"/>
      <c r="H198" s="227"/>
      <c r="I198" s="145"/>
      <c r="J198" s="145"/>
      <c r="K198" s="145"/>
      <c r="L198" s="227"/>
      <c r="M198" s="145"/>
      <c r="N198" s="145"/>
      <c r="O198" s="145"/>
      <c r="P198" s="227"/>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27"/>
      <c r="E199" s="145"/>
      <c r="F199" s="145"/>
      <c r="G199" s="145"/>
      <c r="H199" s="227"/>
      <c r="I199" s="145"/>
      <c r="J199" s="145"/>
      <c r="K199" s="145"/>
      <c r="L199" s="227"/>
      <c r="M199" s="145"/>
      <c r="N199" s="145"/>
      <c r="O199" s="145"/>
      <c r="P199" s="227"/>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27"/>
      <c r="E200" s="145"/>
      <c r="F200" s="145"/>
      <c r="G200" s="145"/>
      <c r="H200" s="227"/>
      <c r="I200" s="145"/>
      <c r="J200" s="145"/>
      <c r="K200" s="145"/>
      <c r="L200" s="227"/>
      <c r="M200" s="145"/>
      <c r="N200" s="145"/>
      <c r="O200" s="145"/>
      <c r="P200" s="227"/>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27"/>
      <c r="E201" s="145"/>
      <c r="F201" s="145"/>
      <c r="G201" s="145"/>
      <c r="H201" s="227"/>
      <c r="I201" s="145"/>
      <c r="J201" s="145"/>
      <c r="K201" s="145"/>
      <c r="L201" s="227"/>
      <c r="M201" s="145"/>
      <c r="N201" s="145"/>
      <c r="O201" s="145"/>
      <c r="P201" s="227"/>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27"/>
      <c r="E202" s="145"/>
      <c r="F202" s="145"/>
      <c r="G202" s="145"/>
      <c r="H202" s="227"/>
      <c r="I202" s="145"/>
      <c r="J202" s="145"/>
      <c r="K202" s="145"/>
      <c r="L202" s="227"/>
      <c r="M202" s="145"/>
      <c r="N202" s="145"/>
      <c r="O202" s="145"/>
      <c r="P202" s="227"/>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27"/>
      <c r="E203" s="145"/>
      <c r="F203" s="145"/>
      <c r="G203" s="145"/>
      <c r="H203" s="227"/>
      <c r="I203" s="145"/>
      <c r="J203" s="145"/>
      <c r="K203" s="145"/>
      <c r="L203" s="227"/>
      <c r="M203" s="145"/>
      <c r="N203" s="145"/>
      <c r="O203" s="145"/>
      <c r="P203" s="227"/>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27"/>
      <c r="E204" s="145"/>
      <c r="F204" s="145"/>
      <c r="G204" s="145"/>
      <c r="H204" s="227"/>
      <c r="I204" s="145"/>
      <c r="J204" s="145"/>
      <c r="K204" s="145"/>
      <c r="L204" s="227"/>
      <c r="M204" s="145"/>
      <c r="N204" s="145"/>
      <c r="O204" s="145"/>
      <c r="P204" s="227"/>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27"/>
      <c r="E205" s="145"/>
      <c r="F205" s="145"/>
      <c r="G205" s="145"/>
      <c r="H205" s="227"/>
      <c r="I205" s="145"/>
      <c r="J205" s="145"/>
      <c r="K205" s="145"/>
      <c r="L205" s="227"/>
      <c r="M205" s="145"/>
      <c r="N205" s="145"/>
      <c r="O205" s="145"/>
      <c r="P205" s="227"/>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27"/>
      <c r="E206" s="145"/>
      <c r="F206" s="145"/>
      <c r="G206" s="145"/>
      <c r="H206" s="227"/>
      <c r="I206" s="145"/>
      <c r="J206" s="145"/>
      <c r="K206" s="145"/>
      <c r="L206" s="227"/>
      <c r="M206" s="145"/>
      <c r="N206" s="145"/>
      <c r="O206" s="145"/>
      <c r="P206" s="227"/>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27"/>
      <c r="E207" s="145"/>
      <c r="F207" s="145"/>
      <c r="G207" s="145"/>
      <c r="H207" s="227"/>
      <c r="I207" s="145"/>
      <c r="J207" s="145"/>
      <c r="K207" s="145"/>
      <c r="L207" s="227"/>
      <c r="M207" s="145"/>
      <c r="N207" s="145"/>
      <c r="O207" s="145"/>
      <c r="P207" s="227"/>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27"/>
      <c r="E208" s="145"/>
      <c r="F208" s="145"/>
      <c r="G208" s="145"/>
      <c r="H208" s="227"/>
      <c r="I208" s="145"/>
      <c r="J208" s="145"/>
      <c r="K208" s="145"/>
      <c r="L208" s="227"/>
      <c r="M208" s="145"/>
      <c r="N208" s="145"/>
      <c r="O208" s="145"/>
      <c r="P208" s="227"/>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27"/>
      <c r="E209" s="145"/>
      <c r="F209" s="145"/>
      <c r="G209" s="145"/>
      <c r="H209" s="227"/>
      <c r="I209" s="145"/>
      <c r="J209" s="145"/>
      <c r="K209" s="145"/>
      <c r="L209" s="227"/>
      <c r="M209" s="145"/>
      <c r="N209" s="145"/>
      <c r="O209" s="145"/>
      <c r="P209" s="227"/>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27"/>
      <c r="E210" s="145"/>
      <c r="F210" s="145"/>
      <c r="G210" s="145"/>
      <c r="H210" s="227"/>
      <c r="I210" s="145"/>
      <c r="J210" s="145"/>
      <c r="K210" s="145"/>
      <c r="L210" s="227"/>
      <c r="M210" s="145"/>
      <c r="N210" s="145"/>
      <c r="O210" s="145"/>
      <c r="P210" s="227"/>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27"/>
      <c r="E211" s="145"/>
      <c r="F211" s="145"/>
      <c r="G211" s="145"/>
      <c r="H211" s="227"/>
      <c r="I211" s="145"/>
      <c r="J211" s="145"/>
      <c r="K211" s="145"/>
      <c r="L211" s="227"/>
      <c r="M211" s="145"/>
      <c r="N211" s="145"/>
      <c r="O211" s="145"/>
      <c r="P211" s="227"/>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27"/>
      <c r="E212" s="145"/>
      <c r="F212" s="145"/>
      <c r="G212" s="145"/>
      <c r="H212" s="227"/>
      <c r="I212" s="145"/>
      <c r="J212" s="145"/>
      <c r="K212" s="145"/>
      <c r="L212" s="227"/>
      <c r="M212" s="145"/>
      <c r="N212" s="145"/>
      <c r="O212" s="145"/>
      <c r="P212" s="227"/>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27"/>
      <c r="E213" s="145"/>
      <c r="F213" s="145"/>
      <c r="G213" s="145"/>
      <c r="H213" s="227"/>
      <c r="I213" s="145"/>
      <c r="J213" s="145"/>
      <c r="K213" s="145"/>
      <c r="L213" s="227"/>
      <c r="M213" s="145"/>
      <c r="N213" s="145"/>
      <c r="O213" s="145"/>
      <c r="P213" s="227"/>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27"/>
      <c r="E214" s="145"/>
      <c r="F214" s="145"/>
      <c r="G214" s="145"/>
      <c r="H214" s="227"/>
      <c r="I214" s="145"/>
      <c r="J214" s="145"/>
      <c r="K214" s="145"/>
      <c r="L214" s="227"/>
      <c r="M214" s="145"/>
      <c r="N214" s="145"/>
      <c r="O214" s="145"/>
      <c r="P214" s="227"/>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27"/>
      <c r="E215" s="145"/>
      <c r="F215" s="145"/>
      <c r="G215" s="145"/>
      <c r="H215" s="227"/>
      <c r="I215" s="145"/>
      <c r="J215" s="145"/>
      <c r="K215" s="145"/>
      <c r="L215" s="227"/>
      <c r="M215" s="145"/>
      <c r="N215" s="145"/>
      <c r="O215" s="145"/>
      <c r="P215" s="227"/>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27"/>
      <c r="E216" s="145"/>
      <c r="F216" s="145"/>
      <c r="G216" s="145"/>
      <c r="H216" s="227"/>
      <c r="I216" s="145"/>
      <c r="J216" s="145"/>
      <c r="K216" s="145"/>
      <c r="L216" s="227"/>
      <c r="M216" s="145"/>
      <c r="N216" s="145"/>
      <c r="O216" s="145"/>
      <c r="P216" s="227"/>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27"/>
      <c r="E217" s="145"/>
      <c r="F217" s="145"/>
      <c r="G217" s="145"/>
      <c r="H217" s="227"/>
      <c r="I217" s="145"/>
      <c r="J217" s="145"/>
      <c r="K217" s="145"/>
      <c r="L217" s="227"/>
      <c r="M217" s="145"/>
      <c r="N217" s="145"/>
      <c r="O217" s="145"/>
      <c r="P217" s="227"/>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27"/>
      <c r="E218" s="145"/>
      <c r="F218" s="145"/>
      <c r="G218" s="145"/>
      <c r="H218" s="227"/>
      <c r="I218" s="145"/>
      <c r="J218" s="145"/>
      <c r="K218" s="145"/>
      <c r="L218" s="227"/>
      <c r="M218" s="145"/>
      <c r="N218" s="145"/>
      <c r="O218" s="145"/>
      <c r="P218" s="227"/>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27"/>
      <c r="E219" s="145"/>
      <c r="F219" s="145"/>
      <c r="G219" s="145"/>
      <c r="H219" s="227"/>
      <c r="I219" s="145"/>
      <c r="J219" s="145"/>
      <c r="K219" s="145"/>
      <c r="L219" s="227"/>
      <c r="M219" s="145"/>
      <c r="N219" s="145"/>
      <c r="O219" s="145"/>
      <c r="P219" s="227"/>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27"/>
      <c r="E220" s="145"/>
      <c r="F220" s="145"/>
      <c r="G220" s="145"/>
      <c r="H220" s="227"/>
      <c r="I220" s="145"/>
      <c r="J220" s="145"/>
      <c r="K220" s="145"/>
      <c r="L220" s="227"/>
      <c r="M220" s="145"/>
      <c r="N220" s="145"/>
      <c r="O220" s="145"/>
      <c r="P220" s="227"/>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27"/>
      <c r="E221" s="145"/>
      <c r="F221" s="145"/>
      <c r="G221" s="145"/>
      <c r="H221" s="227"/>
      <c r="I221" s="145"/>
      <c r="J221" s="145"/>
      <c r="K221" s="145"/>
      <c r="L221" s="227"/>
      <c r="M221" s="145"/>
      <c r="N221" s="145"/>
      <c r="O221" s="145"/>
      <c r="P221" s="227"/>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27"/>
      <c r="E222" s="145"/>
      <c r="F222" s="145"/>
      <c r="G222" s="145"/>
      <c r="H222" s="227"/>
      <c r="I222" s="145"/>
      <c r="J222" s="145"/>
      <c r="K222" s="145"/>
      <c r="L222" s="227"/>
      <c r="M222" s="145"/>
      <c r="N222" s="145"/>
      <c r="O222" s="145"/>
      <c r="P222" s="227"/>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27"/>
      <c r="E223" s="145"/>
      <c r="F223" s="145"/>
      <c r="G223" s="145"/>
      <c r="H223" s="227"/>
      <c r="I223" s="145"/>
      <c r="J223" s="145"/>
      <c r="K223" s="145"/>
      <c r="L223" s="227"/>
      <c r="M223" s="145"/>
      <c r="N223" s="145"/>
      <c r="O223" s="145"/>
      <c r="P223" s="227"/>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27"/>
      <c r="E224" s="145"/>
      <c r="F224" s="145"/>
      <c r="G224" s="145"/>
      <c r="H224" s="227"/>
      <c r="I224" s="145"/>
      <c r="J224" s="145"/>
      <c r="K224" s="145"/>
      <c r="L224" s="227"/>
      <c r="M224" s="145"/>
      <c r="N224" s="145"/>
      <c r="O224" s="145"/>
      <c r="P224" s="227"/>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27"/>
      <c r="E225" s="145"/>
      <c r="F225" s="145"/>
      <c r="G225" s="145"/>
      <c r="H225" s="227"/>
      <c r="I225" s="145"/>
      <c r="J225" s="145"/>
      <c r="K225" s="145"/>
      <c r="L225" s="227"/>
      <c r="M225" s="145"/>
      <c r="N225" s="145"/>
      <c r="O225" s="145"/>
      <c r="P225" s="227"/>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27"/>
      <c r="E226" s="145"/>
      <c r="F226" s="145"/>
      <c r="G226" s="145"/>
      <c r="H226" s="227"/>
      <c r="I226" s="145"/>
      <c r="J226" s="145"/>
      <c r="K226" s="145"/>
      <c r="L226" s="227"/>
      <c r="M226" s="145"/>
      <c r="N226" s="145"/>
      <c r="O226" s="145"/>
      <c r="P226" s="227"/>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27"/>
      <c r="E227" s="145"/>
      <c r="F227" s="145"/>
      <c r="G227" s="145"/>
      <c r="H227" s="227"/>
      <c r="I227" s="145"/>
      <c r="J227" s="145"/>
      <c r="K227" s="145"/>
      <c r="L227" s="227"/>
      <c r="M227" s="145"/>
      <c r="N227" s="145"/>
      <c r="O227" s="145"/>
      <c r="P227" s="227"/>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27"/>
      <c r="E228" s="145"/>
      <c r="F228" s="145"/>
      <c r="G228" s="145"/>
      <c r="H228" s="227"/>
      <c r="I228" s="145"/>
      <c r="J228" s="145"/>
      <c r="K228" s="145"/>
      <c r="L228" s="227"/>
      <c r="M228" s="145"/>
      <c r="N228" s="145"/>
      <c r="O228" s="145"/>
      <c r="P228" s="227"/>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27"/>
      <c r="E229" s="145"/>
      <c r="F229" s="145"/>
      <c r="G229" s="145"/>
      <c r="H229" s="227"/>
      <c r="I229" s="145"/>
      <c r="J229" s="145"/>
      <c r="K229" s="145"/>
      <c r="L229" s="227"/>
      <c r="M229" s="145"/>
      <c r="N229" s="145"/>
      <c r="O229" s="145"/>
      <c r="P229" s="227"/>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27"/>
      <c r="E230" s="145"/>
      <c r="F230" s="145"/>
      <c r="G230" s="145"/>
      <c r="H230" s="227"/>
      <c r="I230" s="145"/>
      <c r="J230" s="145"/>
      <c r="K230" s="145"/>
      <c r="L230" s="227"/>
      <c r="M230" s="145"/>
      <c r="N230" s="145"/>
      <c r="O230" s="145"/>
      <c r="P230" s="227"/>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27"/>
      <c r="E231" s="145"/>
      <c r="F231" s="145"/>
      <c r="G231" s="145"/>
      <c r="H231" s="227"/>
      <c r="I231" s="145"/>
      <c r="J231" s="145"/>
      <c r="K231" s="145"/>
      <c r="L231" s="227"/>
      <c r="M231" s="145"/>
      <c r="N231" s="145"/>
      <c r="O231" s="145"/>
      <c r="P231" s="227"/>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27"/>
      <c r="E232" s="145"/>
      <c r="F232" s="145"/>
      <c r="G232" s="145"/>
      <c r="H232" s="227"/>
      <c r="I232" s="145"/>
      <c r="J232" s="145"/>
      <c r="K232" s="145"/>
      <c r="L232" s="227"/>
      <c r="M232" s="145"/>
      <c r="N232" s="145"/>
      <c r="O232" s="145"/>
      <c r="P232" s="227"/>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27"/>
      <c r="E233" s="145"/>
      <c r="F233" s="145"/>
      <c r="G233" s="145"/>
      <c r="H233" s="227"/>
      <c r="I233" s="145"/>
      <c r="J233" s="145"/>
      <c r="K233" s="145"/>
      <c r="L233" s="227"/>
      <c r="M233" s="145"/>
      <c r="N233" s="145"/>
      <c r="O233" s="145"/>
      <c r="P233" s="227"/>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27"/>
      <c r="E234" s="145"/>
      <c r="F234" s="145"/>
      <c r="G234" s="145"/>
      <c r="H234" s="227"/>
      <c r="I234" s="145"/>
      <c r="J234" s="145"/>
      <c r="K234" s="145"/>
      <c r="L234" s="227"/>
      <c r="M234" s="145"/>
      <c r="N234" s="145"/>
      <c r="O234" s="145"/>
      <c r="P234" s="227"/>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27"/>
      <c r="E235" s="145"/>
      <c r="F235" s="145"/>
      <c r="G235" s="145"/>
      <c r="H235" s="227"/>
      <c r="I235" s="145"/>
      <c r="J235" s="145"/>
      <c r="K235" s="145"/>
      <c r="L235" s="227"/>
      <c r="M235" s="145"/>
      <c r="N235" s="145"/>
      <c r="O235" s="145"/>
      <c r="P235" s="227"/>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27"/>
      <c r="E236" s="145"/>
      <c r="F236" s="145"/>
      <c r="G236" s="145"/>
      <c r="H236" s="227"/>
      <c r="I236" s="145"/>
      <c r="J236" s="145"/>
      <c r="K236" s="145"/>
      <c r="L236" s="227"/>
      <c r="M236" s="145"/>
      <c r="N236" s="145"/>
      <c r="O236" s="145"/>
      <c r="P236" s="227"/>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27"/>
      <c r="E237" s="145"/>
      <c r="F237" s="145"/>
      <c r="G237" s="145"/>
      <c r="H237" s="227"/>
      <c r="I237" s="145"/>
      <c r="J237" s="145"/>
      <c r="K237" s="145"/>
      <c r="L237" s="227"/>
      <c r="M237" s="145"/>
      <c r="N237" s="145"/>
      <c r="O237" s="145"/>
      <c r="P237" s="227"/>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27"/>
      <c r="E238" s="145"/>
      <c r="F238" s="145"/>
      <c r="G238" s="145"/>
      <c r="H238" s="227"/>
      <c r="I238" s="145"/>
      <c r="J238" s="145"/>
      <c r="K238" s="145"/>
      <c r="L238" s="227"/>
      <c r="M238" s="145"/>
      <c r="N238" s="145"/>
      <c r="O238" s="145"/>
      <c r="P238" s="227"/>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27"/>
      <c r="E239" s="145"/>
      <c r="F239" s="145"/>
      <c r="G239" s="145"/>
      <c r="H239" s="227"/>
      <c r="I239" s="145"/>
      <c r="J239" s="145"/>
      <c r="K239" s="145"/>
      <c r="L239" s="227"/>
      <c r="M239" s="145"/>
      <c r="N239" s="145"/>
      <c r="O239" s="145"/>
      <c r="P239" s="227"/>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27"/>
      <c r="E240" s="145"/>
      <c r="F240" s="145"/>
      <c r="G240" s="145"/>
      <c r="H240" s="227"/>
      <c r="I240" s="145"/>
      <c r="J240" s="145"/>
      <c r="K240" s="145"/>
      <c r="L240" s="227"/>
      <c r="M240" s="145"/>
      <c r="N240" s="145"/>
      <c r="O240" s="145"/>
      <c r="P240" s="227"/>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27"/>
      <c r="E241" s="145"/>
      <c r="F241" s="145"/>
      <c r="G241" s="145"/>
      <c r="H241" s="227"/>
      <c r="I241" s="145"/>
      <c r="J241" s="145"/>
      <c r="K241" s="145"/>
      <c r="L241" s="227"/>
      <c r="M241" s="145"/>
      <c r="N241" s="145"/>
      <c r="O241" s="145"/>
      <c r="P241" s="227"/>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27"/>
      <c r="E242" s="145"/>
      <c r="F242" s="145"/>
      <c r="G242" s="145"/>
      <c r="H242" s="227"/>
      <c r="I242" s="145"/>
      <c r="J242" s="145"/>
      <c r="K242" s="145"/>
      <c r="L242" s="227"/>
      <c r="M242" s="145"/>
      <c r="N242" s="145"/>
      <c r="O242" s="145"/>
      <c r="P242" s="227"/>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27"/>
      <c r="E243" s="145"/>
      <c r="F243" s="145"/>
      <c r="G243" s="145"/>
      <c r="H243" s="227"/>
      <c r="I243" s="145"/>
      <c r="J243" s="145"/>
      <c r="K243" s="145"/>
      <c r="L243" s="227"/>
      <c r="M243" s="145"/>
      <c r="N243" s="145"/>
      <c r="O243" s="145"/>
      <c r="P243" s="227"/>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27"/>
      <c r="E244" s="145"/>
      <c r="F244" s="145"/>
      <c r="G244" s="145"/>
      <c r="H244" s="227"/>
      <c r="I244" s="145"/>
      <c r="J244" s="145"/>
      <c r="K244" s="145"/>
      <c r="L244" s="227"/>
      <c r="M244" s="145"/>
      <c r="N244" s="145"/>
      <c r="O244" s="145"/>
      <c r="P244" s="227"/>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27"/>
      <c r="E245" s="145"/>
      <c r="F245" s="145"/>
      <c r="G245" s="145"/>
      <c r="H245" s="227"/>
      <c r="I245" s="145"/>
      <c r="J245" s="145"/>
      <c r="K245" s="145"/>
      <c r="L245" s="227"/>
      <c r="M245" s="145"/>
      <c r="N245" s="145"/>
      <c r="O245" s="145"/>
      <c r="P245" s="227"/>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27"/>
      <c r="E246" s="145"/>
      <c r="F246" s="145"/>
      <c r="G246" s="145"/>
      <c r="H246" s="227"/>
      <c r="I246" s="145"/>
      <c r="J246" s="145"/>
      <c r="K246" s="145"/>
      <c r="L246" s="227"/>
      <c r="M246" s="145"/>
      <c r="N246" s="145"/>
      <c r="O246" s="145"/>
      <c r="P246" s="227"/>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27"/>
      <c r="E247" s="145"/>
      <c r="F247" s="145"/>
      <c r="G247" s="145"/>
      <c r="H247" s="227"/>
      <c r="I247" s="145"/>
      <c r="J247" s="145"/>
      <c r="K247" s="145"/>
      <c r="L247" s="227"/>
      <c r="M247" s="145"/>
      <c r="N247" s="145"/>
      <c r="O247" s="145"/>
      <c r="P247" s="227"/>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27"/>
      <c r="E248" s="145"/>
      <c r="F248" s="145"/>
      <c r="G248" s="145"/>
      <c r="H248" s="227"/>
      <c r="I248" s="145"/>
      <c r="J248" s="145"/>
      <c r="K248" s="145"/>
      <c r="L248" s="227"/>
      <c r="M248" s="145"/>
      <c r="N248" s="145"/>
      <c r="O248" s="145"/>
      <c r="P248" s="227"/>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27"/>
      <c r="E249" s="145"/>
      <c r="F249" s="145"/>
      <c r="G249" s="145"/>
      <c r="H249" s="227"/>
      <c r="I249" s="145"/>
      <c r="J249" s="145"/>
      <c r="K249" s="145"/>
      <c r="L249" s="227"/>
      <c r="M249" s="145"/>
      <c r="N249" s="145"/>
      <c r="O249" s="145"/>
      <c r="P249" s="227"/>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27"/>
      <c r="E250" s="145"/>
      <c r="F250" s="145"/>
      <c r="G250" s="145"/>
      <c r="H250" s="227"/>
      <c r="I250" s="145"/>
      <c r="J250" s="145"/>
      <c r="K250" s="145"/>
      <c r="L250" s="227"/>
      <c r="M250" s="145"/>
      <c r="N250" s="145"/>
      <c r="O250" s="145"/>
      <c r="P250" s="227"/>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27"/>
      <c r="E251" s="145"/>
      <c r="F251" s="145"/>
      <c r="G251" s="145"/>
      <c r="H251" s="227"/>
      <c r="I251" s="145"/>
      <c r="J251" s="145"/>
      <c r="K251" s="145"/>
      <c r="L251" s="227"/>
      <c r="M251" s="145"/>
      <c r="N251" s="145"/>
      <c r="O251" s="145"/>
      <c r="P251" s="227"/>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27"/>
      <c r="E252" s="145"/>
      <c r="F252" s="145"/>
      <c r="G252" s="145"/>
      <c r="H252" s="227"/>
      <c r="I252" s="145"/>
      <c r="J252" s="145"/>
      <c r="K252" s="145"/>
      <c r="L252" s="227"/>
      <c r="M252" s="145"/>
      <c r="N252" s="145"/>
      <c r="O252" s="145"/>
      <c r="P252" s="227"/>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27"/>
      <c r="E253" s="145"/>
      <c r="F253" s="145"/>
      <c r="G253" s="145"/>
      <c r="H253" s="227"/>
      <c r="I253" s="145"/>
      <c r="J253" s="145"/>
      <c r="K253" s="145"/>
      <c r="L253" s="227"/>
      <c r="M253" s="145"/>
      <c r="N253" s="145"/>
      <c r="O253" s="145"/>
      <c r="P253" s="227"/>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27"/>
      <c r="E254" s="145"/>
      <c r="F254" s="145"/>
      <c r="G254" s="145"/>
      <c r="H254" s="227"/>
      <c r="I254" s="145"/>
      <c r="J254" s="145"/>
      <c r="K254" s="145"/>
      <c r="L254" s="227"/>
      <c r="M254" s="145"/>
      <c r="N254" s="145"/>
      <c r="O254" s="145"/>
      <c r="P254" s="227"/>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27"/>
      <c r="E255" s="145"/>
      <c r="F255" s="145"/>
      <c r="G255" s="145"/>
      <c r="H255" s="227"/>
      <c r="I255" s="145"/>
      <c r="J255" s="145"/>
      <c r="K255" s="145"/>
      <c r="L255" s="227"/>
      <c r="M255" s="145"/>
      <c r="N255" s="145"/>
      <c r="O255" s="145"/>
      <c r="P255" s="227"/>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27"/>
      <c r="E256" s="145"/>
      <c r="F256" s="145"/>
      <c r="G256" s="145"/>
      <c r="H256" s="227"/>
      <c r="I256" s="145"/>
      <c r="J256" s="145"/>
      <c r="K256" s="145"/>
      <c r="L256" s="227"/>
      <c r="M256" s="145"/>
      <c r="N256" s="145"/>
      <c r="O256" s="145"/>
      <c r="P256" s="227"/>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27"/>
      <c r="E257" s="145"/>
      <c r="F257" s="145"/>
      <c r="G257" s="145"/>
      <c r="H257" s="227"/>
      <c r="I257" s="145"/>
      <c r="J257" s="145"/>
      <c r="K257" s="145"/>
      <c r="L257" s="227"/>
      <c r="M257" s="145"/>
      <c r="N257" s="145"/>
      <c r="O257" s="145"/>
      <c r="P257" s="227"/>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27"/>
      <c r="E258" s="145"/>
      <c r="F258" s="145"/>
      <c r="G258" s="145"/>
      <c r="H258" s="227"/>
      <c r="I258" s="145"/>
      <c r="J258" s="145"/>
      <c r="K258" s="145"/>
      <c r="L258" s="227"/>
      <c r="M258" s="145"/>
      <c r="N258" s="145"/>
      <c r="O258" s="145"/>
      <c r="P258" s="227"/>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27"/>
      <c r="E259" s="145"/>
      <c r="F259" s="145"/>
      <c r="G259" s="145"/>
      <c r="H259" s="227"/>
      <c r="I259" s="145"/>
      <c r="J259" s="145"/>
      <c r="K259" s="145"/>
      <c r="L259" s="227"/>
      <c r="M259" s="145"/>
      <c r="N259" s="145"/>
      <c r="O259" s="145"/>
      <c r="P259" s="227"/>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27"/>
      <c r="E260" s="145"/>
      <c r="F260" s="145"/>
      <c r="G260" s="145"/>
      <c r="H260" s="227"/>
      <c r="I260" s="145"/>
      <c r="J260" s="145"/>
      <c r="K260" s="145"/>
      <c r="L260" s="227"/>
      <c r="M260" s="145"/>
      <c r="N260" s="145"/>
      <c r="O260" s="145"/>
      <c r="P260" s="227"/>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27"/>
      <c r="E261" s="145"/>
      <c r="F261" s="145"/>
      <c r="G261" s="145"/>
      <c r="H261" s="227"/>
      <c r="I261" s="145"/>
      <c r="J261" s="145"/>
      <c r="K261" s="145"/>
      <c r="L261" s="227"/>
      <c r="M261" s="145"/>
      <c r="N261" s="145"/>
      <c r="O261" s="145"/>
      <c r="P261" s="227"/>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27"/>
      <c r="E262" s="145"/>
      <c r="F262" s="145"/>
      <c r="G262" s="145"/>
      <c r="H262" s="227"/>
      <c r="I262" s="145"/>
      <c r="J262" s="145"/>
      <c r="K262" s="145"/>
      <c r="L262" s="227"/>
      <c r="M262" s="145"/>
      <c r="N262" s="145"/>
      <c r="O262" s="145"/>
      <c r="P262" s="227"/>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27"/>
      <c r="E263" s="145"/>
      <c r="F263" s="145"/>
      <c r="G263" s="145"/>
      <c r="H263" s="227"/>
      <c r="I263" s="145"/>
      <c r="J263" s="145"/>
      <c r="K263" s="145"/>
      <c r="L263" s="227"/>
      <c r="M263" s="145"/>
      <c r="N263" s="145"/>
      <c r="O263" s="145"/>
      <c r="P263" s="227"/>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27"/>
      <c r="E264" s="145"/>
      <c r="F264" s="145"/>
      <c r="G264" s="145"/>
      <c r="H264" s="227"/>
      <c r="I264" s="145"/>
      <c r="J264" s="145"/>
      <c r="K264" s="145"/>
      <c r="L264" s="227"/>
      <c r="M264" s="145"/>
      <c r="N264" s="145"/>
      <c r="O264" s="145"/>
      <c r="P264" s="227"/>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27"/>
      <c r="E265" s="145"/>
      <c r="F265" s="145"/>
      <c r="G265" s="145"/>
      <c r="H265" s="227"/>
      <c r="I265" s="145"/>
      <c r="J265" s="145"/>
      <c r="K265" s="145"/>
      <c r="L265" s="227"/>
      <c r="M265" s="145"/>
      <c r="N265" s="145"/>
      <c r="O265" s="145"/>
      <c r="P265" s="227"/>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27"/>
      <c r="E266" s="145"/>
      <c r="F266" s="145"/>
      <c r="G266" s="145"/>
      <c r="H266" s="227"/>
      <c r="I266" s="145"/>
      <c r="J266" s="145"/>
      <c r="K266" s="145"/>
      <c r="L266" s="227"/>
      <c r="M266" s="145"/>
      <c r="N266" s="145"/>
      <c r="O266" s="145"/>
      <c r="P266" s="227"/>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27"/>
      <c r="E267" s="145"/>
      <c r="F267" s="145"/>
      <c r="G267" s="145"/>
      <c r="H267" s="227"/>
      <c r="I267" s="145"/>
      <c r="J267" s="145"/>
      <c r="K267" s="145"/>
      <c r="L267" s="227"/>
      <c r="M267" s="145"/>
      <c r="N267" s="145"/>
      <c r="O267" s="145"/>
      <c r="P267" s="227"/>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27"/>
      <c r="E268" s="145"/>
      <c r="F268" s="145"/>
      <c r="G268" s="145"/>
      <c r="H268" s="227"/>
      <c r="I268" s="145"/>
      <c r="J268" s="145"/>
      <c r="K268" s="145"/>
      <c r="L268" s="227"/>
      <c r="M268" s="145"/>
      <c r="N268" s="145"/>
      <c r="O268" s="145"/>
      <c r="P268" s="227"/>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27"/>
      <c r="E269" s="145"/>
      <c r="F269" s="145"/>
      <c r="G269" s="145"/>
      <c r="H269" s="227"/>
      <c r="I269" s="145"/>
      <c r="J269" s="145"/>
      <c r="K269" s="145"/>
      <c r="L269" s="227"/>
      <c r="M269" s="145"/>
      <c r="N269" s="145"/>
      <c r="O269" s="145"/>
      <c r="P269" s="227"/>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27"/>
      <c r="E270" s="145"/>
      <c r="F270" s="145"/>
      <c r="G270" s="145"/>
      <c r="H270" s="227"/>
      <c r="I270" s="145"/>
      <c r="J270" s="145"/>
      <c r="K270" s="145"/>
      <c r="L270" s="227"/>
      <c r="M270" s="145"/>
      <c r="N270" s="145"/>
      <c r="O270" s="145"/>
      <c r="P270" s="227"/>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27"/>
      <c r="E271" s="145"/>
      <c r="F271" s="145"/>
      <c r="G271" s="145"/>
      <c r="H271" s="227"/>
      <c r="I271" s="145"/>
      <c r="J271" s="145"/>
      <c r="K271" s="145"/>
      <c r="L271" s="227"/>
      <c r="M271" s="145"/>
      <c r="N271" s="145"/>
      <c r="O271" s="145"/>
      <c r="P271" s="227"/>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27"/>
      <c r="E272" s="145"/>
      <c r="F272" s="145"/>
      <c r="G272" s="145"/>
      <c r="H272" s="227"/>
      <c r="I272" s="145"/>
      <c r="J272" s="145"/>
      <c r="K272" s="145"/>
      <c r="L272" s="227"/>
      <c r="M272" s="145"/>
      <c r="N272" s="145"/>
      <c r="O272" s="145"/>
      <c r="P272" s="227"/>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27"/>
      <c r="E273" s="145"/>
      <c r="F273" s="145"/>
      <c r="G273" s="145"/>
      <c r="H273" s="227"/>
      <c r="I273" s="145"/>
      <c r="J273" s="145"/>
      <c r="K273" s="145"/>
      <c r="L273" s="227"/>
      <c r="M273" s="145"/>
      <c r="N273" s="145"/>
      <c r="O273" s="145"/>
      <c r="P273" s="227"/>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27"/>
      <c r="E274" s="145"/>
      <c r="F274" s="145"/>
      <c r="G274" s="145"/>
      <c r="H274" s="227"/>
      <c r="I274" s="145"/>
      <c r="J274" s="145"/>
      <c r="K274" s="145"/>
      <c r="L274" s="227"/>
      <c r="M274" s="145"/>
      <c r="N274" s="145"/>
      <c r="O274" s="145"/>
      <c r="P274" s="227"/>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27"/>
      <c r="E275" s="145"/>
      <c r="F275" s="145"/>
      <c r="G275" s="145"/>
      <c r="H275" s="227"/>
      <c r="I275" s="145"/>
      <c r="J275" s="145"/>
      <c r="K275" s="145"/>
      <c r="L275" s="227"/>
      <c r="M275" s="145"/>
      <c r="N275" s="145"/>
      <c r="O275" s="145"/>
      <c r="P275" s="227"/>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27"/>
      <c r="E276" s="145"/>
      <c r="F276" s="145"/>
      <c r="G276" s="145"/>
      <c r="H276" s="227"/>
      <c r="I276" s="145"/>
      <c r="J276" s="145"/>
      <c r="K276" s="145"/>
      <c r="L276" s="227"/>
      <c r="M276" s="145"/>
      <c r="N276" s="145"/>
      <c r="O276" s="145"/>
      <c r="P276" s="227"/>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27"/>
      <c r="E277" s="145"/>
      <c r="F277" s="145"/>
      <c r="G277" s="145"/>
      <c r="H277" s="227"/>
      <c r="I277" s="145"/>
      <c r="J277" s="145"/>
      <c r="K277" s="145"/>
      <c r="L277" s="227"/>
      <c r="M277" s="145"/>
      <c r="N277" s="145"/>
      <c r="O277" s="145"/>
      <c r="P277" s="227"/>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27"/>
      <c r="E278" s="145"/>
      <c r="F278" s="145"/>
      <c r="G278" s="145"/>
      <c r="H278" s="227"/>
      <c r="I278" s="145"/>
      <c r="J278" s="145"/>
      <c r="K278" s="145"/>
      <c r="L278" s="227"/>
      <c r="M278" s="145"/>
      <c r="N278" s="145"/>
      <c r="O278" s="145"/>
      <c r="P278" s="227"/>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27"/>
      <c r="E279" s="145"/>
      <c r="F279" s="145"/>
      <c r="G279" s="145"/>
      <c r="H279" s="227"/>
      <c r="I279" s="145"/>
      <c r="J279" s="145"/>
      <c r="K279" s="145"/>
      <c r="L279" s="227"/>
      <c r="M279" s="145"/>
      <c r="N279" s="145"/>
      <c r="O279" s="145"/>
      <c r="P279" s="227"/>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27"/>
      <c r="E280" s="145"/>
      <c r="F280" s="145"/>
      <c r="G280" s="145"/>
      <c r="H280" s="227"/>
      <c r="I280" s="145"/>
      <c r="J280" s="145"/>
      <c r="K280" s="145"/>
      <c r="L280" s="227"/>
      <c r="M280" s="145"/>
      <c r="N280" s="145"/>
      <c r="O280" s="145"/>
      <c r="P280" s="227"/>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27"/>
      <c r="E281" s="145"/>
      <c r="F281" s="145"/>
      <c r="G281" s="145"/>
      <c r="H281" s="227"/>
      <c r="I281" s="145"/>
      <c r="J281" s="145"/>
      <c r="K281" s="145"/>
      <c r="L281" s="227"/>
      <c r="M281" s="145"/>
      <c r="N281" s="145"/>
      <c r="O281" s="145"/>
      <c r="P281" s="227"/>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27"/>
      <c r="E282" s="145"/>
      <c r="F282" s="145"/>
      <c r="G282" s="145"/>
      <c r="H282" s="227"/>
      <c r="I282" s="145"/>
      <c r="J282" s="145"/>
      <c r="K282" s="145"/>
      <c r="L282" s="227"/>
      <c r="M282" s="145"/>
      <c r="N282" s="145"/>
      <c r="O282" s="145"/>
      <c r="P282" s="227"/>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27"/>
      <c r="E283" s="145"/>
      <c r="F283" s="145"/>
      <c r="G283" s="145"/>
      <c r="H283" s="227"/>
      <c r="I283" s="145"/>
      <c r="J283" s="145"/>
      <c r="K283" s="145"/>
      <c r="L283" s="227"/>
      <c r="M283" s="145"/>
      <c r="N283" s="145"/>
      <c r="O283" s="145"/>
      <c r="P283" s="227"/>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27"/>
      <c r="E284" s="145"/>
      <c r="F284" s="145"/>
      <c r="G284" s="145"/>
      <c r="H284" s="227"/>
      <c r="I284" s="145"/>
      <c r="J284" s="145"/>
      <c r="K284" s="145"/>
      <c r="L284" s="227"/>
      <c r="M284" s="145"/>
      <c r="N284" s="145"/>
      <c r="O284" s="145"/>
      <c r="P284" s="227"/>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27"/>
      <c r="E285" s="145"/>
      <c r="F285" s="145"/>
      <c r="G285" s="145"/>
      <c r="H285" s="227"/>
      <c r="I285" s="145"/>
      <c r="J285" s="145"/>
      <c r="K285" s="145"/>
      <c r="L285" s="227"/>
      <c r="M285" s="145"/>
      <c r="N285" s="145"/>
      <c r="O285" s="145"/>
      <c r="P285" s="227"/>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27"/>
      <c r="E286" s="145"/>
      <c r="F286" s="145"/>
      <c r="G286" s="145"/>
      <c r="H286" s="227"/>
      <c r="I286" s="145"/>
      <c r="J286" s="145"/>
      <c r="K286" s="145"/>
      <c r="L286" s="227"/>
      <c r="M286" s="145"/>
      <c r="N286" s="145"/>
      <c r="O286" s="145"/>
      <c r="P286" s="227"/>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27"/>
      <c r="E287" s="145"/>
      <c r="F287" s="145"/>
      <c r="G287" s="145"/>
      <c r="H287" s="227"/>
      <c r="I287" s="145"/>
      <c r="J287" s="145"/>
      <c r="K287" s="145"/>
      <c r="L287" s="227"/>
      <c r="M287" s="145"/>
      <c r="N287" s="145"/>
      <c r="O287" s="145"/>
      <c r="P287" s="227"/>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27"/>
      <c r="E288" s="145"/>
      <c r="F288" s="145"/>
      <c r="G288" s="145"/>
      <c r="H288" s="227"/>
      <c r="I288" s="145"/>
      <c r="J288" s="145"/>
      <c r="K288" s="145"/>
      <c r="L288" s="227"/>
      <c r="M288" s="145"/>
      <c r="N288" s="145"/>
      <c r="O288" s="145"/>
      <c r="P288" s="227"/>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27"/>
      <c r="E289" s="145"/>
      <c r="F289" s="145"/>
      <c r="G289" s="145"/>
      <c r="H289" s="227"/>
      <c r="I289" s="145"/>
      <c r="J289" s="145"/>
      <c r="K289" s="145"/>
      <c r="L289" s="227"/>
      <c r="M289" s="145"/>
      <c r="N289" s="145"/>
      <c r="O289" s="145"/>
      <c r="P289" s="227"/>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27"/>
      <c r="E290" s="145"/>
      <c r="F290" s="145"/>
      <c r="G290" s="145"/>
      <c r="H290" s="227"/>
      <c r="I290" s="145"/>
      <c r="J290" s="145"/>
      <c r="K290" s="145"/>
      <c r="L290" s="227"/>
      <c r="M290" s="145"/>
      <c r="N290" s="145"/>
      <c r="O290" s="145"/>
      <c r="P290" s="227"/>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27"/>
      <c r="E291" s="145"/>
      <c r="F291" s="145"/>
      <c r="G291" s="145"/>
      <c r="H291" s="227"/>
      <c r="I291" s="145"/>
      <c r="J291" s="145"/>
      <c r="K291" s="145"/>
      <c r="L291" s="227"/>
      <c r="M291" s="145"/>
      <c r="N291" s="145"/>
      <c r="O291" s="145"/>
      <c r="P291" s="227"/>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27"/>
      <c r="E292" s="145"/>
      <c r="F292" s="145"/>
      <c r="G292" s="145"/>
      <c r="H292" s="227"/>
      <c r="I292" s="145"/>
      <c r="J292" s="145"/>
      <c r="K292" s="145"/>
      <c r="L292" s="227"/>
      <c r="M292" s="145"/>
      <c r="N292" s="145"/>
      <c r="O292" s="145"/>
      <c r="P292" s="227"/>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27"/>
      <c r="E293" s="145"/>
      <c r="F293" s="145"/>
      <c r="G293" s="145"/>
      <c r="H293" s="227"/>
      <c r="I293" s="145"/>
      <c r="J293" s="145"/>
      <c r="K293" s="145"/>
      <c r="L293" s="227"/>
      <c r="M293" s="145"/>
      <c r="N293" s="145"/>
      <c r="O293" s="145"/>
      <c r="P293" s="227"/>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27"/>
      <c r="E294" s="145"/>
      <c r="F294" s="145"/>
      <c r="G294" s="145"/>
      <c r="H294" s="227"/>
      <c r="I294" s="145"/>
      <c r="J294" s="145"/>
      <c r="K294" s="145"/>
      <c r="L294" s="227"/>
      <c r="M294" s="145"/>
      <c r="N294" s="145"/>
      <c r="O294" s="145"/>
      <c r="P294" s="227"/>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27"/>
      <c r="E295" s="145"/>
      <c r="F295" s="145"/>
      <c r="G295" s="145"/>
      <c r="H295" s="227"/>
      <c r="I295" s="145"/>
      <c r="J295" s="145"/>
      <c r="K295" s="145"/>
      <c r="L295" s="227"/>
      <c r="M295" s="145"/>
      <c r="N295" s="145"/>
      <c r="O295" s="145"/>
      <c r="P295" s="227"/>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27"/>
      <c r="E296" s="145"/>
      <c r="F296" s="145"/>
      <c r="G296" s="145"/>
      <c r="H296" s="227"/>
      <c r="I296" s="145"/>
      <c r="J296" s="145"/>
      <c r="K296" s="145"/>
      <c r="L296" s="227"/>
      <c r="M296" s="145"/>
      <c r="N296" s="145"/>
      <c r="O296" s="145"/>
      <c r="P296" s="227"/>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27"/>
      <c r="E297" s="145"/>
      <c r="F297" s="145"/>
      <c r="G297" s="145"/>
      <c r="H297" s="227"/>
      <c r="I297" s="145"/>
      <c r="J297" s="145"/>
      <c r="K297" s="145"/>
      <c r="L297" s="227"/>
      <c r="M297" s="145"/>
      <c r="N297" s="145"/>
      <c r="O297" s="145"/>
      <c r="P297" s="227"/>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27"/>
      <c r="E298" s="145"/>
      <c r="F298" s="145"/>
      <c r="G298" s="145"/>
      <c r="H298" s="227"/>
      <c r="I298" s="145"/>
      <c r="J298" s="145"/>
      <c r="K298" s="145"/>
      <c r="L298" s="227"/>
      <c r="M298" s="145"/>
      <c r="N298" s="145"/>
      <c r="O298" s="145"/>
      <c r="P298" s="227"/>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27"/>
      <c r="E299" s="145"/>
      <c r="F299" s="145"/>
      <c r="G299" s="145"/>
      <c r="H299" s="227"/>
      <c r="I299" s="145"/>
      <c r="J299" s="145"/>
      <c r="K299" s="145"/>
      <c r="L299" s="227"/>
      <c r="M299" s="145"/>
      <c r="N299" s="145"/>
      <c r="O299" s="145"/>
      <c r="P299" s="227"/>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27"/>
      <c r="E300" s="145"/>
      <c r="F300" s="145"/>
      <c r="G300" s="145"/>
      <c r="H300" s="227"/>
      <c r="I300" s="145"/>
      <c r="J300" s="145"/>
      <c r="K300" s="145"/>
      <c r="L300" s="227"/>
      <c r="M300" s="145"/>
      <c r="N300" s="145"/>
      <c r="O300" s="145"/>
      <c r="P300" s="227"/>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27"/>
      <c r="E301" s="145"/>
      <c r="F301" s="145"/>
      <c r="G301" s="145"/>
      <c r="H301" s="227"/>
      <c r="I301" s="145"/>
      <c r="J301" s="145"/>
      <c r="K301" s="145"/>
      <c r="L301" s="227"/>
      <c r="M301" s="145"/>
      <c r="N301" s="145"/>
      <c r="O301" s="145"/>
      <c r="P301" s="227"/>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27"/>
      <c r="E302" s="145"/>
      <c r="F302" s="145"/>
      <c r="G302" s="145"/>
      <c r="H302" s="227"/>
      <c r="I302" s="145"/>
      <c r="J302" s="145"/>
      <c r="K302" s="145"/>
      <c r="L302" s="227"/>
      <c r="M302" s="145"/>
      <c r="N302" s="145"/>
      <c r="O302" s="145"/>
      <c r="P302" s="227"/>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27"/>
      <c r="E303" s="145"/>
      <c r="F303" s="145"/>
      <c r="G303" s="145"/>
      <c r="H303" s="227"/>
      <c r="I303" s="145"/>
      <c r="J303" s="145"/>
      <c r="K303" s="145"/>
      <c r="L303" s="227"/>
      <c r="M303" s="145"/>
      <c r="N303" s="145"/>
      <c r="O303" s="145"/>
      <c r="P303" s="227"/>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27"/>
      <c r="E304" s="145"/>
      <c r="F304" s="145"/>
      <c r="G304" s="145"/>
      <c r="H304" s="227"/>
      <c r="I304" s="145"/>
      <c r="J304" s="145"/>
      <c r="K304" s="145"/>
      <c r="L304" s="227"/>
      <c r="M304" s="145"/>
      <c r="N304" s="145"/>
      <c r="O304" s="145"/>
      <c r="P304" s="227"/>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27"/>
      <c r="E305" s="145"/>
      <c r="F305" s="145"/>
      <c r="G305" s="145"/>
      <c r="H305" s="227"/>
      <c r="I305" s="145"/>
      <c r="J305" s="145"/>
      <c r="K305" s="145"/>
      <c r="L305" s="227"/>
      <c r="M305" s="145"/>
      <c r="N305" s="145"/>
      <c r="O305" s="145"/>
      <c r="P305" s="227"/>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27"/>
      <c r="E306" s="145"/>
      <c r="F306" s="145"/>
      <c r="G306" s="145"/>
      <c r="H306" s="227"/>
      <c r="I306" s="145"/>
      <c r="J306" s="145"/>
      <c r="K306" s="145"/>
      <c r="L306" s="227"/>
      <c r="M306" s="145"/>
      <c r="N306" s="145"/>
      <c r="O306" s="145"/>
      <c r="P306" s="227"/>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27"/>
      <c r="E307" s="145"/>
      <c r="F307" s="145"/>
      <c r="G307" s="145"/>
      <c r="H307" s="227"/>
      <c r="I307" s="145"/>
      <c r="J307" s="145"/>
      <c r="K307" s="145"/>
      <c r="L307" s="227"/>
      <c r="M307" s="145"/>
      <c r="N307" s="145"/>
      <c r="O307" s="145"/>
      <c r="P307" s="227"/>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27"/>
      <c r="E308" s="145"/>
      <c r="F308" s="145"/>
      <c r="G308" s="145"/>
      <c r="H308" s="227"/>
      <c r="I308" s="145"/>
      <c r="J308" s="145"/>
      <c r="K308" s="145"/>
      <c r="L308" s="227"/>
      <c r="M308" s="145"/>
      <c r="N308" s="145"/>
      <c r="O308" s="145"/>
      <c r="P308" s="227"/>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27"/>
      <c r="E309" s="145"/>
      <c r="F309" s="145"/>
      <c r="G309" s="145"/>
      <c r="H309" s="227"/>
      <c r="I309" s="145"/>
      <c r="J309" s="145"/>
      <c r="K309" s="145"/>
      <c r="L309" s="227"/>
      <c r="M309" s="145"/>
      <c r="N309" s="145"/>
      <c r="O309" s="145"/>
      <c r="P309" s="227"/>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27"/>
      <c r="E310" s="145"/>
      <c r="F310" s="145"/>
      <c r="G310" s="145"/>
      <c r="H310" s="227"/>
      <c r="I310" s="145"/>
      <c r="J310" s="145"/>
      <c r="K310" s="145"/>
      <c r="L310" s="227"/>
      <c r="M310" s="145"/>
      <c r="N310" s="145"/>
      <c r="O310" s="145"/>
      <c r="P310" s="227"/>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27"/>
      <c r="E311" s="145"/>
      <c r="F311" s="145"/>
      <c r="G311" s="145"/>
      <c r="H311" s="227"/>
      <c r="I311" s="145"/>
      <c r="J311" s="145"/>
      <c r="K311" s="145"/>
      <c r="L311" s="227"/>
      <c r="M311" s="145"/>
      <c r="N311" s="145"/>
      <c r="O311" s="145"/>
      <c r="P311" s="227"/>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27"/>
      <c r="E312" s="145"/>
      <c r="F312" s="145"/>
      <c r="G312" s="145"/>
      <c r="H312" s="227"/>
      <c r="I312" s="145"/>
      <c r="J312" s="145"/>
      <c r="K312" s="145"/>
      <c r="L312" s="227"/>
      <c r="M312" s="145"/>
      <c r="N312" s="145"/>
      <c r="O312" s="145"/>
      <c r="P312" s="227"/>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27"/>
      <c r="E313" s="145"/>
      <c r="F313" s="145"/>
      <c r="G313" s="145"/>
      <c r="H313" s="227"/>
      <c r="I313" s="145"/>
      <c r="J313" s="145"/>
      <c r="K313" s="145"/>
      <c r="L313" s="227"/>
      <c r="M313" s="145"/>
      <c r="N313" s="145"/>
      <c r="O313" s="145"/>
      <c r="P313" s="227"/>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27"/>
      <c r="E314" s="145"/>
      <c r="F314" s="145"/>
      <c r="G314" s="145"/>
      <c r="H314" s="227"/>
      <c r="I314" s="145"/>
      <c r="J314" s="145"/>
      <c r="K314" s="145"/>
      <c r="L314" s="227"/>
      <c r="M314" s="145"/>
      <c r="N314" s="145"/>
      <c r="O314" s="145"/>
      <c r="P314" s="227"/>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27"/>
      <c r="E315" s="145"/>
      <c r="F315" s="145"/>
      <c r="G315" s="145"/>
      <c r="H315" s="227"/>
      <c r="I315" s="145"/>
      <c r="J315" s="145"/>
      <c r="K315" s="145"/>
      <c r="L315" s="227"/>
      <c r="M315" s="145"/>
      <c r="N315" s="145"/>
      <c r="O315" s="145"/>
      <c r="P315" s="227"/>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27"/>
      <c r="E316" s="145"/>
      <c r="F316" s="145"/>
      <c r="G316" s="145"/>
      <c r="H316" s="227"/>
      <c r="I316" s="145"/>
      <c r="J316" s="145"/>
      <c r="K316" s="145"/>
      <c r="L316" s="227"/>
      <c r="M316" s="145"/>
      <c r="N316" s="145"/>
      <c r="O316" s="145"/>
      <c r="P316" s="227"/>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27"/>
      <c r="E317" s="145"/>
      <c r="F317" s="145"/>
      <c r="G317" s="145"/>
      <c r="H317" s="227"/>
      <c r="I317" s="145"/>
      <c r="J317" s="145"/>
      <c r="K317" s="145"/>
      <c r="L317" s="227"/>
      <c r="M317" s="145"/>
      <c r="N317" s="145"/>
      <c r="O317" s="145"/>
      <c r="P317" s="227"/>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27"/>
      <c r="E318" s="145"/>
      <c r="F318" s="145"/>
      <c r="G318" s="145"/>
      <c r="H318" s="227"/>
      <c r="I318" s="145"/>
      <c r="J318" s="145"/>
      <c r="K318" s="145"/>
      <c r="L318" s="227"/>
      <c r="M318" s="145"/>
      <c r="N318" s="145"/>
      <c r="O318" s="145"/>
      <c r="P318" s="227"/>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27"/>
      <c r="E319" s="145"/>
      <c r="F319" s="145"/>
      <c r="G319" s="145"/>
      <c r="H319" s="227"/>
      <c r="I319" s="145"/>
      <c r="J319" s="145"/>
      <c r="K319" s="145"/>
      <c r="L319" s="227"/>
      <c r="M319" s="145"/>
      <c r="N319" s="145"/>
      <c r="O319" s="145"/>
      <c r="P319" s="227"/>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27"/>
      <c r="E320" s="145"/>
      <c r="F320" s="145"/>
      <c r="G320" s="145"/>
      <c r="H320" s="227"/>
      <c r="I320" s="145"/>
      <c r="J320" s="145"/>
      <c r="K320" s="145"/>
      <c r="L320" s="227"/>
      <c r="M320" s="145"/>
      <c r="N320" s="145"/>
      <c r="O320" s="145"/>
      <c r="P320" s="227"/>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27"/>
      <c r="E321" s="145"/>
      <c r="F321" s="145"/>
      <c r="G321" s="145"/>
      <c r="H321" s="227"/>
      <c r="I321" s="145"/>
      <c r="J321" s="145"/>
      <c r="K321" s="145"/>
      <c r="L321" s="227"/>
      <c r="M321" s="145"/>
      <c r="N321" s="145"/>
      <c r="O321" s="145"/>
      <c r="P321" s="227"/>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27"/>
      <c r="E322" s="145"/>
      <c r="F322" s="145"/>
      <c r="G322" s="145"/>
      <c r="H322" s="227"/>
      <c r="I322" s="145"/>
      <c r="J322" s="145"/>
      <c r="K322" s="145"/>
      <c r="L322" s="227"/>
      <c r="M322" s="145"/>
      <c r="N322" s="145"/>
      <c r="O322" s="145"/>
      <c r="P322" s="227"/>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27"/>
      <c r="E323" s="145"/>
      <c r="F323" s="145"/>
      <c r="G323" s="145"/>
      <c r="H323" s="227"/>
      <c r="I323" s="145"/>
      <c r="J323" s="145"/>
      <c r="K323" s="145"/>
      <c r="L323" s="227"/>
      <c r="M323" s="145"/>
      <c r="N323" s="145"/>
      <c r="O323" s="145"/>
      <c r="P323" s="227"/>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27"/>
      <c r="E324" s="145"/>
      <c r="F324" s="145"/>
      <c r="G324" s="145"/>
      <c r="H324" s="227"/>
      <c r="I324" s="145"/>
      <c r="J324" s="145"/>
      <c r="K324" s="145"/>
      <c r="L324" s="227"/>
      <c r="M324" s="145"/>
      <c r="N324" s="145"/>
      <c r="O324" s="145"/>
      <c r="P324" s="227"/>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27"/>
      <c r="E325" s="145"/>
      <c r="F325" s="145"/>
      <c r="G325" s="145"/>
      <c r="H325" s="227"/>
      <c r="I325" s="145"/>
      <c r="J325" s="145"/>
      <c r="K325" s="145"/>
      <c r="L325" s="227"/>
      <c r="M325" s="145"/>
      <c r="N325" s="145"/>
      <c r="O325" s="145"/>
      <c r="P325" s="227"/>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27"/>
      <c r="E326" s="145"/>
      <c r="F326" s="145"/>
      <c r="G326" s="145"/>
      <c r="H326" s="227"/>
      <c r="I326" s="145"/>
      <c r="J326" s="145"/>
      <c r="K326" s="145"/>
      <c r="L326" s="227"/>
      <c r="M326" s="145"/>
      <c r="N326" s="145"/>
      <c r="O326" s="145"/>
      <c r="P326" s="227"/>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27"/>
      <c r="E327" s="145"/>
      <c r="F327" s="145"/>
      <c r="G327" s="145"/>
      <c r="H327" s="227"/>
      <c r="I327" s="145"/>
      <c r="J327" s="145"/>
      <c r="K327" s="145"/>
      <c r="L327" s="227"/>
      <c r="M327" s="145"/>
      <c r="N327" s="145"/>
      <c r="O327" s="145"/>
      <c r="P327" s="227"/>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27"/>
      <c r="E328" s="145"/>
      <c r="F328" s="145"/>
      <c r="G328" s="145"/>
      <c r="H328" s="227"/>
      <c r="I328" s="145"/>
      <c r="J328" s="145"/>
      <c r="K328" s="145"/>
      <c r="L328" s="227"/>
      <c r="M328" s="145"/>
      <c r="N328" s="145"/>
      <c r="O328" s="145"/>
      <c r="P328" s="227"/>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27"/>
      <c r="E329" s="145"/>
      <c r="F329" s="145"/>
      <c r="G329" s="145"/>
      <c r="H329" s="227"/>
      <c r="I329" s="145"/>
      <c r="J329" s="145"/>
      <c r="K329" s="145"/>
      <c r="L329" s="227"/>
      <c r="M329" s="145"/>
      <c r="N329" s="145"/>
      <c r="O329" s="145"/>
      <c r="P329" s="227"/>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27"/>
      <c r="E330" s="145"/>
      <c r="F330" s="145"/>
      <c r="G330" s="145"/>
      <c r="H330" s="227"/>
      <c r="I330" s="145"/>
      <c r="J330" s="145"/>
      <c r="K330" s="145"/>
      <c r="L330" s="227"/>
      <c r="M330" s="145"/>
      <c r="N330" s="145"/>
      <c r="O330" s="145"/>
      <c r="P330" s="227"/>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27"/>
      <c r="E331" s="145"/>
      <c r="F331" s="145"/>
      <c r="G331" s="145"/>
      <c r="H331" s="227"/>
      <c r="I331" s="145"/>
      <c r="J331" s="145"/>
      <c r="K331" s="145"/>
      <c r="L331" s="227"/>
      <c r="M331" s="145"/>
      <c r="N331" s="145"/>
      <c r="O331" s="145"/>
      <c r="P331" s="227"/>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27"/>
      <c r="E332" s="145"/>
      <c r="F332" s="145"/>
      <c r="G332" s="145"/>
      <c r="H332" s="227"/>
      <c r="I332" s="145"/>
      <c r="J332" s="145"/>
      <c r="K332" s="145"/>
      <c r="L332" s="227"/>
      <c r="M332" s="145"/>
      <c r="N332" s="145"/>
      <c r="O332" s="145"/>
      <c r="P332" s="227"/>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27"/>
      <c r="E333" s="145"/>
      <c r="F333" s="145"/>
      <c r="G333" s="145"/>
      <c r="H333" s="227"/>
      <c r="I333" s="145"/>
      <c r="J333" s="145"/>
      <c r="K333" s="145"/>
      <c r="L333" s="227"/>
      <c r="M333" s="145"/>
      <c r="N333" s="145"/>
      <c r="O333" s="145"/>
      <c r="P333" s="227"/>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27"/>
      <c r="E334" s="145"/>
      <c r="F334" s="145"/>
      <c r="G334" s="145"/>
      <c r="H334" s="227"/>
      <c r="I334" s="145"/>
      <c r="J334" s="145"/>
      <c r="K334" s="145"/>
      <c r="L334" s="227"/>
      <c r="M334" s="145"/>
      <c r="N334" s="145"/>
      <c r="O334" s="145"/>
      <c r="P334" s="227"/>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27"/>
      <c r="E335" s="145"/>
      <c r="F335" s="145"/>
      <c r="G335" s="145"/>
      <c r="H335" s="227"/>
      <c r="I335" s="145"/>
      <c r="J335" s="145"/>
      <c r="K335" s="145"/>
      <c r="L335" s="227"/>
      <c r="M335" s="145"/>
      <c r="N335" s="145"/>
      <c r="O335" s="145"/>
      <c r="P335" s="227"/>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27"/>
      <c r="E336" s="145"/>
      <c r="F336" s="145"/>
      <c r="G336" s="145"/>
      <c r="H336" s="227"/>
      <c r="I336" s="145"/>
      <c r="J336" s="145"/>
      <c r="K336" s="145"/>
      <c r="L336" s="227"/>
      <c r="M336" s="145"/>
      <c r="N336" s="145"/>
      <c r="O336" s="145"/>
      <c r="P336" s="227"/>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27"/>
      <c r="E337" s="145"/>
      <c r="F337" s="145"/>
      <c r="G337" s="145"/>
      <c r="H337" s="227"/>
      <c r="I337" s="145"/>
      <c r="J337" s="145"/>
      <c r="K337" s="145"/>
      <c r="L337" s="227"/>
      <c r="M337" s="145"/>
      <c r="N337" s="145"/>
      <c r="O337" s="145"/>
      <c r="P337" s="227"/>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27"/>
      <c r="E338" s="145"/>
      <c r="F338" s="145"/>
      <c r="G338" s="145"/>
      <c r="H338" s="227"/>
      <c r="I338" s="145"/>
      <c r="J338" s="145"/>
      <c r="K338" s="145"/>
      <c r="L338" s="227"/>
      <c r="M338" s="145"/>
      <c r="N338" s="145"/>
      <c r="O338" s="145"/>
      <c r="P338" s="227"/>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27"/>
      <c r="E339" s="145"/>
      <c r="F339" s="145"/>
      <c r="G339" s="145"/>
      <c r="H339" s="227"/>
      <c r="I339" s="145"/>
      <c r="J339" s="145"/>
      <c r="K339" s="145"/>
      <c r="L339" s="227"/>
      <c r="M339" s="145"/>
      <c r="N339" s="145"/>
      <c r="O339" s="145"/>
      <c r="P339" s="227"/>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27"/>
      <c r="E340" s="145"/>
      <c r="F340" s="145"/>
      <c r="G340" s="145"/>
      <c r="H340" s="227"/>
      <c r="I340" s="145"/>
      <c r="J340" s="145"/>
      <c r="K340" s="145"/>
      <c r="L340" s="227"/>
      <c r="M340" s="145"/>
      <c r="N340" s="145"/>
      <c r="O340" s="145"/>
      <c r="P340" s="227"/>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27"/>
      <c r="E341" s="145"/>
      <c r="F341" s="145"/>
      <c r="G341" s="145"/>
      <c r="H341" s="227"/>
      <c r="I341" s="145"/>
      <c r="J341" s="145"/>
      <c r="K341" s="145"/>
      <c r="L341" s="227"/>
      <c r="M341" s="145"/>
      <c r="N341" s="145"/>
      <c r="O341" s="145"/>
      <c r="P341" s="227"/>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27"/>
      <c r="E342" s="145"/>
      <c r="F342" s="145"/>
      <c r="G342" s="145"/>
      <c r="H342" s="227"/>
      <c r="I342" s="145"/>
      <c r="J342" s="145"/>
      <c r="K342" s="145"/>
      <c r="L342" s="227"/>
      <c r="M342" s="145"/>
      <c r="N342" s="145"/>
      <c r="O342" s="145"/>
      <c r="P342" s="227"/>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27"/>
      <c r="E343" s="145"/>
      <c r="F343" s="145"/>
      <c r="G343" s="145"/>
      <c r="H343" s="227"/>
      <c r="I343" s="145"/>
      <c r="J343" s="145"/>
      <c r="K343" s="145"/>
      <c r="L343" s="227"/>
      <c r="M343" s="145"/>
      <c r="N343" s="145"/>
      <c r="O343" s="145"/>
      <c r="P343" s="227"/>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27"/>
      <c r="E344" s="145"/>
      <c r="F344" s="145"/>
      <c r="G344" s="145"/>
      <c r="H344" s="227"/>
      <c r="I344" s="145"/>
      <c r="J344" s="145"/>
      <c r="K344" s="145"/>
      <c r="L344" s="227"/>
      <c r="M344" s="145"/>
      <c r="N344" s="145"/>
      <c r="O344" s="145"/>
      <c r="P344" s="227"/>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27"/>
      <c r="E345" s="145"/>
      <c r="F345" s="145"/>
      <c r="G345" s="145"/>
      <c r="H345" s="227"/>
      <c r="I345" s="145"/>
      <c r="J345" s="145"/>
      <c r="K345" s="145"/>
      <c r="L345" s="227"/>
      <c r="M345" s="145"/>
      <c r="N345" s="145"/>
      <c r="O345" s="145"/>
      <c r="P345" s="227"/>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27"/>
      <c r="E346" s="145"/>
      <c r="F346" s="145"/>
      <c r="G346" s="145"/>
      <c r="H346" s="227"/>
      <c r="I346" s="145"/>
      <c r="J346" s="145"/>
      <c r="K346" s="145"/>
      <c r="L346" s="227"/>
      <c r="M346" s="145"/>
      <c r="N346" s="145"/>
      <c r="O346" s="145"/>
      <c r="P346" s="227"/>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27"/>
      <c r="E347" s="145"/>
      <c r="F347" s="145"/>
      <c r="G347" s="145"/>
      <c r="H347" s="227"/>
      <c r="I347" s="145"/>
      <c r="J347" s="145"/>
      <c r="K347" s="145"/>
      <c r="L347" s="227"/>
      <c r="M347" s="145"/>
      <c r="N347" s="145"/>
      <c r="O347" s="145"/>
      <c r="P347" s="227"/>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27"/>
      <c r="E348" s="145"/>
      <c r="F348" s="145"/>
      <c r="G348" s="145"/>
      <c r="H348" s="227"/>
      <c r="I348" s="145"/>
      <c r="J348" s="145"/>
      <c r="K348" s="145"/>
      <c r="L348" s="227"/>
      <c r="M348" s="145"/>
      <c r="N348" s="145"/>
      <c r="O348" s="145"/>
      <c r="P348" s="227"/>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27"/>
      <c r="E349" s="145"/>
      <c r="F349" s="145"/>
      <c r="G349" s="145"/>
      <c r="H349" s="227"/>
      <c r="I349" s="145"/>
      <c r="J349" s="145"/>
      <c r="K349" s="145"/>
      <c r="L349" s="227"/>
      <c r="M349" s="145"/>
      <c r="N349" s="145"/>
      <c r="O349" s="145"/>
      <c r="P349" s="227"/>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27"/>
      <c r="E350" s="145"/>
      <c r="F350" s="145"/>
      <c r="G350" s="145"/>
      <c r="H350" s="227"/>
      <c r="I350" s="145"/>
      <c r="J350" s="145"/>
      <c r="K350" s="145"/>
      <c r="L350" s="227"/>
      <c r="M350" s="145"/>
      <c r="N350" s="145"/>
      <c r="O350" s="145"/>
      <c r="P350" s="227"/>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27"/>
      <c r="E351" s="145"/>
      <c r="F351" s="145"/>
      <c r="G351" s="145"/>
      <c r="H351" s="227"/>
      <c r="I351" s="145"/>
      <c r="J351" s="145"/>
      <c r="K351" s="145"/>
      <c r="L351" s="227"/>
      <c r="M351" s="145"/>
      <c r="N351" s="145"/>
      <c r="O351" s="145"/>
      <c r="P351" s="227"/>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27"/>
      <c r="E352" s="145"/>
      <c r="F352" s="145"/>
      <c r="G352" s="145"/>
      <c r="H352" s="227"/>
      <c r="I352" s="145"/>
      <c r="J352" s="145"/>
      <c r="K352" s="145"/>
      <c r="L352" s="227"/>
      <c r="M352" s="145"/>
      <c r="N352" s="145"/>
      <c r="O352" s="145"/>
      <c r="P352" s="227"/>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27"/>
      <c r="E353" s="145"/>
      <c r="F353" s="145"/>
      <c r="G353" s="145"/>
      <c r="H353" s="227"/>
      <c r="I353" s="145"/>
      <c r="J353" s="145"/>
      <c r="K353" s="145"/>
      <c r="L353" s="227"/>
      <c r="M353" s="145"/>
      <c r="N353" s="145"/>
      <c r="O353" s="145"/>
      <c r="P353" s="227"/>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27"/>
      <c r="E354" s="145"/>
      <c r="F354" s="145"/>
      <c r="G354" s="145"/>
      <c r="H354" s="227"/>
      <c r="I354" s="145"/>
      <c r="J354" s="145"/>
      <c r="K354" s="145"/>
      <c r="L354" s="227"/>
      <c r="M354" s="145"/>
      <c r="N354" s="145"/>
      <c r="O354" s="145"/>
      <c r="P354" s="227"/>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27"/>
      <c r="E355" s="145"/>
      <c r="F355" s="145"/>
      <c r="G355" s="145"/>
      <c r="H355" s="227"/>
      <c r="I355" s="145"/>
      <c r="J355" s="145"/>
      <c r="K355" s="145"/>
      <c r="L355" s="227"/>
      <c r="M355" s="145"/>
      <c r="N355" s="145"/>
      <c r="O355" s="145"/>
      <c r="P355" s="227"/>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27"/>
      <c r="E356" s="145"/>
      <c r="F356" s="145"/>
      <c r="G356" s="145"/>
      <c r="H356" s="227"/>
      <c r="I356" s="145"/>
      <c r="J356" s="145"/>
      <c r="K356" s="145"/>
      <c r="L356" s="227"/>
      <c r="M356" s="145"/>
      <c r="N356" s="145"/>
      <c r="O356" s="145"/>
      <c r="P356" s="227"/>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27"/>
      <c r="E357" s="145"/>
      <c r="F357" s="145"/>
      <c r="G357" s="145"/>
      <c r="H357" s="227"/>
      <c r="I357" s="145"/>
      <c r="J357" s="145"/>
      <c r="K357" s="145"/>
      <c r="L357" s="227"/>
      <c r="M357" s="145"/>
      <c r="N357" s="145"/>
      <c r="O357" s="145"/>
      <c r="P357" s="227"/>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27"/>
      <c r="E358" s="145"/>
      <c r="F358" s="145"/>
      <c r="G358" s="145"/>
      <c r="H358" s="227"/>
      <c r="I358" s="145"/>
      <c r="J358" s="145"/>
      <c r="K358" s="145"/>
      <c r="L358" s="227"/>
      <c r="M358" s="145"/>
      <c r="N358" s="145"/>
      <c r="O358" s="145"/>
      <c r="P358" s="227"/>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27"/>
      <c r="E359" s="145"/>
      <c r="F359" s="145"/>
      <c r="G359" s="145"/>
      <c r="H359" s="227"/>
      <c r="I359" s="145"/>
      <c r="J359" s="145"/>
      <c r="K359" s="145"/>
      <c r="L359" s="227"/>
      <c r="M359" s="145"/>
      <c r="N359" s="145"/>
      <c r="O359" s="145"/>
      <c r="P359" s="227"/>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27"/>
      <c r="E360" s="145"/>
      <c r="F360" s="145"/>
      <c r="G360" s="145"/>
      <c r="H360" s="227"/>
      <c r="I360" s="145"/>
      <c r="J360" s="145"/>
      <c r="K360" s="145"/>
      <c r="L360" s="227"/>
      <c r="M360" s="145"/>
      <c r="N360" s="145"/>
      <c r="O360" s="145"/>
      <c r="P360" s="227"/>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27"/>
      <c r="E361" s="145"/>
      <c r="F361" s="145"/>
      <c r="G361" s="145"/>
      <c r="H361" s="227"/>
      <c r="I361" s="145"/>
      <c r="J361" s="145"/>
      <c r="K361" s="145"/>
      <c r="L361" s="227"/>
      <c r="M361" s="145"/>
      <c r="N361" s="145"/>
      <c r="O361" s="145"/>
      <c r="P361" s="227"/>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27"/>
      <c r="E362" s="145"/>
      <c r="F362" s="145"/>
      <c r="G362" s="145"/>
      <c r="H362" s="227"/>
      <c r="I362" s="145"/>
      <c r="J362" s="145"/>
      <c r="K362" s="145"/>
      <c r="L362" s="227"/>
      <c r="M362" s="145"/>
      <c r="N362" s="145"/>
      <c r="O362" s="145"/>
      <c r="P362" s="227"/>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27"/>
      <c r="E363" s="145"/>
      <c r="F363" s="145"/>
      <c r="G363" s="145"/>
      <c r="H363" s="227"/>
      <c r="I363" s="145"/>
      <c r="J363" s="145"/>
      <c r="K363" s="145"/>
      <c r="L363" s="227"/>
      <c r="M363" s="145"/>
      <c r="N363" s="145"/>
      <c r="O363" s="145"/>
      <c r="P363" s="227"/>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27"/>
      <c r="E364" s="145"/>
      <c r="F364" s="145"/>
      <c r="G364" s="145"/>
      <c r="H364" s="227"/>
      <c r="I364" s="145"/>
      <c r="J364" s="145"/>
      <c r="K364" s="145"/>
      <c r="L364" s="227"/>
      <c r="M364" s="145"/>
      <c r="N364" s="145"/>
      <c r="O364" s="145"/>
      <c r="P364" s="227"/>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27"/>
      <c r="E365" s="145"/>
      <c r="F365" s="145"/>
      <c r="G365" s="145"/>
      <c r="H365" s="227"/>
      <c r="I365" s="145"/>
      <c r="J365" s="145"/>
      <c r="K365" s="145"/>
      <c r="L365" s="227"/>
      <c r="M365" s="145"/>
      <c r="N365" s="145"/>
      <c r="O365" s="145"/>
      <c r="P365" s="227"/>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27"/>
      <c r="E366" s="145"/>
      <c r="F366" s="145"/>
      <c r="G366" s="145"/>
      <c r="H366" s="227"/>
      <c r="I366" s="145"/>
      <c r="J366" s="145"/>
      <c r="K366" s="145"/>
      <c r="L366" s="227"/>
      <c r="M366" s="145"/>
      <c r="N366" s="145"/>
      <c r="O366" s="145"/>
      <c r="P366" s="227"/>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27"/>
      <c r="E367" s="145"/>
      <c r="F367" s="145"/>
      <c r="G367" s="145"/>
      <c r="H367" s="227"/>
      <c r="I367" s="145"/>
      <c r="J367" s="145"/>
      <c r="K367" s="145"/>
      <c r="L367" s="227"/>
      <c r="M367" s="145"/>
      <c r="N367" s="145"/>
      <c r="O367" s="145"/>
      <c r="P367" s="227"/>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27"/>
      <c r="E368" s="145"/>
      <c r="F368" s="145"/>
      <c r="G368" s="145"/>
      <c r="H368" s="227"/>
      <c r="I368" s="145"/>
      <c r="J368" s="145"/>
      <c r="K368" s="145"/>
      <c r="L368" s="227"/>
      <c r="M368" s="145"/>
      <c r="N368" s="145"/>
      <c r="O368" s="145"/>
      <c r="P368" s="227"/>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27"/>
      <c r="E369" s="145"/>
      <c r="F369" s="145"/>
      <c r="G369" s="145"/>
      <c r="H369" s="227"/>
      <c r="I369" s="145"/>
      <c r="J369" s="145"/>
      <c r="K369" s="145"/>
      <c r="L369" s="227"/>
      <c r="M369" s="145"/>
      <c r="N369" s="145"/>
      <c r="O369" s="145"/>
      <c r="P369" s="227"/>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27"/>
      <c r="E370" s="145"/>
      <c r="F370" s="145"/>
      <c r="G370" s="145"/>
      <c r="H370" s="227"/>
      <c r="I370" s="145"/>
      <c r="J370" s="145"/>
      <c r="K370" s="145"/>
      <c r="L370" s="227"/>
      <c r="M370" s="145"/>
      <c r="N370" s="145"/>
      <c r="O370" s="145"/>
      <c r="P370" s="227"/>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27"/>
      <c r="E371" s="145"/>
      <c r="F371" s="145"/>
      <c r="G371" s="145"/>
      <c r="H371" s="227"/>
      <c r="I371" s="145"/>
      <c r="J371" s="145"/>
      <c r="K371" s="145"/>
      <c r="L371" s="227"/>
      <c r="M371" s="145"/>
      <c r="N371" s="145"/>
      <c r="O371" s="145"/>
      <c r="P371" s="227"/>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27"/>
      <c r="E372" s="145"/>
      <c r="F372" s="145"/>
      <c r="G372" s="145"/>
      <c r="H372" s="227"/>
      <c r="I372" s="145"/>
      <c r="J372" s="145"/>
      <c r="K372" s="145"/>
      <c r="L372" s="227"/>
      <c r="M372" s="145"/>
      <c r="N372" s="145"/>
      <c r="O372" s="145"/>
      <c r="P372" s="227"/>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27"/>
      <c r="E373" s="145"/>
      <c r="F373" s="145"/>
      <c r="G373" s="145"/>
      <c r="H373" s="227"/>
      <c r="I373" s="145"/>
      <c r="J373" s="145"/>
      <c r="K373" s="145"/>
      <c r="L373" s="227"/>
      <c r="M373" s="145"/>
      <c r="N373" s="145"/>
      <c r="O373" s="145"/>
      <c r="P373" s="227"/>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27"/>
      <c r="E374" s="145"/>
      <c r="F374" s="145"/>
      <c r="G374" s="145"/>
      <c r="H374" s="227"/>
      <c r="I374" s="145"/>
      <c r="J374" s="145"/>
      <c r="K374" s="145"/>
      <c r="L374" s="227"/>
      <c r="M374" s="145"/>
      <c r="N374" s="145"/>
      <c r="O374" s="145"/>
      <c r="P374" s="227"/>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27"/>
      <c r="E375" s="145"/>
      <c r="F375" s="145"/>
      <c r="G375" s="145"/>
      <c r="H375" s="227"/>
      <c r="I375" s="145"/>
      <c r="J375" s="145"/>
      <c r="K375" s="145"/>
      <c r="L375" s="227"/>
      <c r="M375" s="145"/>
      <c r="N375" s="145"/>
      <c r="O375" s="145"/>
      <c r="P375" s="227"/>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27"/>
      <c r="E376" s="145"/>
      <c r="F376" s="145"/>
      <c r="G376" s="145"/>
      <c r="H376" s="227"/>
      <c r="I376" s="145"/>
      <c r="J376" s="145"/>
      <c r="K376" s="145"/>
      <c r="L376" s="227"/>
      <c r="M376" s="145"/>
      <c r="N376" s="145"/>
      <c r="O376" s="145"/>
      <c r="P376" s="227"/>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27"/>
      <c r="E377" s="145"/>
      <c r="F377" s="145"/>
      <c r="G377" s="145"/>
      <c r="H377" s="227"/>
      <c r="I377" s="145"/>
      <c r="J377" s="145"/>
      <c r="K377" s="145"/>
      <c r="L377" s="227"/>
      <c r="M377" s="145"/>
      <c r="N377" s="145"/>
      <c r="O377" s="145"/>
      <c r="P377" s="227"/>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27"/>
      <c r="E378" s="145"/>
      <c r="F378" s="145"/>
      <c r="G378" s="145"/>
      <c r="H378" s="227"/>
      <c r="I378" s="145"/>
      <c r="J378" s="145"/>
      <c r="K378" s="145"/>
      <c r="L378" s="227"/>
      <c r="M378" s="145"/>
      <c r="N378" s="145"/>
      <c r="O378" s="145"/>
      <c r="P378" s="227"/>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27"/>
      <c r="E379" s="145"/>
      <c r="F379" s="145"/>
      <c r="G379" s="145"/>
      <c r="H379" s="227"/>
      <c r="I379" s="145"/>
      <c r="J379" s="145"/>
      <c r="K379" s="145"/>
      <c r="L379" s="227"/>
      <c r="M379" s="145"/>
      <c r="N379" s="145"/>
      <c r="O379" s="145"/>
      <c r="P379" s="227"/>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27"/>
      <c r="E380" s="145"/>
      <c r="F380" s="145"/>
      <c r="G380" s="145"/>
      <c r="H380" s="227"/>
      <c r="I380" s="145"/>
      <c r="J380" s="145"/>
      <c r="K380" s="145"/>
      <c r="L380" s="227"/>
      <c r="M380" s="145"/>
      <c r="N380" s="145"/>
      <c r="O380" s="145"/>
      <c r="P380" s="227"/>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27"/>
      <c r="E381" s="145"/>
      <c r="F381" s="145"/>
      <c r="G381" s="145"/>
      <c r="H381" s="227"/>
      <c r="I381" s="145"/>
      <c r="J381" s="145"/>
      <c r="K381" s="145"/>
      <c r="L381" s="227"/>
      <c r="M381" s="145"/>
      <c r="N381" s="145"/>
      <c r="O381" s="145"/>
      <c r="P381" s="227"/>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27"/>
      <c r="E382" s="145"/>
      <c r="F382" s="145"/>
      <c r="G382" s="145"/>
      <c r="H382" s="227"/>
      <c r="I382" s="145"/>
      <c r="J382" s="145"/>
      <c r="K382" s="145"/>
      <c r="L382" s="227"/>
      <c r="M382" s="145"/>
      <c r="N382" s="145"/>
      <c r="O382" s="145"/>
      <c r="P382" s="227"/>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27"/>
      <c r="E383" s="145"/>
      <c r="F383" s="145"/>
      <c r="G383" s="145"/>
      <c r="H383" s="227"/>
      <c r="I383" s="145"/>
      <c r="J383" s="145"/>
      <c r="K383" s="145"/>
      <c r="L383" s="227"/>
      <c r="M383" s="145"/>
      <c r="N383" s="145"/>
      <c r="O383" s="145"/>
      <c r="P383" s="227"/>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27"/>
      <c r="E384" s="145"/>
      <c r="F384" s="145"/>
      <c r="G384" s="145"/>
      <c r="H384" s="227"/>
      <c r="I384" s="145"/>
      <c r="J384" s="145"/>
      <c r="K384" s="145"/>
      <c r="L384" s="227"/>
      <c r="M384" s="145"/>
      <c r="N384" s="145"/>
      <c r="O384" s="145"/>
      <c r="P384" s="227"/>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27"/>
      <c r="E385" s="145"/>
      <c r="F385" s="145"/>
      <c r="G385" s="145"/>
      <c r="H385" s="227"/>
      <c r="I385" s="145"/>
      <c r="J385" s="145"/>
      <c r="K385" s="145"/>
      <c r="L385" s="227"/>
      <c r="M385" s="145"/>
      <c r="N385" s="145"/>
      <c r="O385" s="145"/>
      <c r="P385" s="227"/>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27"/>
      <c r="E386" s="145"/>
      <c r="F386" s="145"/>
      <c r="G386" s="145"/>
      <c r="H386" s="227"/>
      <c r="I386" s="145"/>
      <c r="J386" s="145"/>
      <c r="K386" s="145"/>
      <c r="L386" s="227"/>
      <c r="M386" s="145"/>
      <c r="N386" s="145"/>
      <c r="O386" s="145"/>
      <c r="P386" s="227"/>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27"/>
      <c r="E387" s="145"/>
      <c r="F387" s="145"/>
      <c r="G387" s="145"/>
      <c r="H387" s="227"/>
      <c r="I387" s="145"/>
      <c r="J387" s="145"/>
      <c r="K387" s="145"/>
      <c r="L387" s="227"/>
      <c r="M387" s="145"/>
      <c r="N387" s="145"/>
      <c r="O387" s="145"/>
      <c r="P387" s="227"/>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27"/>
      <c r="E388" s="145"/>
      <c r="F388" s="145"/>
      <c r="G388" s="145"/>
      <c r="H388" s="227"/>
      <c r="I388" s="145"/>
      <c r="J388" s="145"/>
      <c r="K388" s="145"/>
      <c r="L388" s="227"/>
      <c r="M388" s="145"/>
      <c r="N388" s="145"/>
      <c r="O388" s="145"/>
      <c r="P388" s="227"/>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27"/>
      <c r="E389" s="145"/>
      <c r="F389" s="145"/>
      <c r="G389" s="145"/>
      <c r="H389" s="227"/>
      <c r="I389" s="145"/>
      <c r="J389" s="145"/>
      <c r="K389" s="145"/>
      <c r="L389" s="227"/>
      <c r="M389" s="145"/>
      <c r="N389" s="145"/>
      <c r="O389" s="145"/>
      <c r="P389" s="227"/>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27"/>
      <c r="E390" s="145"/>
      <c r="F390" s="145"/>
      <c r="G390" s="145"/>
      <c r="H390" s="227"/>
      <c r="I390" s="145"/>
      <c r="J390" s="145"/>
      <c r="K390" s="145"/>
      <c r="L390" s="227"/>
      <c r="M390" s="145"/>
      <c r="N390" s="145"/>
      <c r="O390" s="145"/>
      <c r="P390" s="227"/>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27"/>
      <c r="E391" s="145"/>
      <c r="F391" s="145"/>
      <c r="G391" s="145"/>
      <c r="H391" s="227"/>
      <c r="I391" s="145"/>
      <c r="J391" s="145"/>
      <c r="K391" s="145"/>
      <c r="L391" s="227"/>
      <c r="M391" s="145"/>
      <c r="N391" s="145"/>
      <c r="O391" s="145"/>
      <c r="P391" s="227"/>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27"/>
      <c r="E392" s="145"/>
      <c r="F392" s="145"/>
      <c r="G392" s="145"/>
      <c r="H392" s="227"/>
      <c r="I392" s="145"/>
      <c r="J392" s="145"/>
      <c r="K392" s="145"/>
      <c r="L392" s="227"/>
      <c r="M392" s="145"/>
      <c r="N392" s="145"/>
      <c r="O392" s="145"/>
      <c r="P392" s="227"/>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27"/>
      <c r="E393" s="145"/>
      <c r="F393" s="145"/>
      <c r="G393" s="145"/>
      <c r="H393" s="227"/>
      <c r="I393" s="145"/>
      <c r="J393" s="145"/>
      <c r="K393" s="145"/>
      <c r="L393" s="227"/>
      <c r="M393" s="145"/>
      <c r="N393" s="145"/>
      <c r="O393" s="145"/>
      <c r="P393" s="227"/>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27"/>
      <c r="E394" s="145"/>
      <c r="F394" s="145"/>
      <c r="G394" s="145"/>
      <c r="H394" s="227"/>
      <c r="I394" s="145"/>
      <c r="J394" s="145"/>
      <c r="K394" s="145"/>
      <c r="L394" s="227"/>
      <c r="M394" s="145"/>
      <c r="N394" s="145"/>
      <c r="O394" s="145"/>
      <c r="P394" s="227"/>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27"/>
      <c r="E395" s="145"/>
      <c r="F395" s="145"/>
      <c r="G395" s="145"/>
      <c r="H395" s="227"/>
      <c r="I395" s="145"/>
      <c r="J395" s="145"/>
      <c r="K395" s="145"/>
      <c r="L395" s="227"/>
      <c r="M395" s="145"/>
      <c r="N395" s="145"/>
      <c r="O395" s="145"/>
      <c r="P395" s="227"/>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27"/>
      <c r="E396" s="145"/>
      <c r="F396" s="145"/>
      <c r="G396" s="145"/>
      <c r="H396" s="227"/>
      <c r="I396" s="145"/>
      <c r="J396" s="145"/>
      <c r="K396" s="145"/>
      <c r="L396" s="227"/>
      <c r="M396" s="145"/>
      <c r="N396" s="145"/>
      <c r="O396" s="145"/>
      <c r="P396" s="227"/>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27"/>
      <c r="E397" s="145"/>
      <c r="F397" s="145"/>
      <c r="G397" s="145"/>
      <c r="H397" s="227"/>
      <c r="I397" s="145"/>
      <c r="J397" s="145"/>
      <c r="K397" s="145"/>
      <c r="L397" s="227"/>
      <c r="M397" s="145"/>
      <c r="N397" s="145"/>
      <c r="O397" s="145"/>
      <c r="P397" s="227"/>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27"/>
      <c r="E398" s="145"/>
      <c r="F398" s="145"/>
      <c r="G398" s="145"/>
      <c r="H398" s="227"/>
      <c r="I398" s="145"/>
      <c r="J398" s="145"/>
      <c r="K398" s="145"/>
      <c r="L398" s="227"/>
      <c r="M398" s="145"/>
      <c r="N398" s="145"/>
      <c r="O398" s="145"/>
      <c r="P398" s="227"/>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27"/>
      <c r="E399" s="145"/>
      <c r="F399" s="145"/>
      <c r="G399" s="145"/>
      <c r="H399" s="227"/>
      <c r="I399" s="145"/>
      <c r="J399" s="145"/>
      <c r="K399" s="145"/>
      <c r="L399" s="227"/>
      <c r="M399" s="145"/>
      <c r="N399" s="145"/>
      <c r="O399" s="145"/>
      <c r="P399" s="227"/>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27"/>
      <c r="E400" s="145"/>
      <c r="F400" s="145"/>
      <c r="G400" s="145"/>
      <c r="H400" s="227"/>
      <c r="I400" s="145"/>
      <c r="J400" s="145"/>
      <c r="K400" s="145"/>
      <c r="L400" s="227"/>
      <c r="M400" s="145"/>
      <c r="N400" s="145"/>
      <c r="O400" s="145"/>
      <c r="P400" s="227"/>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27"/>
      <c r="E401" s="145"/>
      <c r="F401" s="145"/>
      <c r="G401" s="145"/>
      <c r="H401" s="227"/>
      <c r="I401" s="145"/>
      <c r="J401" s="145"/>
      <c r="K401" s="145"/>
      <c r="L401" s="227"/>
      <c r="M401" s="145"/>
      <c r="N401" s="145"/>
      <c r="O401" s="145"/>
      <c r="P401" s="227"/>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27"/>
      <c r="E402" s="145"/>
      <c r="F402" s="145"/>
      <c r="G402" s="145"/>
      <c r="H402" s="227"/>
      <c r="I402" s="145"/>
      <c r="J402" s="145"/>
      <c r="K402" s="145"/>
      <c r="L402" s="227"/>
      <c r="M402" s="145"/>
      <c r="N402" s="145"/>
      <c r="O402" s="145"/>
      <c r="P402" s="227"/>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27"/>
      <c r="E403" s="145"/>
      <c r="F403" s="145"/>
      <c r="G403" s="145"/>
      <c r="H403" s="227"/>
      <c r="I403" s="145"/>
      <c r="J403" s="145"/>
      <c r="K403" s="145"/>
      <c r="L403" s="227"/>
      <c r="M403" s="145"/>
      <c r="N403" s="145"/>
      <c r="O403" s="145"/>
      <c r="P403" s="227"/>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27"/>
      <c r="E404" s="145"/>
      <c r="F404" s="145"/>
      <c r="G404" s="145"/>
      <c r="H404" s="227"/>
      <c r="I404" s="145"/>
      <c r="J404" s="145"/>
      <c r="K404" s="145"/>
      <c r="L404" s="227"/>
      <c r="M404" s="145"/>
      <c r="N404" s="145"/>
      <c r="O404" s="145"/>
      <c r="P404" s="227"/>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27"/>
      <c r="E405" s="145"/>
      <c r="F405" s="145"/>
      <c r="G405" s="145"/>
      <c r="H405" s="227"/>
      <c r="I405" s="145"/>
      <c r="J405" s="145"/>
      <c r="K405" s="145"/>
      <c r="L405" s="227"/>
      <c r="M405" s="145"/>
      <c r="N405" s="145"/>
      <c r="O405" s="145"/>
      <c r="P405" s="227"/>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27"/>
      <c r="E406" s="145"/>
      <c r="F406" s="145"/>
      <c r="G406" s="145"/>
      <c r="H406" s="227"/>
      <c r="I406" s="145"/>
      <c r="J406" s="145"/>
      <c r="K406" s="145"/>
      <c r="L406" s="227"/>
      <c r="M406" s="145"/>
      <c r="N406" s="145"/>
      <c r="O406" s="145"/>
      <c r="P406" s="227"/>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27"/>
      <c r="E407" s="145"/>
      <c r="F407" s="145"/>
      <c r="G407" s="145"/>
      <c r="H407" s="227"/>
      <c r="I407" s="145"/>
      <c r="J407" s="145"/>
      <c r="K407" s="145"/>
      <c r="L407" s="227"/>
      <c r="M407" s="145"/>
      <c r="N407" s="145"/>
      <c r="O407" s="145"/>
      <c r="P407" s="227"/>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27"/>
      <c r="E408" s="145"/>
      <c r="F408" s="145"/>
      <c r="G408" s="145"/>
      <c r="H408" s="227"/>
      <c r="I408" s="145"/>
      <c r="J408" s="145"/>
      <c r="K408" s="145"/>
      <c r="L408" s="227"/>
      <c r="M408" s="145"/>
      <c r="N408" s="145"/>
      <c r="O408" s="145"/>
      <c r="P408" s="227"/>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27"/>
      <c r="E409" s="145"/>
      <c r="F409" s="145"/>
      <c r="G409" s="145"/>
      <c r="H409" s="227"/>
      <c r="I409" s="145"/>
      <c r="J409" s="145"/>
      <c r="K409" s="145"/>
      <c r="L409" s="227"/>
      <c r="M409" s="145"/>
      <c r="N409" s="145"/>
      <c r="O409" s="145"/>
      <c r="P409" s="227"/>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27"/>
      <c r="E410" s="145"/>
      <c r="F410" s="145"/>
      <c r="G410" s="145"/>
      <c r="H410" s="227"/>
      <c r="I410" s="145"/>
      <c r="J410" s="145"/>
      <c r="K410" s="145"/>
      <c r="L410" s="227"/>
      <c r="M410" s="145"/>
      <c r="N410" s="145"/>
      <c r="O410" s="145"/>
      <c r="P410" s="227"/>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27"/>
      <c r="E411" s="145"/>
      <c r="F411" s="145"/>
      <c r="G411" s="145"/>
      <c r="H411" s="227"/>
      <c r="I411" s="145"/>
      <c r="J411" s="145"/>
      <c r="K411" s="145"/>
      <c r="L411" s="227"/>
      <c r="M411" s="145"/>
      <c r="N411" s="145"/>
      <c r="O411" s="145"/>
      <c r="P411" s="227"/>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27"/>
      <c r="E412" s="145"/>
      <c r="F412" s="145"/>
      <c r="G412" s="145"/>
      <c r="H412" s="227"/>
      <c r="I412" s="145"/>
      <c r="J412" s="145"/>
      <c r="K412" s="145"/>
      <c r="L412" s="227"/>
      <c r="M412" s="145"/>
      <c r="N412" s="145"/>
      <c r="O412" s="145"/>
      <c r="P412" s="227"/>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27"/>
      <c r="E413" s="145"/>
      <c r="F413" s="145"/>
      <c r="G413" s="145"/>
      <c r="H413" s="227"/>
      <c r="I413" s="145"/>
      <c r="J413" s="145"/>
      <c r="K413" s="145"/>
      <c r="L413" s="227"/>
      <c r="M413" s="145"/>
      <c r="N413" s="145"/>
      <c r="O413" s="145"/>
      <c r="P413" s="227"/>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27"/>
      <c r="E414" s="145"/>
      <c r="F414" s="145"/>
      <c r="G414" s="145"/>
      <c r="H414" s="227"/>
      <c r="I414" s="145"/>
      <c r="J414" s="145"/>
      <c r="K414" s="145"/>
      <c r="L414" s="227"/>
      <c r="M414" s="145"/>
      <c r="N414" s="145"/>
      <c r="O414" s="145"/>
      <c r="P414" s="227"/>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27"/>
      <c r="E415" s="145"/>
      <c r="F415" s="145"/>
      <c r="G415" s="145"/>
      <c r="H415" s="227"/>
      <c r="I415" s="145"/>
      <c r="J415" s="145"/>
      <c r="K415" s="145"/>
      <c r="L415" s="227"/>
      <c r="M415" s="145"/>
      <c r="N415" s="145"/>
      <c r="O415" s="145"/>
      <c r="P415" s="227"/>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27"/>
      <c r="E416" s="145"/>
      <c r="F416" s="145"/>
      <c r="G416" s="145"/>
      <c r="H416" s="227"/>
      <c r="I416" s="145"/>
      <c r="J416" s="145"/>
      <c r="K416" s="145"/>
      <c r="L416" s="227"/>
      <c r="M416" s="145"/>
      <c r="N416" s="145"/>
      <c r="O416" s="145"/>
      <c r="P416" s="227"/>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27"/>
      <c r="E417" s="145"/>
      <c r="F417" s="145"/>
      <c r="G417" s="145"/>
      <c r="H417" s="227"/>
      <c r="I417" s="145"/>
      <c r="J417" s="145"/>
      <c r="K417" s="145"/>
      <c r="L417" s="227"/>
      <c r="M417" s="145"/>
      <c r="N417" s="145"/>
      <c r="O417" s="145"/>
      <c r="P417" s="227"/>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27"/>
      <c r="E418" s="145"/>
      <c r="F418" s="145"/>
      <c r="G418" s="145"/>
      <c r="H418" s="227"/>
      <c r="I418" s="145"/>
      <c r="J418" s="145"/>
      <c r="K418" s="145"/>
      <c r="L418" s="227"/>
      <c r="M418" s="145"/>
      <c r="N418" s="145"/>
      <c r="O418" s="145"/>
      <c r="P418" s="227"/>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27"/>
      <c r="E419" s="145"/>
      <c r="F419" s="145"/>
      <c r="G419" s="145"/>
      <c r="H419" s="227"/>
      <c r="I419" s="145"/>
      <c r="J419" s="145"/>
      <c r="K419" s="145"/>
      <c r="L419" s="227"/>
      <c r="M419" s="145"/>
      <c r="N419" s="145"/>
      <c r="O419" s="145"/>
      <c r="P419" s="227"/>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27"/>
      <c r="E420" s="145"/>
      <c r="F420" s="145"/>
      <c r="G420" s="145"/>
      <c r="H420" s="227"/>
      <c r="I420" s="145"/>
      <c r="J420" s="145"/>
      <c r="K420" s="145"/>
      <c r="L420" s="227"/>
      <c r="M420" s="145"/>
      <c r="N420" s="145"/>
      <c r="O420" s="145"/>
      <c r="P420" s="227"/>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27"/>
      <c r="E421" s="145"/>
      <c r="F421" s="145"/>
      <c r="G421" s="145"/>
      <c r="H421" s="227"/>
      <c r="I421" s="145"/>
      <c r="J421" s="145"/>
      <c r="K421" s="145"/>
      <c r="L421" s="227"/>
      <c r="M421" s="145"/>
      <c r="N421" s="145"/>
      <c r="O421" s="145"/>
      <c r="P421" s="227"/>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27"/>
      <c r="E422" s="145"/>
      <c r="F422" s="145"/>
      <c r="G422" s="145"/>
      <c r="H422" s="227"/>
      <c r="I422" s="145"/>
      <c r="J422" s="145"/>
      <c r="K422" s="145"/>
      <c r="L422" s="227"/>
      <c r="M422" s="145"/>
      <c r="N422" s="145"/>
      <c r="O422" s="145"/>
      <c r="P422" s="227"/>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27"/>
      <c r="E423" s="145"/>
      <c r="F423" s="145"/>
      <c r="G423" s="145"/>
      <c r="H423" s="227"/>
      <c r="I423" s="145"/>
      <c r="J423" s="145"/>
      <c r="K423" s="145"/>
      <c r="L423" s="227"/>
      <c r="M423" s="145"/>
      <c r="N423" s="145"/>
      <c r="O423" s="145"/>
      <c r="P423" s="227"/>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27"/>
      <c r="E424" s="145"/>
      <c r="F424" s="145"/>
      <c r="G424" s="145"/>
      <c r="H424" s="227"/>
      <c r="I424" s="145"/>
      <c r="J424" s="145"/>
      <c r="K424" s="145"/>
      <c r="L424" s="227"/>
      <c r="M424" s="145"/>
      <c r="N424" s="145"/>
      <c r="O424" s="145"/>
      <c r="P424" s="227"/>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27"/>
      <c r="E425" s="145"/>
      <c r="F425" s="145"/>
      <c r="G425" s="145"/>
      <c r="H425" s="227"/>
      <c r="I425" s="145"/>
      <c r="J425" s="145"/>
      <c r="K425" s="145"/>
      <c r="L425" s="227"/>
      <c r="M425" s="145"/>
      <c r="N425" s="145"/>
      <c r="O425" s="145"/>
      <c r="P425" s="227"/>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27"/>
      <c r="E426" s="145"/>
      <c r="F426" s="145"/>
      <c r="G426" s="145"/>
      <c r="H426" s="227"/>
      <c r="I426" s="145"/>
      <c r="J426" s="145"/>
      <c r="K426" s="145"/>
      <c r="L426" s="227"/>
      <c r="M426" s="145"/>
      <c r="N426" s="145"/>
      <c r="O426" s="145"/>
      <c r="P426" s="227"/>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27"/>
      <c r="E427" s="145"/>
      <c r="F427" s="145"/>
      <c r="G427" s="145"/>
      <c r="H427" s="227"/>
      <c r="I427" s="145"/>
      <c r="J427" s="145"/>
      <c r="K427" s="145"/>
      <c r="L427" s="227"/>
      <c r="M427" s="145"/>
      <c r="N427" s="145"/>
      <c r="O427" s="145"/>
      <c r="P427" s="227"/>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27"/>
      <c r="E428" s="145"/>
      <c r="F428" s="145"/>
      <c r="G428" s="145"/>
      <c r="H428" s="227"/>
      <c r="I428" s="145"/>
      <c r="J428" s="145"/>
      <c r="K428" s="145"/>
      <c r="L428" s="227"/>
      <c r="M428" s="145"/>
      <c r="N428" s="145"/>
      <c r="O428" s="145"/>
      <c r="P428" s="227"/>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27"/>
      <c r="E429" s="145"/>
      <c r="F429" s="145"/>
      <c r="G429" s="145"/>
      <c r="H429" s="227"/>
      <c r="I429" s="145"/>
      <c r="J429" s="145"/>
      <c r="K429" s="145"/>
      <c r="L429" s="227"/>
      <c r="M429" s="145"/>
      <c r="N429" s="145"/>
      <c r="O429" s="145"/>
      <c r="P429" s="227"/>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27"/>
      <c r="E430" s="145"/>
      <c r="F430" s="145"/>
      <c r="G430" s="145"/>
      <c r="H430" s="227"/>
      <c r="I430" s="145"/>
      <c r="J430" s="145"/>
      <c r="K430" s="145"/>
      <c r="L430" s="227"/>
      <c r="M430" s="145"/>
      <c r="N430" s="145"/>
      <c r="O430" s="145"/>
      <c r="P430" s="227"/>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27"/>
      <c r="E431" s="145"/>
      <c r="F431" s="145"/>
      <c r="G431" s="145"/>
      <c r="H431" s="227"/>
      <c r="I431" s="145"/>
      <c r="J431" s="145"/>
      <c r="K431" s="145"/>
      <c r="L431" s="227"/>
      <c r="M431" s="145"/>
      <c r="N431" s="145"/>
      <c r="O431" s="145"/>
      <c r="P431" s="227"/>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27"/>
      <c r="E432" s="145"/>
      <c r="F432" s="145"/>
      <c r="G432" s="145"/>
      <c r="H432" s="227"/>
      <c r="I432" s="145"/>
      <c r="J432" s="145"/>
      <c r="K432" s="145"/>
      <c r="L432" s="227"/>
      <c r="M432" s="145"/>
      <c r="N432" s="145"/>
      <c r="O432" s="145"/>
      <c r="P432" s="227"/>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27"/>
      <c r="E433" s="145"/>
      <c r="F433" s="145"/>
      <c r="G433" s="145"/>
      <c r="H433" s="227"/>
      <c r="I433" s="145"/>
      <c r="J433" s="145"/>
      <c r="K433" s="145"/>
      <c r="L433" s="227"/>
      <c r="M433" s="145"/>
      <c r="N433" s="145"/>
      <c r="O433" s="145"/>
      <c r="P433" s="227"/>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27"/>
      <c r="E434" s="145"/>
      <c r="F434" s="145"/>
      <c r="G434" s="145"/>
      <c r="H434" s="227"/>
      <c r="I434" s="145"/>
      <c r="J434" s="145"/>
      <c r="K434" s="145"/>
      <c r="L434" s="227"/>
      <c r="M434" s="145"/>
      <c r="N434" s="145"/>
      <c r="O434" s="145"/>
      <c r="P434" s="227"/>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27"/>
      <c r="E435" s="145"/>
      <c r="F435" s="145"/>
      <c r="G435" s="145"/>
      <c r="H435" s="227"/>
      <c r="I435" s="145"/>
      <c r="J435" s="145"/>
      <c r="K435" s="145"/>
      <c r="L435" s="227"/>
      <c r="M435" s="145"/>
      <c r="N435" s="145"/>
      <c r="O435" s="145"/>
      <c r="P435" s="227"/>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27"/>
      <c r="E436" s="145"/>
      <c r="F436" s="145"/>
      <c r="G436" s="145"/>
      <c r="H436" s="227"/>
      <c r="I436" s="145"/>
      <c r="J436" s="145"/>
      <c r="K436" s="145"/>
      <c r="L436" s="227"/>
      <c r="M436" s="145"/>
      <c r="N436" s="145"/>
      <c r="O436" s="145"/>
      <c r="P436" s="227"/>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27"/>
      <c r="E437" s="145"/>
      <c r="F437" s="145"/>
      <c r="G437" s="145"/>
      <c r="H437" s="227"/>
      <c r="I437" s="145"/>
      <c r="J437" s="145"/>
      <c r="K437" s="145"/>
      <c r="L437" s="227"/>
      <c r="M437" s="145"/>
      <c r="N437" s="145"/>
      <c r="O437" s="145"/>
      <c r="P437" s="227"/>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27"/>
      <c r="E438" s="145"/>
      <c r="F438" s="145"/>
      <c r="G438" s="145"/>
      <c r="H438" s="227"/>
      <c r="I438" s="145"/>
      <c r="J438" s="145"/>
      <c r="K438" s="145"/>
      <c r="L438" s="227"/>
      <c r="M438" s="145"/>
      <c r="N438" s="145"/>
      <c r="O438" s="145"/>
      <c r="P438" s="227"/>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27"/>
      <c r="E439" s="145"/>
      <c r="F439" s="145"/>
      <c r="G439" s="145"/>
      <c r="H439" s="227"/>
      <c r="I439" s="145"/>
      <c r="J439" s="145"/>
      <c r="K439" s="145"/>
      <c r="L439" s="227"/>
      <c r="M439" s="145"/>
      <c r="N439" s="145"/>
      <c r="O439" s="145"/>
      <c r="P439" s="227"/>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27"/>
      <c r="E440" s="145"/>
      <c r="F440" s="145"/>
      <c r="G440" s="145"/>
      <c r="H440" s="227"/>
      <c r="I440" s="145"/>
      <c r="J440" s="145"/>
      <c r="K440" s="145"/>
      <c r="L440" s="227"/>
      <c r="M440" s="145"/>
      <c r="N440" s="145"/>
      <c r="O440" s="145"/>
      <c r="P440" s="227"/>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27"/>
      <c r="E441" s="145"/>
      <c r="F441" s="145"/>
      <c r="G441" s="145"/>
      <c r="H441" s="227"/>
      <c r="I441" s="145"/>
      <c r="J441" s="145"/>
      <c r="K441" s="145"/>
      <c r="L441" s="227"/>
      <c r="M441" s="145"/>
      <c r="N441" s="145"/>
      <c r="O441" s="145"/>
      <c r="P441" s="227"/>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27"/>
      <c r="E442" s="145"/>
      <c r="F442" s="145"/>
      <c r="G442" s="145"/>
      <c r="H442" s="227"/>
      <c r="I442" s="145"/>
      <c r="J442" s="145"/>
      <c r="K442" s="145"/>
      <c r="L442" s="227"/>
      <c r="M442" s="145"/>
      <c r="N442" s="145"/>
      <c r="O442" s="145"/>
      <c r="P442" s="227"/>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27"/>
      <c r="E443" s="145"/>
      <c r="F443" s="145"/>
      <c r="G443" s="145"/>
      <c r="H443" s="227"/>
      <c r="I443" s="145"/>
      <c r="J443" s="145"/>
      <c r="K443" s="145"/>
      <c r="L443" s="227"/>
      <c r="M443" s="145"/>
      <c r="N443" s="145"/>
      <c r="O443" s="145"/>
      <c r="P443" s="227"/>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27"/>
      <c r="E444" s="145"/>
      <c r="F444" s="145"/>
      <c r="G444" s="145"/>
      <c r="H444" s="227"/>
      <c r="I444" s="145"/>
      <c r="J444" s="145"/>
      <c r="K444" s="145"/>
      <c r="L444" s="227"/>
      <c r="M444" s="145"/>
      <c r="N444" s="145"/>
      <c r="O444" s="145"/>
      <c r="P444" s="227"/>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27"/>
      <c r="E445" s="145"/>
      <c r="F445" s="145"/>
      <c r="G445" s="145"/>
      <c r="H445" s="227"/>
      <c r="I445" s="145"/>
      <c r="J445" s="145"/>
      <c r="K445" s="145"/>
      <c r="L445" s="227"/>
      <c r="M445" s="145"/>
      <c r="N445" s="145"/>
      <c r="O445" s="145"/>
      <c r="P445" s="227"/>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27"/>
      <c r="E446" s="145"/>
      <c r="F446" s="145"/>
      <c r="G446" s="145"/>
      <c r="H446" s="227"/>
      <c r="I446" s="145"/>
      <c r="J446" s="145"/>
      <c r="K446" s="145"/>
      <c r="L446" s="227"/>
      <c r="M446" s="145"/>
      <c r="N446" s="145"/>
      <c r="O446" s="145"/>
      <c r="P446" s="227"/>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27"/>
      <c r="E447" s="145"/>
      <c r="F447" s="145"/>
      <c r="G447" s="145"/>
      <c r="H447" s="227"/>
      <c r="I447" s="145"/>
      <c r="J447" s="145"/>
      <c r="K447" s="145"/>
      <c r="L447" s="227"/>
      <c r="M447" s="145"/>
      <c r="N447" s="145"/>
      <c r="O447" s="145"/>
      <c r="P447" s="227"/>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27"/>
      <c r="E448" s="145"/>
      <c r="F448" s="145"/>
      <c r="G448" s="145"/>
      <c r="H448" s="227"/>
      <c r="I448" s="145"/>
      <c r="J448" s="145"/>
      <c r="K448" s="145"/>
      <c r="L448" s="227"/>
      <c r="M448" s="145"/>
      <c r="N448" s="145"/>
      <c r="O448" s="145"/>
      <c r="P448" s="227"/>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27"/>
      <c r="E449" s="145"/>
      <c r="F449" s="145"/>
      <c r="G449" s="145"/>
      <c r="H449" s="227"/>
      <c r="I449" s="145"/>
      <c r="J449" s="145"/>
      <c r="K449" s="145"/>
      <c r="L449" s="227"/>
      <c r="M449" s="145"/>
      <c r="N449" s="145"/>
      <c r="O449" s="145"/>
      <c r="P449" s="227"/>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27"/>
      <c r="E450" s="145"/>
      <c r="F450" s="145"/>
      <c r="G450" s="145"/>
      <c r="H450" s="227"/>
      <c r="I450" s="145"/>
      <c r="J450" s="145"/>
      <c r="K450" s="145"/>
      <c r="L450" s="227"/>
      <c r="M450" s="145"/>
      <c r="N450" s="145"/>
      <c r="O450" s="145"/>
      <c r="P450" s="227"/>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27"/>
      <c r="E451" s="145"/>
      <c r="F451" s="145"/>
      <c r="G451" s="145"/>
      <c r="H451" s="227"/>
      <c r="I451" s="145"/>
      <c r="J451" s="145"/>
      <c r="K451" s="145"/>
      <c r="L451" s="227"/>
      <c r="M451" s="145"/>
      <c r="N451" s="145"/>
      <c r="O451" s="145"/>
      <c r="P451" s="227"/>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27"/>
      <c r="E452" s="145"/>
      <c r="F452" s="145"/>
      <c r="G452" s="145"/>
      <c r="H452" s="227"/>
      <c r="I452" s="145"/>
      <c r="J452" s="145"/>
      <c r="K452" s="145"/>
      <c r="L452" s="227"/>
      <c r="M452" s="145"/>
      <c r="N452" s="145"/>
      <c r="O452" s="145"/>
      <c r="P452" s="227"/>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27"/>
      <c r="E453" s="145"/>
      <c r="F453" s="145"/>
      <c r="G453" s="145"/>
      <c r="H453" s="227"/>
      <c r="I453" s="145"/>
      <c r="J453" s="145"/>
      <c r="K453" s="145"/>
      <c r="L453" s="227"/>
      <c r="M453" s="145"/>
      <c r="N453" s="145"/>
      <c r="O453" s="145"/>
      <c r="P453" s="227"/>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27"/>
      <c r="E454" s="145"/>
      <c r="F454" s="145"/>
      <c r="G454" s="145"/>
      <c r="H454" s="227"/>
      <c r="I454" s="145"/>
      <c r="J454" s="145"/>
      <c r="K454" s="145"/>
      <c r="L454" s="227"/>
      <c r="M454" s="145"/>
      <c r="N454" s="145"/>
      <c r="O454" s="145"/>
      <c r="P454" s="227"/>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27"/>
      <c r="E455" s="145"/>
      <c r="F455" s="145"/>
      <c r="G455" s="145"/>
      <c r="H455" s="227"/>
      <c r="I455" s="145"/>
      <c r="J455" s="145"/>
      <c r="K455" s="145"/>
      <c r="L455" s="227"/>
      <c r="M455" s="145"/>
      <c r="N455" s="145"/>
      <c r="O455" s="145"/>
      <c r="P455" s="227"/>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27"/>
      <c r="E456" s="145"/>
      <c r="F456" s="145"/>
      <c r="G456" s="145"/>
      <c r="H456" s="227"/>
      <c r="I456" s="145"/>
      <c r="J456" s="145"/>
      <c r="K456" s="145"/>
      <c r="L456" s="227"/>
      <c r="M456" s="145"/>
      <c r="N456" s="145"/>
      <c r="O456" s="145"/>
      <c r="P456" s="227"/>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27"/>
      <c r="E457" s="145"/>
      <c r="F457" s="145"/>
      <c r="G457" s="145"/>
      <c r="H457" s="227"/>
      <c r="I457" s="145"/>
      <c r="J457" s="145"/>
      <c r="K457" s="145"/>
      <c r="L457" s="227"/>
      <c r="M457" s="145"/>
      <c r="N457" s="145"/>
      <c r="O457" s="145"/>
      <c r="P457" s="227"/>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27"/>
      <c r="E458" s="145"/>
      <c r="F458" s="145"/>
      <c r="G458" s="145"/>
      <c r="H458" s="227"/>
      <c r="I458" s="145"/>
      <c r="J458" s="145"/>
      <c r="K458" s="145"/>
      <c r="L458" s="227"/>
      <c r="M458" s="145"/>
      <c r="N458" s="145"/>
      <c r="O458" s="145"/>
      <c r="P458" s="227"/>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27"/>
      <c r="E459" s="145"/>
      <c r="F459" s="145"/>
      <c r="G459" s="145"/>
      <c r="H459" s="227"/>
      <c r="I459" s="145"/>
      <c r="J459" s="145"/>
      <c r="K459" s="145"/>
      <c r="L459" s="227"/>
      <c r="M459" s="145"/>
      <c r="N459" s="145"/>
      <c r="O459" s="145"/>
      <c r="P459" s="227"/>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27"/>
      <c r="E460" s="145"/>
      <c r="F460" s="145"/>
      <c r="G460" s="145"/>
      <c r="H460" s="227"/>
      <c r="I460" s="145"/>
      <c r="J460" s="145"/>
      <c r="K460" s="145"/>
      <c r="L460" s="227"/>
      <c r="M460" s="145"/>
      <c r="N460" s="145"/>
      <c r="O460" s="145"/>
      <c r="P460" s="227"/>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27"/>
      <c r="E461" s="145"/>
      <c r="F461" s="145"/>
      <c r="G461" s="145"/>
      <c r="H461" s="227"/>
      <c r="I461" s="145"/>
      <c r="J461" s="145"/>
      <c r="K461" s="145"/>
      <c r="L461" s="227"/>
      <c r="M461" s="145"/>
      <c r="N461" s="145"/>
      <c r="O461" s="145"/>
      <c r="P461" s="227"/>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27"/>
      <c r="E462" s="145"/>
      <c r="F462" s="145"/>
      <c r="G462" s="145"/>
      <c r="H462" s="227"/>
      <c r="I462" s="145"/>
      <c r="J462" s="145"/>
      <c r="K462" s="145"/>
      <c r="L462" s="227"/>
      <c r="M462" s="145"/>
      <c r="N462" s="145"/>
      <c r="O462" s="145"/>
      <c r="P462" s="227"/>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27"/>
      <c r="E463" s="145"/>
      <c r="F463" s="145"/>
      <c r="G463" s="145"/>
      <c r="H463" s="227"/>
      <c r="I463" s="145"/>
      <c r="J463" s="145"/>
      <c r="K463" s="145"/>
      <c r="L463" s="227"/>
      <c r="M463" s="145"/>
      <c r="N463" s="145"/>
      <c r="O463" s="145"/>
      <c r="P463" s="227"/>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27"/>
      <c r="E464" s="145"/>
      <c r="F464" s="145"/>
      <c r="G464" s="145"/>
      <c r="H464" s="227"/>
      <c r="I464" s="145"/>
      <c r="J464" s="145"/>
      <c r="K464" s="145"/>
      <c r="L464" s="227"/>
      <c r="M464" s="145"/>
      <c r="N464" s="145"/>
      <c r="O464" s="145"/>
      <c r="P464" s="227"/>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27"/>
      <c r="E465" s="145"/>
      <c r="F465" s="145"/>
      <c r="G465" s="145"/>
      <c r="H465" s="227"/>
      <c r="I465" s="145"/>
      <c r="J465" s="145"/>
      <c r="K465" s="145"/>
      <c r="L465" s="227"/>
      <c r="M465" s="145"/>
      <c r="N465" s="145"/>
      <c r="O465" s="145"/>
      <c r="P465" s="227"/>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27"/>
      <c r="E466" s="145"/>
      <c r="F466" s="145"/>
      <c r="G466" s="145"/>
      <c r="H466" s="227"/>
      <c r="I466" s="145"/>
      <c r="J466" s="145"/>
      <c r="K466" s="145"/>
      <c r="L466" s="227"/>
      <c r="M466" s="145"/>
      <c r="N466" s="145"/>
      <c r="O466" s="145"/>
      <c r="P466" s="227"/>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27"/>
      <c r="E467" s="145"/>
      <c r="F467" s="145"/>
      <c r="G467" s="145"/>
      <c r="H467" s="227"/>
      <c r="I467" s="145"/>
      <c r="J467" s="145"/>
      <c r="K467" s="145"/>
      <c r="L467" s="227"/>
      <c r="M467" s="145"/>
      <c r="N467" s="145"/>
      <c r="O467" s="145"/>
      <c r="P467" s="227"/>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27"/>
      <c r="E468" s="145"/>
      <c r="F468" s="145"/>
      <c r="G468" s="145"/>
      <c r="H468" s="227"/>
      <c r="I468" s="145"/>
      <c r="J468" s="145"/>
      <c r="K468" s="145"/>
      <c r="L468" s="227"/>
      <c r="M468" s="145"/>
      <c r="N468" s="145"/>
      <c r="O468" s="145"/>
      <c r="P468" s="227"/>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27"/>
      <c r="E469" s="145"/>
      <c r="F469" s="145"/>
      <c r="G469" s="145"/>
      <c r="H469" s="227"/>
      <c r="I469" s="145"/>
      <c r="J469" s="145"/>
      <c r="K469" s="145"/>
      <c r="L469" s="227"/>
      <c r="M469" s="145"/>
      <c r="N469" s="145"/>
      <c r="O469" s="145"/>
      <c r="P469" s="227"/>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27"/>
      <c r="E470" s="145"/>
      <c r="F470" s="145"/>
      <c r="G470" s="145"/>
      <c r="H470" s="227"/>
      <c r="I470" s="145"/>
      <c r="J470" s="145"/>
      <c r="K470" s="145"/>
      <c r="L470" s="227"/>
      <c r="M470" s="145"/>
      <c r="N470" s="145"/>
      <c r="O470" s="145"/>
      <c r="P470" s="227"/>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27"/>
      <c r="E471" s="145"/>
      <c r="F471" s="145"/>
      <c r="G471" s="145"/>
      <c r="H471" s="227"/>
      <c r="I471" s="145"/>
      <c r="J471" s="145"/>
      <c r="K471" s="145"/>
      <c r="L471" s="227"/>
      <c r="M471" s="145"/>
      <c r="N471" s="145"/>
      <c r="O471" s="145"/>
      <c r="P471" s="227"/>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27"/>
      <c r="E472" s="145"/>
      <c r="F472" s="145"/>
      <c r="G472" s="145"/>
      <c r="H472" s="227"/>
      <c r="I472" s="145"/>
      <c r="J472" s="145"/>
      <c r="K472" s="145"/>
      <c r="L472" s="227"/>
      <c r="M472" s="145"/>
      <c r="N472" s="145"/>
      <c r="O472" s="145"/>
      <c r="P472" s="227"/>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27"/>
      <c r="E473" s="145"/>
      <c r="F473" s="145"/>
      <c r="G473" s="145"/>
      <c r="H473" s="227"/>
      <c r="I473" s="145"/>
      <c r="J473" s="145"/>
      <c r="K473" s="145"/>
      <c r="L473" s="227"/>
      <c r="M473" s="145"/>
      <c r="N473" s="145"/>
      <c r="O473" s="145"/>
      <c r="P473" s="227"/>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27"/>
      <c r="E474" s="145"/>
      <c r="F474" s="145"/>
      <c r="G474" s="145"/>
      <c r="H474" s="227"/>
      <c r="I474" s="145"/>
      <c r="J474" s="145"/>
      <c r="K474" s="145"/>
      <c r="L474" s="227"/>
      <c r="M474" s="145"/>
      <c r="N474" s="145"/>
      <c r="O474" s="145"/>
      <c r="P474" s="227"/>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27"/>
      <c r="E475" s="145"/>
      <c r="F475" s="145"/>
      <c r="G475" s="145"/>
      <c r="H475" s="227"/>
      <c r="I475" s="145"/>
      <c r="J475" s="145"/>
      <c r="K475" s="145"/>
      <c r="L475" s="227"/>
      <c r="M475" s="145"/>
      <c r="N475" s="145"/>
      <c r="O475" s="145"/>
      <c r="P475" s="227"/>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27"/>
      <c r="E476" s="145"/>
      <c r="F476" s="145"/>
      <c r="G476" s="145"/>
      <c r="H476" s="227"/>
      <c r="I476" s="145"/>
      <c r="J476" s="145"/>
      <c r="K476" s="145"/>
      <c r="L476" s="227"/>
      <c r="M476" s="145"/>
      <c r="N476" s="145"/>
      <c r="O476" s="145"/>
      <c r="P476" s="227"/>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27"/>
      <c r="E477" s="145"/>
      <c r="F477" s="145"/>
      <c r="G477" s="145"/>
      <c r="H477" s="227"/>
      <c r="I477" s="145"/>
      <c r="J477" s="145"/>
      <c r="K477" s="145"/>
      <c r="L477" s="227"/>
      <c r="M477" s="145"/>
      <c r="N477" s="145"/>
      <c r="O477" s="145"/>
      <c r="P477" s="227"/>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27"/>
      <c r="E478" s="145"/>
      <c r="F478" s="145"/>
      <c r="G478" s="145"/>
      <c r="H478" s="227"/>
      <c r="I478" s="145"/>
      <c r="J478" s="145"/>
      <c r="K478" s="145"/>
      <c r="L478" s="227"/>
      <c r="M478" s="145"/>
      <c r="N478" s="145"/>
      <c r="O478" s="145"/>
      <c r="P478" s="227"/>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27"/>
      <c r="E479" s="145"/>
      <c r="F479" s="145"/>
      <c r="G479" s="145"/>
      <c r="H479" s="227"/>
      <c r="I479" s="145"/>
      <c r="J479" s="145"/>
      <c r="K479" s="145"/>
      <c r="L479" s="227"/>
      <c r="M479" s="145"/>
      <c r="N479" s="145"/>
      <c r="O479" s="145"/>
      <c r="P479" s="227"/>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27"/>
      <c r="E480" s="145"/>
      <c r="F480" s="145"/>
      <c r="G480" s="145"/>
      <c r="H480" s="227"/>
      <c r="I480" s="145"/>
      <c r="J480" s="145"/>
      <c r="K480" s="145"/>
      <c r="L480" s="227"/>
      <c r="M480" s="145"/>
      <c r="N480" s="145"/>
      <c r="O480" s="145"/>
      <c r="P480" s="227"/>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27"/>
      <c r="E481" s="145"/>
      <c r="F481" s="145"/>
      <c r="G481" s="145"/>
      <c r="H481" s="227"/>
      <c r="I481" s="145"/>
      <c r="J481" s="145"/>
      <c r="K481" s="145"/>
      <c r="L481" s="227"/>
      <c r="M481" s="145"/>
      <c r="N481" s="145"/>
      <c r="O481" s="145"/>
      <c r="P481" s="227"/>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27"/>
      <c r="E482" s="145"/>
      <c r="F482" s="145"/>
      <c r="G482" s="145"/>
      <c r="H482" s="227"/>
      <c r="I482" s="145"/>
      <c r="J482" s="145"/>
      <c r="K482" s="145"/>
      <c r="L482" s="227"/>
      <c r="M482" s="145"/>
      <c r="N482" s="145"/>
      <c r="O482" s="145"/>
      <c r="P482" s="227"/>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27"/>
      <c r="E483" s="145"/>
      <c r="F483" s="145"/>
      <c r="G483" s="145"/>
      <c r="H483" s="227"/>
      <c r="I483" s="145"/>
      <c r="J483" s="145"/>
      <c r="K483" s="145"/>
      <c r="L483" s="227"/>
      <c r="M483" s="145"/>
      <c r="N483" s="145"/>
      <c r="O483" s="145"/>
      <c r="P483" s="227"/>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27"/>
      <c r="E484" s="145"/>
      <c r="F484" s="145"/>
      <c r="G484" s="145"/>
      <c r="H484" s="227"/>
      <c r="I484" s="145"/>
      <c r="J484" s="145"/>
      <c r="K484" s="145"/>
      <c r="L484" s="227"/>
      <c r="M484" s="145"/>
      <c r="N484" s="145"/>
      <c r="O484" s="145"/>
      <c r="P484" s="227"/>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27"/>
      <c r="E485" s="145"/>
      <c r="F485" s="145"/>
      <c r="G485" s="145"/>
      <c r="H485" s="227"/>
      <c r="I485" s="145"/>
      <c r="J485" s="145"/>
      <c r="K485" s="145"/>
      <c r="L485" s="227"/>
      <c r="M485" s="145"/>
      <c r="N485" s="145"/>
      <c r="O485" s="145"/>
      <c r="P485" s="227"/>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27"/>
      <c r="E486" s="145"/>
      <c r="F486" s="145"/>
      <c r="G486" s="145"/>
      <c r="H486" s="227"/>
      <c r="I486" s="145"/>
      <c r="J486" s="145"/>
      <c r="K486" s="145"/>
      <c r="L486" s="227"/>
      <c r="M486" s="145"/>
      <c r="N486" s="145"/>
      <c r="O486" s="145"/>
      <c r="P486" s="227"/>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27"/>
      <c r="E487" s="145"/>
      <c r="F487" s="145"/>
      <c r="G487" s="145"/>
      <c r="H487" s="227"/>
      <c r="I487" s="145"/>
      <c r="J487" s="145"/>
      <c r="K487" s="145"/>
      <c r="L487" s="227"/>
      <c r="M487" s="145"/>
      <c r="N487" s="145"/>
      <c r="O487" s="145"/>
      <c r="P487" s="227"/>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27"/>
      <c r="E488" s="145"/>
      <c r="F488" s="145"/>
      <c r="G488" s="145"/>
      <c r="H488" s="227"/>
      <c r="I488" s="145"/>
      <c r="J488" s="145"/>
      <c r="K488" s="145"/>
      <c r="L488" s="227"/>
      <c r="M488" s="145"/>
      <c r="N488" s="145"/>
      <c r="O488" s="145"/>
      <c r="P488" s="227"/>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27"/>
      <c r="E489" s="145"/>
      <c r="F489" s="145"/>
      <c r="G489" s="145"/>
      <c r="H489" s="227"/>
      <c r="I489" s="145"/>
      <c r="J489" s="145"/>
      <c r="K489" s="145"/>
      <c r="L489" s="227"/>
      <c r="M489" s="145"/>
      <c r="N489" s="145"/>
      <c r="O489" s="145"/>
      <c r="P489" s="227"/>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27"/>
      <c r="E490" s="145"/>
      <c r="F490" s="145"/>
      <c r="G490" s="145"/>
      <c r="H490" s="227"/>
      <c r="I490" s="145"/>
      <c r="J490" s="145"/>
      <c r="K490" s="145"/>
      <c r="L490" s="227"/>
      <c r="M490" s="145"/>
      <c r="N490" s="145"/>
      <c r="O490" s="145"/>
      <c r="P490" s="227"/>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27"/>
      <c r="E491" s="145"/>
      <c r="F491" s="145"/>
      <c r="G491" s="145"/>
      <c r="H491" s="227"/>
      <c r="I491" s="145"/>
      <c r="J491" s="145"/>
      <c r="K491" s="145"/>
      <c r="L491" s="227"/>
      <c r="M491" s="145"/>
      <c r="N491" s="145"/>
      <c r="O491" s="145"/>
      <c r="P491" s="227"/>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27"/>
      <c r="E492" s="145"/>
      <c r="F492" s="145"/>
      <c r="G492" s="145"/>
      <c r="H492" s="227"/>
      <c r="I492" s="145"/>
      <c r="J492" s="145"/>
      <c r="K492" s="145"/>
      <c r="L492" s="227"/>
      <c r="M492" s="145"/>
      <c r="N492" s="145"/>
      <c r="O492" s="145"/>
      <c r="P492" s="227"/>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27"/>
      <c r="E493" s="145"/>
      <c r="F493" s="145"/>
      <c r="G493" s="145"/>
      <c r="H493" s="227"/>
      <c r="I493" s="145"/>
      <c r="J493" s="145"/>
      <c r="K493" s="145"/>
      <c r="L493" s="227"/>
      <c r="M493" s="145"/>
      <c r="N493" s="145"/>
      <c r="O493" s="145"/>
      <c r="P493" s="227"/>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27"/>
      <c r="E494" s="145"/>
      <c r="F494" s="145"/>
      <c r="G494" s="145"/>
      <c r="H494" s="227"/>
      <c r="I494" s="145"/>
      <c r="J494" s="145"/>
      <c r="K494" s="145"/>
      <c r="L494" s="227"/>
      <c r="M494" s="145"/>
      <c r="N494" s="145"/>
      <c r="O494" s="145"/>
      <c r="P494" s="227"/>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27"/>
      <c r="E495" s="145"/>
      <c r="F495" s="145"/>
      <c r="G495" s="145"/>
      <c r="H495" s="227"/>
      <c r="I495" s="145"/>
      <c r="J495" s="145"/>
      <c r="K495" s="145"/>
      <c r="L495" s="227"/>
      <c r="M495" s="145"/>
      <c r="N495" s="145"/>
      <c r="O495" s="145"/>
      <c r="P495" s="227"/>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27"/>
      <c r="E496" s="145"/>
      <c r="F496" s="145"/>
      <c r="G496" s="145"/>
      <c r="H496" s="227"/>
      <c r="I496" s="145"/>
      <c r="J496" s="145"/>
      <c r="K496" s="145"/>
      <c r="L496" s="227"/>
      <c r="M496" s="145"/>
      <c r="N496" s="145"/>
      <c r="O496" s="145"/>
      <c r="P496" s="227"/>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27"/>
      <c r="E497" s="145"/>
      <c r="F497" s="145"/>
      <c r="G497" s="145"/>
      <c r="H497" s="227"/>
      <c r="I497" s="145"/>
      <c r="J497" s="145"/>
      <c r="K497" s="145"/>
      <c r="L497" s="227"/>
      <c r="M497" s="145"/>
      <c r="N497" s="145"/>
      <c r="O497" s="145"/>
      <c r="P497" s="227"/>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27"/>
      <c r="E498" s="145"/>
      <c r="F498" s="145"/>
      <c r="G498" s="145"/>
      <c r="H498" s="227"/>
      <c r="I498" s="145"/>
      <c r="J498" s="145"/>
      <c r="K498" s="145"/>
      <c r="L498" s="227"/>
      <c r="M498" s="145"/>
      <c r="N498" s="145"/>
      <c r="O498" s="145"/>
      <c r="P498" s="227"/>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27"/>
      <c r="E499" s="145"/>
      <c r="F499" s="145"/>
      <c r="G499" s="145"/>
      <c r="H499" s="227"/>
      <c r="I499" s="145"/>
      <c r="J499" s="145"/>
      <c r="K499" s="145"/>
      <c r="L499" s="227"/>
      <c r="M499" s="145"/>
      <c r="N499" s="145"/>
      <c r="O499" s="145"/>
      <c r="P499" s="227"/>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27"/>
      <c r="E500" s="145"/>
      <c r="F500" s="145"/>
      <c r="G500" s="145"/>
      <c r="H500" s="227"/>
      <c r="I500" s="145"/>
      <c r="J500" s="145"/>
      <c r="K500" s="145"/>
      <c r="L500" s="227"/>
      <c r="M500" s="145"/>
      <c r="N500" s="145"/>
      <c r="O500" s="145"/>
      <c r="P500" s="227"/>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27"/>
      <c r="E501" s="145"/>
      <c r="F501" s="145"/>
      <c r="G501" s="145"/>
      <c r="H501" s="227"/>
      <c r="I501" s="145"/>
      <c r="J501" s="145"/>
      <c r="K501" s="145"/>
      <c r="L501" s="227"/>
      <c r="M501" s="145"/>
      <c r="N501" s="145"/>
      <c r="O501" s="145"/>
      <c r="P501" s="227"/>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27"/>
      <c r="E502" s="145"/>
      <c r="F502" s="145"/>
      <c r="G502" s="145"/>
      <c r="H502" s="227"/>
      <c r="I502" s="145"/>
      <c r="J502" s="145"/>
      <c r="K502" s="145"/>
      <c r="L502" s="227"/>
      <c r="M502" s="145"/>
      <c r="N502" s="145"/>
      <c r="O502" s="145"/>
      <c r="P502" s="227"/>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27"/>
      <c r="E503" s="145"/>
      <c r="F503" s="145"/>
      <c r="G503" s="145"/>
      <c r="H503" s="227"/>
      <c r="I503" s="145"/>
      <c r="J503" s="145"/>
      <c r="K503" s="145"/>
      <c r="L503" s="227"/>
      <c r="M503" s="145"/>
      <c r="N503" s="145"/>
      <c r="O503" s="145"/>
      <c r="P503" s="227"/>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27"/>
      <c r="E504" s="145"/>
      <c r="F504" s="145"/>
      <c r="G504" s="145"/>
      <c r="H504" s="227"/>
      <c r="I504" s="145"/>
      <c r="J504" s="145"/>
      <c r="K504" s="145"/>
      <c r="L504" s="227"/>
      <c r="M504" s="145"/>
      <c r="N504" s="145"/>
      <c r="O504" s="145"/>
      <c r="P504" s="227"/>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27"/>
      <c r="E505" s="145"/>
      <c r="F505" s="145"/>
      <c r="G505" s="145"/>
      <c r="H505" s="227"/>
      <c r="I505" s="145"/>
      <c r="J505" s="145"/>
      <c r="K505" s="145"/>
      <c r="L505" s="227"/>
      <c r="M505" s="145"/>
      <c r="N505" s="145"/>
      <c r="O505" s="145"/>
      <c r="P505" s="227"/>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27"/>
      <c r="E506" s="145"/>
      <c r="F506" s="145"/>
      <c r="G506" s="145"/>
      <c r="H506" s="227"/>
      <c r="I506" s="145"/>
      <c r="J506" s="145"/>
      <c r="K506" s="145"/>
      <c r="L506" s="227"/>
      <c r="M506" s="145"/>
      <c r="N506" s="145"/>
      <c r="O506" s="145"/>
      <c r="P506" s="227"/>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27"/>
      <c r="E507" s="145"/>
      <c r="F507" s="145"/>
      <c r="G507" s="145"/>
      <c r="H507" s="227"/>
      <c r="I507" s="145"/>
      <c r="J507" s="145"/>
      <c r="K507" s="145"/>
      <c r="L507" s="227"/>
      <c r="M507" s="145"/>
      <c r="N507" s="145"/>
      <c r="O507" s="145"/>
      <c r="P507" s="227"/>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27"/>
      <c r="E508" s="145"/>
      <c r="F508" s="145"/>
      <c r="G508" s="145"/>
      <c r="H508" s="227"/>
      <c r="I508" s="145"/>
      <c r="J508" s="145"/>
      <c r="K508" s="145"/>
      <c r="L508" s="227"/>
      <c r="M508" s="145"/>
      <c r="N508" s="145"/>
      <c r="O508" s="145"/>
      <c r="P508" s="227"/>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27"/>
      <c r="E509" s="145"/>
      <c r="F509" s="145"/>
      <c r="G509" s="145"/>
      <c r="H509" s="227"/>
      <c r="I509" s="145"/>
      <c r="J509" s="145"/>
      <c r="K509" s="145"/>
      <c r="L509" s="227"/>
      <c r="M509" s="145"/>
      <c r="N509" s="145"/>
      <c r="O509" s="145"/>
      <c r="P509" s="227"/>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27"/>
      <c r="E510" s="145"/>
      <c r="F510" s="145"/>
      <c r="G510" s="145"/>
      <c r="H510" s="227"/>
      <c r="I510" s="145"/>
      <c r="J510" s="145"/>
      <c r="K510" s="145"/>
      <c r="L510" s="227"/>
      <c r="M510" s="145"/>
      <c r="N510" s="145"/>
      <c r="O510" s="145"/>
      <c r="P510" s="227"/>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27"/>
      <c r="E511" s="145"/>
      <c r="F511" s="145"/>
      <c r="G511" s="145"/>
      <c r="H511" s="227"/>
      <c r="I511" s="145"/>
      <c r="J511" s="145"/>
      <c r="K511" s="145"/>
      <c r="L511" s="227"/>
      <c r="M511" s="145"/>
      <c r="N511" s="145"/>
      <c r="O511" s="145"/>
      <c r="P511" s="227"/>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27"/>
      <c r="E512" s="145"/>
      <c r="F512" s="145"/>
      <c r="G512" s="145"/>
      <c r="H512" s="227"/>
      <c r="I512" s="145"/>
      <c r="J512" s="145"/>
      <c r="K512" s="145"/>
      <c r="L512" s="227"/>
      <c r="M512" s="145"/>
      <c r="N512" s="145"/>
      <c r="O512" s="145"/>
      <c r="P512" s="227"/>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27"/>
      <c r="E513" s="145"/>
      <c r="F513" s="145"/>
      <c r="G513" s="145"/>
      <c r="H513" s="227"/>
      <c r="I513" s="145"/>
      <c r="J513" s="145"/>
      <c r="K513" s="145"/>
      <c r="L513" s="227"/>
      <c r="M513" s="145"/>
      <c r="N513" s="145"/>
      <c r="O513" s="145"/>
      <c r="P513" s="227"/>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27"/>
      <c r="E514" s="145"/>
      <c r="F514" s="145"/>
      <c r="G514" s="145"/>
      <c r="H514" s="227"/>
      <c r="I514" s="145"/>
      <c r="J514" s="145"/>
      <c r="K514" s="145"/>
      <c r="L514" s="227"/>
      <c r="M514" s="145"/>
      <c r="N514" s="145"/>
      <c r="O514" s="145"/>
      <c r="P514" s="227"/>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27"/>
      <c r="E515" s="145"/>
      <c r="F515" s="145"/>
      <c r="G515" s="145"/>
      <c r="H515" s="227"/>
      <c r="I515" s="145"/>
      <c r="J515" s="145"/>
      <c r="K515" s="145"/>
      <c r="L515" s="227"/>
      <c r="M515" s="145"/>
      <c r="N515" s="145"/>
      <c r="O515" s="145"/>
      <c r="P515" s="227"/>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27"/>
      <c r="E516" s="145"/>
      <c r="F516" s="145"/>
      <c r="G516" s="145"/>
      <c r="H516" s="227"/>
      <c r="I516" s="145"/>
      <c r="J516" s="145"/>
      <c r="K516" s="145"/>
      <c r="L516" s="227"/>
      <c r="M516" s="145"/>
      <c r="N516" s="145"/>
      <c r="O516" s="145"/>
      <c r="P516" s="227"/>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27"/>
      <c r="E517" s="145"/>
      <c r="F517" s="145"/>
      <c r="G517" s="145"/>
      <c r="H517" s="227"/>
      <c r="I517" s="145"/>
      <c r="J517" s="145"/>
      <c r="K517" s="145"/>
      <c r="L517" s="227"/>
      <c r="M517" s="145"/>
      <c r="N517" s="145"/>
      <c r="O517" s="145"/>
      <c r="P517" s="227"/>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27"/>
      <c r="E518" s="145"/>
      <c r="F518" s="145"/>
      <c r="G518" s="145"/>
      <c r="H518" s="227"/>
      <c r="I518" s="145"/>
      <c r="J518" s="145"/>
      <c r="K518" s="145"/>
      <c r="L518" s="227"/>
      <c r="M518" s="145"/>
      <c r="N518" s="145"/>
      <c r="O518" s="145"/>
      <c r="P518" s="227"/>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27"/>
      <c r="E519" s="145"/>
      <c r="F519" s="145"/>
      <c r="G519" s="145"/>
      <c r="H519" s="227"/>
      <c r="I519" s="145"/>
      <c r="J519" s="145"/>
      <c r="K519" s="145"/>
      <c r="L519" s="227"/>
      <c r="M519" s="145"/>
      <c r="N519" s="145"/>
      <c r="O519" s="145"/>
      <c r="P519" s="227"/>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27"/>
      <c r="E520" s="145"/>
      <c r="F520" s="145"/>
      <c r="G520" s="145"/>
      <c r="H520" s="227"/>
      <c r="I520" s="145"/>
      <c r="J520" s="145"/>
      <c r="K520" s="145"/>
      <c r="L520" s="227"/>
      <c r="M520" s="145"/>
      <c r="N520" s="145"/>
      <c r="O520" s="145"/>
      <c r="P520" s="227"/>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27"/>
      <c r="E521" s="145"/>
      <c r="F521" s="145"/>
      <c r="G521" s="145"/>
      <c r="H521" s="227"/>
      <c r="I521" s="145"/>
      <c r="J521" s="145"/>
      <c r="K521" s="145"/>
      <c r="L521" s="227"/>
      <c r="M521" s="145"/>
      <c r="N521" s="145"/>
      <c r="O521" s="145"/>
      <c r="P521" s="227"/>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27"/>
      <c r="E522" s="145"/>
      <c r="F522" s="145"/>
      <c r="G522" s="145"/>
      <c r="H522" s="227"/>
      <c r="I522" s="145"/>
      <c r="J522" s="145"/>
      <c r="K522" s="145"/>
      <c r="L522" s="227"/>
      <c r="M522" s="145"/>
      <c r="N522" s="145"/>
      <c r="O522" s="145"/>
      <c r="P522" s="227"/>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27"/>
      <c r="E523" s="145"/>
      <c r="F523" s="145"/>
      <c r="G523" s="145"/>
      <c r="H523" s="227"/>
      <c r="I523" s="145"/>
      <c r="J523" s="145"/>
      <c r="K523" s="145"/>
      <c r="L523" s="227"/>
      <c r="M523" s="145"/>
      <c r="N523" s="145"/>
      <c r="O523" s="145"/>
      <c r="P523" s="227"/>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27"/>
      <c r="E524" s="145"/>
      <c r="F524" s="145"/>
      <c r="G524" s="145"/>
      <c r="H524" s="227"/>
      <c r="I524" s="145"/>
      <c r="J524" s="145"/>
      <c r="K524" s="145"/>
      <c r="L524" s="227"/>
      <c r="M524" s="145"/>
      <c r="N524" s="145"/>
      <c r="O524" s="145"/>
      <c r="P524" s="227"/>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27"/>
      <c r="E525" s="145"/>
      <c r="F525" s="145"/>
      <c r="G525" s="145"/>
      <c r="H525" s="227"/>
      <c r="I525" s="145"/>
      <c r="J525" s="145"/>
      <c r="K525" s="145"/>
      <c r="L525" s="227"/>
      <c r="M525" s="145"/>
      <c r="N525" s="145"/>
      <c r="O525" s="145"/>
      <c r="P525" s="227"/>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27"/>
      <c r="E526" s="145"/>
      <c r="F526" s="145"/>
      <c r="G526" s="145"/>
      <c r="H526" s="227"/>
      <c r="I526" s="145"/>
      <c r="J526" s="145"/>
      <c r="K526" s="145"/>
      <c r="L526" s="227"/>
      <c r="M526" s="145"/>
      <c r="N526" s="145"/>
      <c r="O526" s="145"/>
      <c r="P526" s="227"/>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27"/>
      <c r="E527" s="145"/>
      <c r="F527" s="145"/>
      <c r="G527" s="145"/>
      <c r="H527" s="227"/>
      <c r="I527" s="145"/>
      <c r="J527" s="145"/>
      <c r="K527" s="145"/>
      <c r="L527" s="227"/>
      <c r="M527" s="145"/>
      <c r="N527" s="145"/>
      <c r="O527" s="145"/>
      <c r="P527" s="227"/>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27"/>
      <c r="E528" s="145"/>
      <c r="F528" s="145"/>
      <c r="G528" s="145"/>
      <c r="H528" s="227"/>
      <c r="I528" s="145"/>
      <c r="J528" s="145"/>
      <c r="K528" s="145"/>
      <c r="L528" s="227"/>
      <c r="M528" s="145"/>
      <c r="N528" s="145"/>
      <c r="O528" s="145"/>
      <c r="P528" s="227"/>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27"/>
      <c r="E529" s="145"/>
      <c r="F529" s="145"/>
      <c r="G529" s="145"/>
      <c r="H529" s="227"/>
      <c r="I529" s="145"/>
      <c r="J529" s="145"/>
      <c r="K529" s="145"/>
      <c r="L529" s="227"/>
      <c r="M529" s="145"/>
      <c r="N529" s="145"/>
      <c r="O529" s="145"/>
      <c r="P529" s="227"/>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27"/>
      <c r="E530" s="145"/>
      <c r="F530" s="145"/>
      <c r="G530" s="145"/>
      <c r="H530" s="227"/>
      <c r="I530" s="145"/>
      <c r="J530" s="145"/>
      <c r="K530" s="145"/>
      <c r="L530" s="227"/>
      <c r="M530" s="145"/>
      <c r="N530" s="145"/>
      <c r="O530" s="145"/>
      <c r="P530" s="227"/>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27"/>
      <c r="E531" s="145"/>
      <c r="F531" s="145"/>
      <c r="G531" s="145"/>
      <c r="H531" s="227"/>
      <c r="I531" s="145"/>
      <c r="J531" s="145"/>
      <c r="K531" s="145"/>
      <c r="L531" s="227"/>
      <c r="M531" s="145"/>
      <c r="N531" s="145"/>
      <c r="O531" s="145"/>
      <c r="P531" s="227"/>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27"/>
      <c r="E532" s="145"/>
      <c r="F532" s="145"/>
      <c r="G532" s="145"/>
      <c r="H532" s="227"/>
      <c r="I532" s="145"/>
      <c r="J532" s="145"/>
      <c r="K532" s="145"/>
      <c r="L532" s="227"/>
      <c r="M532" s="145"/>
      <c r="N532" s="145"/>
      <c r="O532" s="145"/>
      <c r="P532" s="227"/>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27"/>
      <c r="E533" s="145"/>
      <c r="F533" s="145"/>
      <c r="G533" s="145"/>
      <c r="H533" s="227"/>
      <c r="I533" s="145"/>
      <c r="J533" s="145"/>
      <c r="K533" s="145"/>
      <c r="L533" s="227"/>
      <c r="M533" s="145"/>
      <c r="N533" s="145"/>
      <c r="O533" s="145"/>
      <c r="P533" s="227"/>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27"/>
      <c r="E534" s="145"/>
      <c r="F534" s="145"/>
      <c r="G534" s="145"/>
      <c r="H534" s="227"/>
      <c r="I534" s="145"/>
      <c r="J534" s="145"/>
      <c r="K534" s="145"/>
      <c r="L534" s="227"/>
      <c r="M534" s="145"/>
      <c r="N534" s="145"/>
      <c r="O534" s="145"/>
      <c r="P534" s="227"/>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27"/>
      <c r="E535" s="145"/>
      <c r="F535" s="145"/>
      <c r="G535" s="145"/>
      <c r="H535" s="227"/>
      <c r="I535" s="145"/>
      <c r="J535" s="145"/>
      <c r="K535" s="145"/>
      <c r="L535" s="227"/>
      <c r="M535" s="145"/>
      <c r="N535" s="145"/>
      <c r="O535" s="145"/>
      <c r="P535" s="227"/>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27"/>
      <c r="E536" s="145"/>
      <c r="F536" s="145"/>
      <c r="G536" s="145"/>
      <c r="H536" s="227"/>
      <c r="I536" s="145"/>
      <c r="J536" s="145"/>
      <c r="K536" s="145"/>
      <c r="L536" s="227"/>
      <c r="M536" s="145"/>
      <c r="N536" s="145"/>
      <c r="O536" s="145"/>
      <c r="P536" s="227"/>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27"/>
      <c r="E537" s="145"/>
      <c r="F537" s="145"/>
      <c r="G537" s="145"/>
      <c r="H537" s="227"/>
      <c r="I537" s="145"/>
      <c r="J537" s="145"/>
      <c r="K537" s="145"/>
      <c r="L537" s="227"/>
      <c r="M537" s="145"/>
      <c r="N537" s="145"/>
      <c r="O537" s="145"/>
      <c r="P537" s="227"/>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27"/>
      <c r="E538" s="145"/>
      <c r="F538" s="145"/>
      <c r="G538" s="145"/>
      <c r="H538" s="227"/>
      <c r="I538" s="145"/>
      <c r="J538" s="145"/>
      <c r="K538" s="145"/>
      <c r="L538" s="227"/>
      <c r="M538" s="145"/>
      <c r="N538" s="145"/>
      <c r="O538" s="145"/>
      <c r="P538" s="227"/>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27"/>
      <c r="E539" s="145"/>
      <c r="F539" s="145"/>
      <c r="G539" s="145"/>
      <c r="H539" s="227"/>
      <c r="I539" s="145"/>
      <c r="J539" s="145"/>
      <c r="K539" s="145"/>
      <c r="L539" s="227"/>
      <c r="M539" s="145"/>
      <c r="N539" s="145"/>
      <c r="O539" s="145"/>
      <c r="P539" s="227"/>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27"/>
      <c r="E540" s="145"/>
      <c r="F540" s="145"/>
      <c r="G540" s="145"/>
      <c r="H540" s="227"/>
      <c r="I540" s="145"/>
      <c r="J540" s="145"/>
      <c r="K540" s="145"/>
      <c r="L540" s="227"/>
      <c r="M540" s="145"/>
      <c r="N540" s="145"/>
      <c r="O540" s="145"/>
      <c r="P540" s="227"/>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27"/>
      <c r="E541" s="145"/>
      <c r="F541" s="145"/>
      <c r="G541" s="145"/>
      <c r="H541" s="227"/>
      <c r="I541" s="145"/>
      <c r="J541" s="145"/>
      <c r="K541" s="145"/>
      <c r="L541" s="227"/>
      <c r="M541" s="145"/>
      <c r="N541" s="145"/>
      <c r="O541" s="145"/>
      <c r="P541" s="227"/>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27"/>
      <c r="E542" s="145"/>
      <c r="F542" s="145"/>
      <c r="G542" s="145"/>
      <c r="H542" s="227"/>
      <c r="I542" s="145"/>
      <c r="J542" s="145"/>
      <c r="K542" s="145"/>
      <c r="L542" s="227"/>
      <c r="M542" s="145"/>
      <c r="N542" s="145"/>
      <c r="O542" s="145"/>
      <c r="P542" s="227"/>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27"/>
      <c r="E543" s="145"/>
      <c r="F543" s="145"/>
      <c r="G543" s="145"/>
      <c r="H543" s="227"/>
      <c r="I543" s="145"/>
      <c r="J543" s="145"/>
      <c r="K543" s="145"/>
      <c r="L543" s="227"/>
      <c r="M543" s="145"/>
      <c r="N543" s="145"/>
      <c r="O543" s="145"/>
      <c r="P543" s="227"/>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27"/>
      <c r="E544" s="145"/>
      <c r="F544" s="145"/>
      <c r="G544" s="145"/>
      <c r="H544" s="227"/>
      <c r="I544" s="145"/>
      <c r="J544" s="145"/>
      <c r="K544" s="145"/>
      <c r="L544" s="227"/>
      <c r="M544" s="145"/>
      <c r="N544" s="145"/>
      <c r="O544" s="145"/>
      <c r="P544" s="227"/>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27"/>
      <c r="E545" s="145"/>
      <c r="F545" s="145"/>
      <c r="G545" s="145"/>
      <c r="H545" s="227"/>
      <c r="I545" s="145"/>
      <c r="J545" s="145"/>
      <c r="K545" s="145"/>
      <c r="L545" s="227"/>
      <c r="M545" s="145"/>
      <c r="N545" s="145"/>
      <c r="O545" s="145"/>
      <c r="P545" s="227"/>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27"/>
      <c r="E546" s="145"/>
      <c r="F546" s="145"/>
      <c r="G546" s="145"/>
      <c r="H546" s="227"/>
      <c r="I546" s="145"/>
      <c r="J546" s="145"/>
      <c r="K546" s="145"/>
      <c r="L546" s="227"/>
      <c r="M546" s="145"/>
      <c r="N546" s="145"/>
      <c r="O546" s="145"/>
      <c r="P546" s="227"/>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27"/>
      <c r="E547" s="145"/>
      <c r="F547" s="145"/>
      <c r="G547" s="145"/>
      <c r="H547" s="227"/>
      <c r="I547" s="145"/>
      <c r="J547" s="145"/>
      <c r="K547" s="145"/>
      <c r="L547" s="227"/>
      <c r="M547" s="145"/>
      <c r="N547" s="145"/>
      <c r="O547" s="145"/>
      <c r="P547" s="227"/>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27"/>
      <c r="E548" s="145"/>
      <c r="F548" s="145"/>
      <c r="G548" s="145"/>
      <c r="H548" s="227"/>
      <c r="I548" s="145"/>
      <c r="J548" s="145"/>
      <c r="K548" s="145"/>
      <c r="L548" s="227"/>
      <c r="M548" s="145"/>
      <c r="N548" s="145"/>
      <c r="O548" s="145"/>
      <c r="P548" s="227"/>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27"/>
      <c r="E549" s="145"/>
      <c r="F549" s="145"/>
      <c r="G549" s="145"/>
      <c r="H549" s="227"/>
      <c r="I549" s="145"/>
      <c r="J549" s="145"/>
      <c r="K549" s="145"/>
      <c r="L549" s="227"/>
      <c r="M549" s="145"/>
      <c r="N549" s="145"/>
      <c r="O549" s="145"/>
      <c r="P549" s="227"/>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27"/>
      <c r="E550" s="145"/>
      <c r="F550" s="145"/>
      <c r="G550" s="145"/>
      <c r="H550" s="227"/>
      <c r="I550" s="145"/>
      <c r="J550" s="145"/>
      <c r="K550" s="145"/>
      <c r="L550" s="227"/>
      <c r="M550" s="145"/>
      <c r="N550" s="145"/>
      <c r="O550" s="145"/>
      <c r="P550" s="227"/>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27"/>
      <c r="E551" s="145"/>
      <c r="F551" s="145"/>
      <c r="G551" s="145"/>
      <c r="H551" s="227"/>
      <c r="I551" s="145"/>
      <c r="J551" s="145"/>
      <c r="K551" s="145"/>
      <c r="L551" s="227"/>
      <c r="M551" s="145"/>
      <c r="N551" s="145"/>
      <c r="O551" s="145"/>
      <c r="P551" s="227"/>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27"/>
      <c r="E552" s="145"/>
      <c r="F552" s="145"/>
      <c r="G552" s="145"/>
      <c r="H552" s="227"/>
      <c r="I552" s="145"/>
      <c r="J552" s="145"/>
      <c r="K552" s="145"/>
      <c r="L552" s="227"/>
      <c r="M552" s="145"/>
      <c r="N552" s="145"/>
      <c r="O552" s="145"/>
      <c r="P552" s="227"/>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27"/>
      <c r="E553" s="145"/>
      <c r="F553" s="145"/>
      <c r="G553" s="145"/>
      <c r="H553" s="227"/>
      <c r="I553" s="145"/>
      <c r="J553" s="145"/>
      <c r="K553" s="145"/>
      <c r="L553" s="227"/>
      <c r="M553" s="145"/>
      <c r="N553" s="145"/>
      <c r="O553" s="145"/>
      <c r="P553" s="227"/>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27"/>
      <c r="E554" s="145"/>
      <c r="F554" s="145"/>
      <c r="G554" s="145"/>
      <c r="H554" s="227"/>
      <c r="I554" s="145"/>
      <c r="J554" s="145"/>
      <c r="K554" s="145"/>
      <c r="L554" s="227"/>
      <c r="M554" s="145"/>
      <c r="N554" s="145"/>
      <c r="O554" s="145"/>
      <c r="P554" s="227"/>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27"/>
      <c r="E555" s="145"/>
      <c r="F555" s="145"/>
      <c r="G555" s="145"/>
      <c r="H555" s="227"/>
      <c r="I555" s="145"/>
      <c r="J555" s="145"/>
      <c r="K555" s="145"/>
      <c r="L555" s="227"/>
      <c r="M555" s="145"/>
      <c r="N555" s="145"/>
      <c r="O555" s="145"/>
      <c r="P555" s="227"/>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27"/>
      <c r="E556" s="145"/>
      <c r="F556" s="145"/>
      <c r="G556" s="145"/>
      <c r="H556" s="227"/>
      <c r="I556" s="145"/>
      <c r="J556" s="145"/>
      <c r="K556" s="145"/>
      <c r="L556" s="227"/>
      <c r="M556" s="145"/>
      <c r="N556" s="145"/>
      <c r="O556" s="145"/>
      <c r="P556" s="227"/>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27"/>
      <c r="E557" s="145"/>
      <c r="F557" s="145"/>
      <c r="G557" s="145"/>
      <c r="H557" s="227"/>
      <c r="I557" s="145"/>
      <c r="J557" s="145"/>
      <c r="K557" s="145"/>
      <c r="L557" s="227"/>
      <c r="M557" s="145"/>
      <c r="N557" s="145"/>
      <c r="O557" s="145"/>
      <c r="P557" s="227"/>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27"/>
      <c r="E558" s="145"/>
      <c r="F558" s="145"/>
      <c r="G558" s="145"/>
      <c r="H558" s="227"/>
      <c r="I558" s="145"/>
      <c r="J558" s="145"/>
      <c r="K558" s="145"/>
      <c r="L558" s="227"/>
      <c r="M558" s="145"/>
      <c r="N558" s="145"/>
      <c r="O558" s="145"/>
      <c r="P558" s="227"/>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27"/>
      <c r="E559" s="145"/>
      <c r="F559" s="145"/>
      <c r="G559" s="145"/>
      <c r="H559" s="227"/>
      <c r="I559" s="145"/>
      <c r="J559" s="145"/>
      <c r="K559" s="145"/>
      <c r="L559" s="227"/>
      <c r="M559" s="145"/>
      <c r="N559" s="145"/>
      <c r="O559" s="145"/>
      <c r="P559" s="227"/>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27"/>
      <c r="E560" s="145"/>
      <c r="F560" s="145"/>
      <c r="G560" s="145"/>
      <c r="H560" s="227"/>
      <c r="I560" s="145"/>
      <c r="J560" s="145"/>
      <c r="K560" s="145"/>
      <c r="L560" s="227"/>
      <c r="M560" s="145"/>
      <c r="N560" s="145"/>
      <c r="O560" s="145"/>
      <c r="P560" s="227"/>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27"/>
      <c r="E561" s="145"/>
      <c r="F561" s="145"/>
      <c r="G561" s="145"/>
      <c r="H561" s="227"/>
      <c r="I561" s="145"/>
      <c r="J561" s="145"/>
      <c r="K561" s="145"/>
      <c r="L561" s="227"/>
      <c r="M561" s="145"/>
      <c r="N561" s="145"/>
      <c r="O561" s="145"/>
      <c r="P561" s="227"/>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27"/>
      <c r="E562" s="145"/>
      <c r="F562" s="145"/>
      <c r="G562" s="145"/>
      <c r="H562" s="227"/>
      <c r="I562" s="145"/>
      <c r="J562" s="145"/>
      <c r="K562" s="145"/>
      <c r="L562" s="227"/>
      <c r="M562" s="145"/>
      <c r="N562" s="145"/>
      <c r="O562" s="145"/>
      <c r="P562" s="227"/>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27"/>
      <c r="E563" s="145"/>
      <c r="F563" s="145"/>
      <c r="G563" s="145"/>
      <c r="H563" s="227"/>
      <c r="I563" s="145"/>
      <c r="J563" s="145"/>
      <c r="K563" s="145"/>
      <c r="L563" s="227"/>
      <c r="M563" s="145"/>
      <c r="N563" s="145"/>
      <c r="O563" s="145"/>
      <c r="P563" s="227"/>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27"/>
      <c r="E564" s="145"/>
      <c r="F564" s="145"/>
      <c r="G564" s="145"/>
      <c r="H564" s="227"/>
      <c r="I564" s="145"/>
      <c r="J564" s="145"/>
      <c r="K564" s="145"/>
      <c r="L564" s="227"/>
      <c r="M564" s="145"/>
      <c r="N564" s="145"/>
      <c r="O564" s="145"/>
      <c r="P564" s="227"/>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27"/>
      <c r="E565" s="145"/>
      <c r="F565" s="145"/>
      <c r="G565" s="145"/>
      <c r="H565" s="227"/>
      <c r="I565" s="145"/>
      <c r="J565" s="145"/>
      <c r="K565" s="145"/>
      <c r="L565" s="227"/>
      <c r="M565" s="145"/>
      <c r="N565" s="145"/>
      <c r="O565" s="145"/>
      <c r="P565" s="227"/>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27"/>
      <c r="E566" s="145"/>
      <c r="F566" s="145"/>
      <c r="G566" s="145"/>
      <c r="H566" s="227"/>
      <c r="I566" s="145"/>
      <c r="J566" s="145"/>
      <c r="K566" s="145"/>
      <c r="L566" s="227"/>
      <c r="M566" s="145"/>
      <c r="N566" s="145"/>
      <c r="O566" s="145"/>
      <c r="P566" s="227"/>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27"/>
      <c r="E567" s="145"/>
      <c r="F567" s="145"/>
      <c r="G567" s="145"/>
      <c r="H567" s="227"/>
      <c r="I567" s="145"/>
      <c r="J567" s="145"/>
      <c r="K567" s="145"/>
      <c r="L567" s="227"/>
      <c r="M567" s="145"/>
      <c r="N567" s="145"/>
      <c r="O567" s="145"/>
      <c r="P567" s="227"/>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27"/>
      <c r="E568" s="145"/>
      <c r="F568" s="145"/>
      <c r="G568" s="145"/>
      <c r="H568" s="227"/>
      <c r="I568" s="145"/>
      <c r="J568" s="145"/>
      <c r="K568" s="145"/>
      <c r="L568" s="227"/>
      <c r="M568" s="145"/>
      <c r="N568" s="145"/>
      <c r="O568" s="145"/>
      <c r="P568" s="227"/>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27"/>
      <c r="E569" s="145"/>
      <c r="F569" s="145"/>
      <c r="G569" s="145"/>
      <c r="H569" s="227"/>
      <c r="I569" s="145"/>
      <c r="J569" s="145"/>
      <c r="K569" s="145"/>
      <c r="L569" s="227"/>
      <c r="M569" s="145"/>
      <c r="N569" s="145"/>
      <c r="O569" s="145"/>
      <c r="P569" s="227"/>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27"/>
      <c r="E570" s="145"/>
      <c r="F570" s="145"/>
      <c r="G570" s="145"/>
      <c r="H570" s="227"/>
      <c r="I570" s="145"/>
      <c r="J570" s="145"/>
      <c r="K570" s="145"/>
      <c r="L570" s="227"/>
      <c r="M570" s="145"/>
      <c r="N570" s="145"/>
      <c r="O570" s="145"/>
      <c r="P570" s="227"/>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27"/>
      <c r="E571" s="145"/>
      <c r="F571" s="145"/>
      <c r="G571" s="145"/>
      <c r="H571" s="227"/>
      <c r="I571" s="145"/>
      <c r="J571" s="145"/>
      <c r="K571" s="145"/>
      <c r="L571" s="227"/>
      <c r="M571" s="145"/>
      <c r="N571" s="145"/>
      <c r="O571" s="145"/>
      <c r="P571" s="227"/>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27"/>
      <c r="E572" s="145"/>
      <c r="F572" s="145"/>
      <c r="G572" s="145"/>
      <c r="H572" s="227"/>
      <c r="I572" s="145"/>
      <c r="J572" s="145"/>
      <c r="K572" s="145"/>
      <c r="L572" s="227"/>
      <c r="M572" s="145"/>
      <c r="N572" s="145"/>
      <c r="O572" s="145"/>
      <c r="P572" s="227"/>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27"/>
      <c r="E573" s="145"/>
      <c r="F573" s="145"/>
      <c r="G573" s="145"/>
      <c r="H573" s="227"/>
      <c r="I573" s="145"/>
      <c r="J573" s="145"/>
      <c r="K573" s="145"/>
      <c r="L573" s="227"/>
      <c r="M573" s="145"/>
      <c r="N573" s="145"/>
      <c r="O573" s="145"/>
      <c r="P573" s="227"/>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27"/>
      <c r="E574" s="145"/>
      <c r="F574" s="145"/>
      <c r="G574" s="145"/>
      <c r="H574" s="227"/>
      <c r="I574" s="145"/>
      <c r="J574" s="145"/>
      <c r="K574" s="145"/>
      <c r="L574" s="227"/>
      <c r="M574" s="145"/>
      <c r="N574" s="145"/>
      <c r="O574" s="145"/>
      <c r="P574" s="227"/>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27"/>
      <c r="E575" s="145"/>
      <c r="F575" s="145"/>
      <c r="G575" s="145"/>
      <c r="H575" s="227"/>
      <c r="I575" s="145"/>
      <c r="J575" s="145"/>
      <c r="K575" s="145"/>
      <c r="L575" s="227"/>
      <c r="M575" s="145"/>
      <c r="N575" s="145"/>
      <c r="O575" s="145"/>
      <c r="P575" s="227"/>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27"/>
      <c r="E576" s="145"/>
      <c r="F576" s="145"/>
      <c r="G576" s="145"/>
      <c r="H576" s="227"/>
      <c r="I576" s="145"/>
      <c r="J576" s="145"/>
      <c r="K576" s="145"/>
      <c r="L576" s="227"/>
      <c r="M576" s="145"/>
      <c r="N576" s="145"/>
      <c r="O576" s="145"/>
      <c r="P576" s="227"/>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27"/>
      <c r="E577" s="145"/>
      <c r="F577" s="145"/>
      <c r="G577" s="145"/>
      <c r="H577" s="227"/>
      <c r="I577" s="145"/>
      <c r="J577" s="145"/>
      <c r="K577" s="145"/>
      <c r="L577" s="227"/>
      <c r="M577" s="145"/>
      <c r="N577" s="145"/>
      <c r="O577" s="145"/>
      <c r="P577" s="227"/>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27"/>
      <c r="E578" s="145"/>
      <c r="F578" s="145"/>
      <c r="G578" s="145"/>
      <c r="H578" s="227"/>
      <c r="I578" s="145"/>
      <c r="J578" s="145"/>
      <c r="K578" s="145"/>
      <c r="L578" s="227"/>
      <c r="M578" s="145"/>
      <c r="N578" s="145"/>
      <c r="O578" s="145"/>
      <c r="P578" s="227"/>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27"/>
      <c r="E579" s="145"/>
      <c r="F579" s="145"/>
      <c r="G579" s="145"/>
      <c r="H579" s="227"/>
      <c r="I579" s="145"/>
      <c r="J579" s="145"/>
      <c r="K579" s="145"/>
      <c r="L579" s="227"/>
      <c r="M579" s="145"/>
      <c r="N579" s="145"/>
      <c r="O579" s="145"/>
      <c r="P579" s="227"/>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27"/>
      <c r="E580" s="145"/>
      <c r="F580" s="145"/>
      <c r="G580" s="145"/>
      <c r="H580" s="227"/>
      <c r="I580" s="145"/>
      <c r="J580" s="145"/>
      <c r="K580" s="145"/>
      <c r="L580" s="227"/>
      <c r="M580" s="145"/>
      <c r="N580" s="145"/>
      <c r="O580" s="145"/>
      <c r="P580" s="227"/>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27"/>
      <c r="E581" s="145"/>
      <c r="F581" s="145"/>
      <c r="G581" s="145"/>
      <c r="H581" s="227"/>
      <c r="I581" s="145"/>
      <c r="J581" s="145"/>
      <c r="K581" s="145"/>
      <c r="L581" s="227"/>
      <c r="M581" s="145"/>
      <c r="N581" s="145"/>
      <c r="O581" s="145"/>
      <c r="P581" s="227"/>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27"/>
      <c r="E582" s="145"/>
      <c r="F582" s="145"/>
      <c r="G582" s="145"/>
      <c r="H582" s="227"/>
      <c r="I582" s="145"/>
      <c r="J582" s="145"/>
      <c r="K582" s="145"/>
      <c r="L582" s="227"/>
      <c r="M582" s="145"/>
      <c r="N582" s="145"/>
      <c r="O582" s="145"/>
      <c r="P582" s="227"/>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27"/>
      <c r="E583" s="145"/>
      <c r="F583" s="145"/>
      <c r="G583" s="145"/>
      <c r="H583" s="227"/>
      <c r="I583" s="145"/>
      <c r="J583" s="145"/>
      <c r="K583" s="145"/>
      <c r="L583" s="227"/>
      <c r="M583" s="145"/>
      <c r="N583" s="145"/>
      <c r="O583" s="145"/>
      <c r="P583" s="227"/>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27"/>
      <c r="E584" s="145"/>
      <c r="F584" s="145"/>
      <c r="G584" s="145"/>
      <c r="H584" s="227"/>
      <c r="I584" s="145"/>
      <c r="J584" s="145"/>
      <c r="K584" s="145"/>
      <c r="L584" s="227"/>
      <c r="M584" s="145"/>
      <c r="N584" s="145"/>
      <c r="O584" s="145"/>
      <c r="P584" s="227"/>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27"/>
      <c r="E585" s="145"/>
      <c r="F585" s="145"/>
      <c r="G585" s="145"/>
      <c r="H585" s="227"/>
      <c r="I585" s="145"/>
      <c r="J585" s="145"/>
      <c r="K585" s="145"/>
      <c r="L585" s="227"/>
      <c r="M585" s="145"/>
      <c r="N585" s="145"/>
      <c r="O585" s="145"/>
      <c r="P585" s="227"/>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27"/>
      <c r="E586" s="145"/>
      <c r="F586" s="145"/>
      <c r="G586" s="145"/>
      <c r="H586" s="227"/>
      <c r="I586" s="145"/>
      <c r="J586" s="145"/>
      <c r="K586" s="145"/>
      <c r="L586" s="227"/>
      <c r="M586" s="145"/>
      <c r="N586" s="145"/>
      <c r="O586" s="145"/>
      <c r="P586" s="227"/>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27"/>
      <c r="E587" s="145"/>
      <c r="F587" s="145"/>
      <c r="G587" s="145"/>
      <c r="H587" s="227"/>
      <c r="I587" s="145"/>
      <c r="J587" s="145"/>
      <c r="K587" s="145"/>
      <c r="L587" s="227"/>
      <c r="M587" s="145"/>
      <c r="N587" s="145"/>
      <c r="O587" s="145"/>
      <c r="P587" s="227"/>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27"/>
      <c r="E588" s="145"/>
      <c r="F588" s="145"/>
      <c r="G588" s="145"/>
      <c r="H588" s="227"/>
      <c r="I588" s="145"/>
      <c r="J588" s="145"/>
      <c r="K588" s="145"/>
      <c r="L588" s="227"/>
      <c r="M588" s="145"/>
      <c r="N588" s="145"/>
      <c r="O588" s="145"/>
      <c r="P588" s="227"/>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27"/>
      <c r="E589" s="145"/>
      <c r="F589" s="145"/>
      <c r="G589" s="145"/>
      <c r="H589" s="227"/>
      <c r="I589" s="145"/>
      <c r="J589" s="145"/>
      <c r="K589" s="145"/>
      <c r="L589" s="227"/>
      <c r="M589" s="145"/>
      <c r="N589" s="145"/>
      <c r="O589" s="145"/>
      <c r="P589" s="227"/>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27"/>
      <c r="E590" s="145"/>
      <c r="F590" s="145"/>
      <c r="G590" s="145"/>
      <c r="H590" s="227"/>
      <c r="I590" s="145"/>
      <c r="J590" s="145"/>
      <c r="K590" s="145"/>
      <c r="L590" s="227"/>
      <c r="M590" s="145"/>
      <c r="N590" s="145"/>
      <c r="O590" s="145"/>
      <c r="P590" s="227"/>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27"/>
      <c r="E591" s="145"/>
      <c r="F591" s="145"/>
      <c r="G591" s="145"/>
      <c r="H591" s="227"/>
      <c r="I591" s="145"/>
      <c r="J591" s="145"/>
      <c r="K591" s="145"/>
      <c r="L591" s="227"/>
      <c r="M591" s="145"/>
      <c r="N591" s="145"/>
      <c r="O591" s="145"/>
      <c r="P591" s="227"/>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27"/>
      <c r="E592" s="145"/>
      <c r="F592" s="145"/>
      <c r="G592" s="145"/>
      <c r="H592" s="227"/>
      <c r="I592" s="145"/>
      <c r="J592" s="145"/>
      <c r="K592" s="145"/>
      <c r="L592" s="227"/>
      <c r="M592" s="145"/>
      <c r="N592" s="145"/>
      <c r="O592" s="145"/>
      <c r="P592" s="227"/>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27"/>
      <c r="E593" s="145"/>
      <c r="F593" s="145"/>
      <c r="G593" s="145"/>
      <c r="H593" s="227"/>
      <c r="I593" s="145"/>
      <c r="J593" s="145"/>
      <c r="K593" s="145"/>
      <c r="L593" s="227"/>
      <c r="M593" s="145"/>
      <c r="N593" s="145"/>
      <c r="O593" s="145"/>
      <c r="P593" s="227"/>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27"/>
      <c r="E594" s="145"/>
      <c r="F594" s="145"/>
      <c r="G594" s="145"/>
      <c r="H594" s="227"/>
      <c r="I594" s="145"/>
      <c r="J594" s="145"/>
      <c r="K594" s="145"/>
      <c r="L594" s="227"/>
      <c r="M594" s="145"/>
      <c r="N594" s="145"/>
      <c r="O594" s="145"/>
      <c r="P594" s="227"/>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27"/>
      <c r="E595" s="145"/>
      <c r="F595" s="145"/>
      <c r="G595" s="145"/>
      <c r="H595" s="227"/>
      <c r="I595" s="145"/>
      <c r="J595" s="145"/>
      <c r="K595" s="145"/>
      <c r="L595" s="227"/>
      <c r="M595" s="145"/>
      <c r="N595" s="145"/>
      <c r="O595" s="145"/>
      <c r="P595" s="227"/>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27"/>
      <c r="E596" s="145"/>
      <c r="F596" s="145"/>
      <c r="G596" s="145"/>
      <c r="H596" s="227"/>
      <c r="I596" s="145"/>
      <c r="J596" s="145"/>
      <c r="K596" s="145"/>
      <c r="L596" s="227"/>
      <c r="M596" s="145"/>
      <c r="N596" s="145"/>
      <c r="O596" s="145"/>
      <c r="P596" s="227"/>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27"/>
      <c r="E597" s="145"/>
      <c r="F597" s="145"/>
      <c r="G597" s="145"/>
      <c r="H597" s="227"/>
      <c r="I597" s="145"/>
      <c r="J597" s="145"/>
      <c r="K597" s="145"/>
      <c r="L597" s="227"/>
      <c r="M597" s="145"/>
      <c r="N597" s="145"/>
      <c r="O597" s="145"/>
      <c r="P597" s="227"/>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27"/>
      <c r="E598" s="145"/>
      <c r="F598" s="145"/>
      <c r="G598" s="145"/>
      <c r="H598" s="227"/>
      <c r="I598" s="145"/>
      <c r="J598" s="145"/>
      <c r="K598" s="145"/>
      <c r="L598" s="227"/>
      <c r="M598" s="145"/>
      <c r="N598" s="145"/>
      <c r="O598" s="145"/>
      <c r="P598" s="227"/>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27"/>
      <c r="E599" s="145"/>
      <c r="F599" s="145"/>
      <c r="G599" s="145"/>
      <c r="H599" s="227"/>
      <c r="I599" s="145"/>
      <c r="J599" s="145"/>
      <c r="K599" s="145"/>
      <c r="L599" s="227"/>
      <c r="M599" s="145"/>
      <c r="N599" s="145"/>
      <c r="O599" s="145"/>
      <c r="P599" s="227"/>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27"/>
      <c r="E600" s="145"/>
      <c r="F600" s="145"/>
      <c r="G600" s="145"/>
      <c r="H600" s="227"/>
      <c r="I600" s="145"/>
      <c r="J600" s="145"/>
      <c r="K600" s="145"/>
      <c r="L600" s="227"/>
      <c r="M600" s="145"/>
      <c r="N600" s="145"/>
      <c r="O600" s="145"/>
      <c r="P600" s="227"/>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27"/>
      <c r="E601" s="145"/>
      <c r="F601" s="145"/>
      <c r="G601" s="145"/>
      <c r="H601" s="227"/>
      <c r="I601" s="145"/>
      <c r="J601" s="145"/>
      <c r="K601" s="145"/>
      <c r="L601" s="227"/>
      <c r="M601" s="145"/>
      <c r="N601" s="145"/>
      <c r="O601" s="145"/>
      <c r="P601" s="227"/>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27"/>
      <c r="E602" s="145"/>
      <c r="F602" s="145"/>
      <c r="G602" s="145"/>
      <c r="H602" s="227"/>
      <c r="I602" s="145"/>
      <c r="J602" s="145"/>
      <c r="K602" s="145"/>
      <c r="L602" s="227"/>
      <c r="M602" s="145"/>
      <c r="N602" s="145"/>
      <c r="O602" s="145"/>
      <c r="P602" s="227"/>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27"/>
      <c r="E603" s="145"/>
      <c r="F603" s="145"/>
      <c r="G603" s="145"/>
      <c r="H603" s="227"/>
      <c r="I603" s="145"/>
      <c r="J603" s="145"/>
      <c r="K603" s="145"/>
      <c r="L603" s="227"/>
      <c r="M603" s="145"/>
      <c r="N603" s="145"/>
      <c r="O603" s="145"/>
      <c r="P603" s="227"/>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27"/>
      <c r="E604" s="145"/>
      <c r="F604" s="145"/>
      <c r="G604" s="145"/>
      <c r="H604" s="227"/>
      <c r="I604" s="145"/>
      <c r="J604" s="145"/>
      <c r="K604" s="145"/>
      <c r="L604" s="227"/>
      <c r="M604" s="145"/>
      <c r="N604" s="145"/>
      <c r="O604" s="145"/>
      <c r="P604" s="227"/>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27"/>
      <c r="E605" s="145"/>
      <c r="F605" s="145"/>
      <c r="G605" s="145"/>
      <c r="H605" s="227"/>
      <c r="I605" s="145"/>
      <c r="J605" s="145"/>
      <c r="K605" s="145"/>
      <c r="L605" s="227"/>
      <c r="M605" s="145"/>
      <c r="N605" s="145"/>
      <c r="O605" s="145"/>
      <c r="P605" s="227"/>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27"/>
      <c r="E606" s="145"/>
      <c r="F606" s="145"/>
      <c r="G606" s="145"/>
      <c r="H606" s="227"/>
      <c r="I606" s="145"/>
      <c r="J606" s="145"/>
      <c r="K606" s="145"/>
      <c r="L606" s="227"/>
      <c r="M606" s="145"/>
      <c r="N606" s="145"/>
      <c r="O606" s="145"/>
      <c r="P606" s="227"/>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27"/>
      <c r="E607" s="145"/>
      <c r="F607" s="145"/>
      <c r="G607" s="145"/>
      <c r="H607" s="227"/>
      <c r="I607" s="145"/>
      <c r="J607" s="145"/>
      <c r="K607" s="145"/>
      <c r="L607" s="227"/>
      <c r="M607" s="145"/>
      <c r="N607" s="145"/>
      <c r="O607" s="145"/>
      <c r="P607" s="227"/>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27"/>
      <c r="E608" s="145"/>
      <c r="F608" s="145"/>
      <c r="G608" s="145"/>
      <c r="H608" s="227"/>
      <c r="I608" s="145"/>
      <c r="J608" s="145"/>
      <c r="K608" s="145"/>
      <c r="L608" s="227"/>
      <c r="M608" s="145"/>
      <c r="N608" s="145"/>
      <c r="O608" s="145"/>
      <c r="P608" s="227"/>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27"/>
      <c r="E609" s="145"/>
      <c r="F609" s="145"/>
      <c r="G609" s="145"/>
      <c r="H609" s="227"/>
      <c r="I609" s="145"/>
      <c r="J609" s="145"/>
      <c r="K609" s="145"/>
      <c r="L609" s="227"/>
      <c r="M609" s="145"/>
      <c r="N609" s="145"/>
      <c r="O609" s="145"/>
      <c r="P609" s="227"/>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27"/>
      <c r="E610" s="145"/>
      <c r="F610" s="145"/>
      <c r="G610" s="145"/>
      <c r="H610" s="227"/>
      <c r="I610" s="145"/>
      <c r="J610" s="145"/>
      <c r="K610" s="145"/>
      <c r="L610" s="227"/>
      <c r="M610" s="145"/>
      <c r="N610" s="145"/>
      <c r="O610" s="145"/>
      <c r="P610" s="227"/>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27"/>
      <c r="E611" s="145"/>
      <c r="F611" s="145"/>
      <c r="G611" s="145"/>
      <c r="H611" s="227"/>
      <c r="I611" s="145"/>
      <c r="J611" s="145"/>
      <c r="K611" s="145"/>
      <c r="L611" s="227"/>
      <c r="M611" s="145"/>
      <c r="N611" s="145"/>
      <c r="O611" s="145"/>
      <c r="P611" s="227"/>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27"/>
      <c r="E612" s="145"/>
      <c r="F612" s="145"/>
      <c r="G612" s="145"/>
      <c r="H612" s="227"/>
      <c r="I612" s="145"/>
      <c r="J612" s="145"/>
      <c r="K612" s="145"/>
      <c r="L612" s="227"/>
      <c r="M612" s="145"/>
      <c r="N612" s="145"/>
      <c r="O612" s="145"/>
      <c r="P612" s="227"/>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27"/>
      <c r="E613" s="145"/>
      <c r="F613" s="145"/>
      <c r="G613" s="145"/>
      <c r="H613" s="227"/>
      <c r="I613" s="145"/>
      <c r="J613" s="145"/>
      <c r="K613" s="145"/>
      <c r="L613" s="227"/>
      <c r="M613" s="145"/>
      <c r="N613" s="145"/>
      <c r="O613" s="145"/>
      <c r="P613" s="227"/>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27"/>
      <c r="E614" s="145"/>
      <c r="F614" s="145"/>
      <c r="G614" s="145"/>
      <c r="H614" s="227"/>
      <c r="I614" s="145"/>
      <c r="J614" s="145"/>
      <c r="K614" s="145"/>
      <c r="L614" s="227"/>
      <c r="M614" s="145"/>
      <c r="N614" s="145"/>
      <c r="O614" s="145"/>
      <c r="P614" s="227"/>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27"/>
      <c r="E615" s="145"/>
      <c r="F615" s="145"/>
      <c r="G615" s="145"/>
      <c r="H615" s="227"/>
      <c r="I615" s="145"/>
      <c r="J615" s="145"/>
      <c r="K615" s="145"/>
      <c r="L615" s="227"/>
      <c r="M615" s="145"/>
      <c r="N615" s="145"/>
      <c r="O615" s="145"/>
      <c r="P615" s="227"/>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27"/>
      <c r="E616" s="145"/>
      <c r="F616" s="145"/>
      <c r="G616" s="145"/>
      <c r="H616" s="227"/>
      <c r="I616" s="145"/>
      <c r="J616" s="145"/>
      <c r="K616" s="145"/>
      <c r="L616" s="227"/>
      <c r="M616" s="145"/>
      <c r="N616" s="145"/>
      <c r="O616" s="145"/>
      <c r="P616" s="227"/>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27"/>
      <c r="E617" s="145"/>
      <c r="F617" s="145"/>
      <c r="G617" s="145"/>
      <c r="H617" s="227"/>
      <c r="I617" s="145"/>
      <c r="J617" s="145"/>
      <c r="K617" s="145"/>
      <c r="L617" s="227"/>
      <c r="M617" s="145"/>
      <c r="N617" s="145"/>
      <c r="O617" s="145"/>
      <c r="P617" s="227"/>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27"/>
      <c r="E618" s="145"/>
      <c r="F618" s="145"/>
      <c r="G618" s="145"/>
      <c r="H618" s="227"/>
      <c r="I618" s="145"/>
      <c r="J618" s="145"/>
      <c r="K618" s="145"/>
      <c r="L618" s="227"/>
      <c r="M618" s="145"/>
      <c r="N618" s="145"/>
      <c r="O618" s="145"/>
      <c r="P618" s="227"/>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27"/>
      <c r="E619" s="145"/>
      <c r="F619" s="145"/>
      <c r="G619" s="145"/>
      <c r="H619" s="227"/>
      <c r="I619" s="145"/>
      <c r="J619" s="145"/>
      <c r="K619" s="145"/>
      <c r="L619" s="227"/>
      <c r="M619" s="145"/>
      <c r="N619" s="145"/>
      <c r="O619" s="145"/>
      <c r="P619" s="227"/>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27"/>
      <c r="E620" s="145"/>
      <c r="F620" s="145"/>
      <c r="G620" s="145"/>
      <c r="H620" s="227"/>
      <c r="I620" s="145"/>
      <c r="J620" s="145"/>
      <c r="K620" s="145"/>
      <c r="L620" s="227"/>
      <c r="M620" s="145"/>
      <c r="N620" s="145"/>
      <c r="O620" s="145"/>
      <c r="P620" s="227"/>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27"/>
      <c r="E621" s="145"/>
      <c r="F621" s="145"/>
      <c r="G621" s="145"/>
      <c r="H621" s="227"/>
      <c r="I621" s="145"/>
      <c r="J621" s="145"/>
      <c r="K621" s="145"/>
      <c r="L621" s="227"/>
      <c r="M621" s="145"/>
      <c r="N621" s="145"/>
      <c r="O621" s="145"/>
      <c r="P621" s="227"/>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27"/>
      <c r="E622" s="145"/>
      <c r="F622" s="145"/>
      <c r="G622" s="145"/>
      <c r="H622" s="227"/>
      <c r="I622" s="145"/>
      <c r="J622" s="145"/>
      <c r="K622" s="145"/>
      <c r="L622" s="227"/>
      <c r="M622" s="145"/>
      <c r="N622" s="145"/>
      <c r="O622" s="145"/>
      <c r="P622" s="227"/>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27"/>
      <c r="E623" s="145"/>
      <c r="F623" s="145"/>
      <c r="G623" s="145"/>
      <c r="H623" s="227"/>
      <c r="I623" s="145"/>
      <c r="J623" s="145"/>
      <c r="K623" s="145"/>
      <c r="L623" s="227"/>
      <c r="M623" s="145"/>
      <c r="N623" s="145"/>
      <c r="O623" s="145"/>
      <c r="P623" s="227"/>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27"/>
      <c r="E624" s="145"/>
      <c r="F624" s="145"/>
      <c r="G624" s="145"/>
      <c r="H624" s="227"/>
      <c r="I624" s="145"/>
      <c r="J624" s="145"/>
      <c r="K624" s="145"/>
      <c r="L624" s="227"/>
      <c r="M624" s="145"/>
      <c r="N624" s="145"/>
      <c r="O624" s="145"/>
      <c r="P624" s="227"/>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27"/>
      <c r="E625" s="145"/>
      <c r="F625" s="145"/>
      <c r="G625" s="145"/>
      <c r="H625" s="227"/>
      <c r="I625" s="145"/>
      <c r="J625" s="145"/>
      <c r="K625" s="145"/>
      <c r="L625" s="227"/>
      <c r="M625" s="145"/>
      <c r="N625" s="145"/>
      <c r="O625" s="145"/>
      <c r="P625" s="227"/>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27"/>
      <c r="E626" s="145"/>
      <c r="F626" s="145"/>
      <c r="G626" s="145"/>
      <c r="H626" s="227"/>
      <c r="I626" s="145"/>
      <c r="J626" s="145"/>
      <c r="K626" s="145"/>
      <c r="L626" s="227"/>
      <c r="M626" s="145"/>
      <c r="N626" s="145"/>
      <c r="O626" s="145"/>
      <c r="P626" s="227"/>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27"/>
      <c r="E627" s="145"/>
      <c r="F627" s="145"/>
      <c r="G627" s="145"/>
      <c r="H627" s="227"/>
      <c r="I627" s="145"/>
      <c r="J627" s="145"/>
      <c r="K627" s="145"/>
      <c r="L627" s="227"/>
      <c r="M627" s="145"/>
      <c r="N627" s="145"/>
      <c r="O627" s="145"/>
      <c r="P627" s="227"/>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27"/>
      <c r="E628" s="145"/>
      <c r="F628" s="145"/>
      <c r="G628" s="145"/>
      <c r="H628" s="227"/>
      <c r="I628" s="145"/>
      <c r="J628" s="145"/>
      <c r="K628" s="145"/>
      <c r="L628" s="227"/>
      <c r="M628" s="145"/>
      <c r="N628" s="145"/>
      <c r="O628" s="145"/>
      <c r="P628" s="227"/>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27"/>
      <c r="E629" s="145"/>
      <c r="F629" s="145"/>
      <c r="G629" s="145"/>
      <c r="H629" s="227"/>
      <c r="I629" s="145"/>
      <c r="J629" s="145"/>
      <c r="K629" s="145"/>
      <c r="L629" s="227"/>
      <c r="M629" s="145"/>
      <c r="N629" s="145"/>
      <c r="O629" s="145"/>
      <c r="P629" s="227"/>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27"/>
      <c r="E630" s="145"/>
      <c r="F630" s="145"/>
      <c r="G630" s="145"/>
      <c r="H630" s="227"/>
      <c r="I630" s="145"/>
      <c r="J630" s="145"/>
      <c r="K630" s="145"/>
      <c r="L630" s="227"/>
      <c r="M630" s="145"/>
      <c r="N630" s="145"/>
      <c r="O630" s="145"/>
      <c r="P630" s="227"/>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27"/>
      <c r="E631" s="145"/>
      <c r="F631" s="145"/>
      <c r="G631" s="145"/>
      <c r="H631" s="227"/>
      <c r="I631" s="145"/>
      <c r="J631" s="145"/>
      <c r="K631" s="145"/>
      <c r="L631" s="227"/>
      <c r="M631" s="145"/>
      <c r="N631" s="145"/>
      <c r="O631" s="145"/>
      <c r="P631" s="227"/>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27"/>
      <c r="E632" s="145"/>
      <c r="F632" s="145"/>
      <c r="G632" s="145"/>
      <c r="H632" s="227"/>
      <c r="I632" s="145"/>
      <c r="J632" s="145"/>
      <c r="K632" s="145"/>
      <c r="L632" s="227"/>
      <c r="M632" s="145"/>
      <c r="N632" s="145"/>
      <c r="O632" s="145"/>
      <c r="P632" s="227"/>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27"/>
      <c r="E633" s="145"/>
      <c r="F633" s="145"/>
      <c r="G633" s="145"/>
      <c r="H633" s="227"/>
      <c r="I633" s="145"/>
      <c r="J633" s="145"/>
      <c r="K633" s="145"/>
      <c r="L633" s="227"/>
      <c r="M633" s="145"/>
      <c r="N633" s="145"/>
      <c r="O633" s="145"/>
      <c r="P633" s="227"/>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27"/>
      <c r="E634" s="145"/>
      <c r="F634" s="145"/>
      <c r="G634" s="145"/>
      <c r="H634" s="227"/>
      <c r="I634" s="145"/>
      <c r="J634" s="145"/>
      <c r="K634" s="145"/>
      <c r="L634" s="227"/>
      <c r="M634" s="145"/>
      <c r="N634" s="145"/>
      <c r="O634" s="145"/>
      <c r="P634" s="227"/>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27"/>
      <c r="E635" s="145"/>
      <c r="F635" s="145"/>
      <c r="G635" s="145"/>
      <c r="H635" s="227"/>
      <c r="I635" s="145"/>
      <c r="J635" s="145"/>
      <c r="K635" s="145"/>
      <c r="L635" s="227"/>
      <c r="M635" s="145"/>
      <c r="N635" s="145"/>
      <c r="O635" s="145"/>
      <c r="P635" s="227"/>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27"/>
      <c r="E636" s="145"/>
      <c r="F636" s="145"/>
      <c r="G636" s="145"/>
      <c r="H636" s="227"/>
      <c r="I636" s="145"/>
      <c r="J636" s="145"/>
      <c r="K636" s="145"/>
      <c r="L636" s="227"/>
      <c r="M636" s="145"/>
      <c r="N636" s="145"/>
      <c r="O636" s="145"/>
      <c r="P636" s="227"/>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27"/>
      <c r="E637" s="145"/>
      <c r="F637" s="145"/>
      <c r="G637" s="145"/>
      <c r="H637" s="227"/>
      <c r="I637" s="145"/>
      <c r="J637" s="145"/>
      <c r="K637" s="145"/>
      <c r="L637" s="227"/>
      <c r="M637" s="145"/>
      <c r="N637" s="145"/>
      <c r="O637" s="145"/>
      <c r="P637" s="227"/>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27"/>
      <c r="E638" s="145"/>
      <c r="F638" s="145"/>
      <c r="G638" s="145"/>
      <c r="H638" s="227"/>
      <c r="I638" s="145"/>
      <c r="J638" s="145"/>
      <c r="K638" s="145"/>
      <c r="L638" s="227"/>
      <c r="M638" s="145"/>
      <c r="N638" s="145"/>
      <c r="O638" s="145"/>
      <c r="P638" s="227"/>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27"/>
      <c r="E639" s="145"/>
      <c r="F639" s="145"/>
      <c r="G639" s="145"/>
      <c r="H639" s="227"/>
      <c r="I639" s="145"/>
      <c r="J639" s="145"/>
      <c r="K639" s="145"/>
      <c r="L639" s="227"/>
      <c r="M639" s="145"/>
      <c r="N639" s="145"/>
      <c r="O639" s="145"/>
      <c r="P639" s="227"/>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27"/>
      <c r="E640" s="145"/>
      <c r="F640" s="145"/>
      <c r="G640" s="145"/>
      <c r="H640" s="227"/>
      <c r="I640" s="145"/>
      <c r="J640" s="145"/>
      <c r="K640" s="145"/>
      <c r="L640" s="227"/>
      <c r="M640" s="145"/>
      <c r="N640" s="145"/>
      <c r="O640" s="145"/>
      <c r="P640" s="227"/>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27"/>
      <c r="E641" s="145"/>
      <c r="F641" s="145"/>
      <c r="G641" s="145"/>
      <c r="H641" s="227"/>
      <c r="I641" s="145"/>
      <c r="J641" s="145"/>
      <c r="K641" s="145"/>
      <c r="L641" s="227"/>
      <c r="M641" s="145"/>
      <c r="N641" s="145"/>
      <c r="O641" s="145"/>
      <c r="P641" s="227"/>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27"/>
      <c r="E642" s="145"/>
      <c r="F642" s="145"/>
      <c r="G642" s="145"/>
      <c r="H642" s="227"/>
      <c r="I642" s="145"/>
      <c r="J642" s="145"/>
      <c r="K642" s="145"/>
      <c r="L642" s="227"/>
      <c r="M642" s="145"/>
      <c r="N642" s="145"/>
      <c r="O642" s="145"/>
      <c r="P642" s="227"/>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27"/>
      <c r="E643" s="145"/>
      <c r="F643" s="145"/>
      <c r="G643" s="145"/>
      <c r="H643" s="227"/>
      <c r="I643" s="145"/>
      <c r="J643" s="145"/>
      <c r="K643" s="145"/>
      <c r="L643" s="227"/>
      <c r="M643" s="145"/>
      <c r="N643" s="145"/>
      <c r="O643" s="145"/>
      <c r="P643" s="227"/>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27"/>
      <c r="E644" s="145"/>
      <c r="F644" s="145"/>
      <c r="G644" s="145"/>
      <c r="H644" s="227"/>
      <c r="I644" s="145"/>
      <c r="J644" s="145"/>
      <c r="K644" s="145"/>
      <c r="L644" s="227"/>
      <c r="M644" s="145"/>
      <c r="N644" s="145"/>
      <c r="O644" s="145"/>
      <c r="P644" s="227"/>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27"/>
      <c r="E645" s="145"/>
      <c r="F645" s="145"/>
      <c r="G645" s="145"/>
      <c r="H645" s="227"/>
      <c r="I645" s="145"/>
      <c r="J645" s="145"/>
      <c r="K645" s="145"/>
      <c r="L645" s="227"/>
      <c r="M645" s="145"/>
      <c r="N645" s="145"/>
      <c r="O645" s="145"/>
      <c r="P645" s="227"/>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27"/>
      <c r="E646" s="145"/>
      <c r="F646" s="145"/>
      <c r="G646" s="145"/>
      <c r="H646" s="227"/>
      <c r="I646" s="145"/>
      <c r="J646" s="145"/>
      <c r="K646" s="145"/>
      <c r="L646" s="227"/>
      <c r="M646" s="145"/>
      <c r="N646" s="145"/>
      <c r="O646" s="145"/>
      <c r="P646" s="227"/>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27"/>
      <c r="E647" s="145"/>
      <c r="F647" s="145"/>
      <c r="G647" s="145"/>
      <c r="H647" s="227"/>
      <c r="I647" s="145"/>
      <c r="J647" s="145"/>
      <c r="K647" s="145"/>
      <c r="L647" s="227"/>
      <c r="M647" s="145"/>
      <c r="N647" s="145"/>
      <c r="O647" s="145"/>
      <c r="P647" s="227"/>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27"/>
      <c r="E648" s="145"/>
      <c r="F648" s="145"/>
      <c r="G648" s="145"/>
      <c r="H648" s="227"/>
      <c r="I648" s="145"/>
      <c r="J648" s="145"/>
      <c r="K648" s="145"/>
      <c r="L648" s="227"/>
      <c r="M648" s="145"/>
      <c r="N648" s="145"/>
      <c r="O648" s="145"/>
      <c r="P648" s="227"/>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27"/>
      <c r="E649" s="145"/>
      <c r="F649" s="145"/>
      <c r="G649" s="145"/>
      <c r="H649" s="227"/>
      <c r="I649" s="145"/>
      <c r="J649" s="145"/>
      <c r="K649" s="145"/>
      <c r="L649" s="227"/>
      <c r="M649" s="145"/>
      <c r="N649" s="145"/>
      <c r="O649" s="145"/>
      <c r="P649" s="227"/>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27"/>
      <c r="E650" s="145"/>
      <c r="F650" s="145"/>
      <c r="G650" s="145"/>
      <c r="H650" s="227"/>
      <c r="I650" s="145"/>
      <c r="J650" s="145"/>
      <c r="K650" s="145"/>
      <c r="L650" s="227"/>
      <c r="M650" s="145"/>
      <c r="N650" s="145"/>
      <c r="O650" s="145"/>
      <c r="P650" s="227"/>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27"/>
      <c r="E651" s="145"/>
      <c r="F651" s="145"/>
      <c r="G651" s="145"/>
      <c r="H651" s="227"/>
      <c r="I651" s="145"/>
      <c r="J651" s="145"/>
      <c r="K651" s="145"/>
      <c r="L651" s="227"/>
      <c r="M651" s="145"/>
      <c r="N651" s="145"/>
      <c r="O651" s="145"/>
      <c r="P651" s="227"/>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27"/>
      <c r="E652" s="145"/>
      <c r="F652" s="145"/>
      <c r="G652" s="145"/>
      <c r="H652" s="227"/>
      <c r="I652" s="145"/>
      <c r="J652" s="145"/>
      <c r="K652" s="145"/>
      <c r="L652" s="227"/>
      <c r="M652" s="145"/>
      <c r="N652" s="145"/>
      <c r="O652" s="145"/>
      <c r="P652" s="227"/>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27"/>
      <c r="E653" s="145"/>
      <c r="F653" s="145"/>
      <c r="G653" s="145"/>
      <c r="H653" s="227"/>
      <c r="I653" s="145"/>
      <c r="J653" s="145"/>
      <c r="K653" s="145"/>
      <c r="L653" s="227"/>
      <c r="M653" s="145"/>
      <c r="N653" s="145"/>
      <c r="O653" s="145"/>
      <c r="P653" s="227"/>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activeCell="L22" sqref="L22"/>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07" customFormat="1">
      <c r="A1" s="197" t="s">
        <v>423</v>
      </c>
      <c r="B1" s="197"/>
      <c r="C1" s="197"/>
      <c r="D1" s="197"/>
      <c r="E1" s="197"/>
    </row>
    <row r="2" spans="1:134" s="207" customFormat="1" ht="15" thickBot="1">
      <c r="A2" s="199" t="s">
        <v>456</v>
      </c>
      <c r="B2" s="199"/>
      <c r="C2" s="199"/>
      <c r="D2" s="199"/>
      <c r="E2" s="199"/>
    </row>
    <row r="3" spans="1:134" s="207" customFormat="1" ht="14" thickTop="1" thickBot="1">
      <c r="A3" s="209" t="s">
        <v>229</v>
      </c>
      <c r="B3" s="210">
        <v>2016</v>
      </c>
      <c r="C3" s="210">
        <v>2017</v>
      </c>
      <c r="D3" s="210">
        <v>2018</v>
      </c>
      <c r="E3" s="210">
        <v>2019</v>
      </c>
    </row>
    <row r="4" spans="1:134" ht="13.5" thickTop="1">
      <c r="A4" s="160" t="s">
        <v>4</v>
      </c>
      <c r="B4" s="139">
        <v>12897</v>
      </c>
      <c r="C4" s="139">
        <v>13688</v>
      </c>
      <c r="D4" s="139">
        <v>14568</v>
      </c>
      <c r="E4" s="139">
        <v>15671</v>
      </c>
      <c r="F4" s="148"/>
      <c r="G4" s="148"/>
      <c r="H4" s="148"/>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5" customHeight="1">
      <c r="A5" s="160" t="s">
        <v>11</v>
      </c>
      <c r="B5" s="139">
        <v>-8686</v>
      </c>
      <c r="C5" s="139">
        <v>-9032</v>
      </c>
      <c r="D5" s="139">
        <v>-9805</v>
      </c>
      <c r="E5" s="139">
        <v>-10616</v>
      </c>
      <c r="F5" s="148"/>
      <c r="G5" s="148"/>
      <c r="H5" s="148"/>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0" customFormat="1">
      <c r="A6" s="172" t="s">
        <v>12</v>
      </c>
      <c r="B6" s="173">
        <v>4211</v>
      </c>
      <c r="C6" s="173">
        <v>4656</v>
      </c>
      <c r="D6" s="173">
        <v>4763</v>
      </c>
      <c r="E6" s="173">
        <v>5055</v>
      </c>
      <c r="F6" s="212"/>
      <c r="G6" s="212"/>
      <c r="H6" s="212"/>
    </row>
    <row r="7" spans="1:134">
      <c r="A7" s="160" t="s">
        <v>102</v>
      </c>
      <c r="B7" s="139">
        <v>-761</v>
      </c>
      <c r="C7" s="139">
        <v>-819</v>
      </c>
      <c r="D7" s="139">
        <v>-857</v>
      </c>
      <c r="E7" s="139">
        <v>-1047</v>
      </c>
      <c r="F7" s="148"/>
      <c r="G7" s="148"/>
      <c r="H7" s="148"/>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0" t="s">
        <v>95</v>
      </c>
      <c r="B8" s="139">
        <v>-2081</v>
      </c>
      <c r="C8" s="139">
        <v>-2358</v>
      </c>
      <c r="D8" s="139">
        <v>-2387</v>
      </c>
      <c r="E8" s="139">
        <v>-2598</v>
      </c>
      <c r="F8" s="148"/>
      <c r="G8" s="148"/>
      <c r="H8" s="148"/>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0" t="s">
        <v>183</v>
      </c>
      <c r="B9" s="139">
        <v>16</v>
      </c>
      <c r="C9" s="139">
        <v>59</v>
      </c>
      <c r="D9" s="139">
        <v>44</v>
      </c>
      <c r="E9" s="139">
        <v>162</v>
      </c>
      <c r="F9" s="148"/>
      <c r="G9" s="148"/>
      <c r="H9" s="148"/>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96</v>
      </c>
      <c r="B10" s="139">
        <v>-21</v>
      </c>
      <c r="C10" s="139">
        <v>-44</v>
      </c>
      <c r="D10" s="139">
        <v>-17</v>
      </c>
      <c r="E10" s="139">
        <v>-32</v>
      </c>
      <c r="F10" s="148"/>
      <c r="G10" s="148"/>
      <c r="H10" s="148"/>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0" t="s">
        <v>13</v>
      </c>
      <c r="B11" s="139">
        <v>-2</v>
      </c>
      <c r="C11" s="225">
        <v>0</v>
      </c>
      <c r="D11" s="139">
        <v>-3</v>
      </c>
      <c r="E11" s="139">
        <v>5</v>
      </c>
      <c r="F11" s="148"/>
      <c r="G11" s="148"/>
      <c r="H11" s="148"/>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0" t="s">
        <v>14</v>
      </c>
      <c r="B12" s="139">
        <v>-65</v>
      </c>
      <c r="C12" s="139">
        <v>75</v>
      </c>
      <c r="D12" s="139">
        <v>-40</v>
      </c>
      <c r="E12" s="139">
        <v>-787</v>
      </c>
      <c r="F12" s="148"/>
      <c r="G12" s="148"/>
      <c r="H12" s="14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c r="A13" s="176" t="s">
        <v>6</v>
      </c>
      <c r="B13" s="173">
        <v>1298</v>
      </c>
      <c r="C13" s="173">
        <v>1570</v>
      </c>
      <c r="D13" s="173">
        <v>1504</v>
      </c>
      <c r="E13" s="173">
        <v>758</v>
      </c>
      <c r="F13" s="212"/>
      <c r="G13" s="212"/>
      <c r="H13" s="212"/>
    </row>
    <row r="14" spans="1:134">
      <c r="A14" s="160" t="s">
        <v>182</v>
      </c>
      <c r="B14" s="139">
        <v>7</v>
      </c>
      <c r="C14" s="139">
        <v>6</v>
      </c>
      <c r="D14" s="139">
        <v>11</v>
      </c>
      <c r="E14" s="139">
        <v>11</v>
      </c>
      <c r="F14" s="148"/>
      <c r="G14" s="148"/>
      <c r="H14" s="148"/>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0" t="s">
        <v>321</v>
      </c>
      <c r="B15" s="139">
        <v>-100</v>
      </c>
      <c r="C15" s="139">
        <v>-72</v>
      </c>
      <c r="D15" s="139">
        <v>-48</v>
      </c>
      <c r="E15" s="139">
        <v>-30</v>
      </c>
      <c r="F15" s="148"/>
      <c r="G15" s="148"/>
      <c r="H15" s="148"/>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0" t="s">
        <v>316</v>
      </c>
      <c r="B16" s="139"/>
      <c r="C16" s="139"/>
      <c r="D16" s="139"/>
      <c r="E16" s="139">
        <v>-18</v>
      </c>
      <c r="F16" s="148"/>
      <c r="G16" s="148"/>
      <c r="H16" s="148"/>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0" t="s">
        <v>16</v>
      </c>
      <c r="B17" s="139">
        <v>-35</v>
      </c>
      <c r="C17" s="139">
        <v>-30</v>
      </c>
      <c r="D17" s="139">
        <v>-15</v>
      </c>
      <c r="E17" s="139">
        <v>-9</v>
      </c>
      <c r="F17" s="148"/>
      <c r="G17" s="148"/>
      <c r="H17" s="148"/>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0" customFormat="1">
      <c r="A18" s="176" t="s">
        <v>17</v>
      </c>
      <c r="B18" s="173">
        <v>1170</v>
      </c>
      <c r="C18" s="173">
        <v>1474</v>
      </c>
      <c r="D18" s="173">
        <v>1452</v>
      </c>
      <c r="E18" s="173">
        <v>712</v>
      </c>
      <c r="F18" s="212"/>
      <c r="G18" s="212"/>
      <c r="H18" s="212"/>
    </row>
    <row r="19" spans="1:134">
      <c r="A19" s="160" t="s">
        <v>18</v>
      </c>
      <c r="B19" s="139">
        <v>-240</v>
      </c>
      <c r="C19" s="139">
        <v>-180</v>
      </c>
      <c r="D19" s="139">
        <v>-160</v>
      </c>
      <c r="E19" s="139">
        <v>-122</v>
      </c>
      <c r="F19" s="148"/>
      <c r="G19" s="148"/>
      <c r="H19" s="14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0" customFormat="1">
      <c r="A20" s="176" t="s">
        <v>119</v>
      </c>
      <c r="B20" s="173">
        <v>931</v>
      </c>
      <c r="C20" s="173">
        <v>1294</v>
      </c>
      <c r="D20" s="173">
        <v>1292</v>
      </c>
      <c r="E20" s="173">
        <v>590</v>
      </c>
      <c r="F20" s="212"/>
      <c r="G20" s="212"/>
      <c r="H20" s="212"/>
    </row>
    <row r="21" spans="1:134">
      <c r="A21" s="163"/>
      <c r="B21" s="162"/>
      <c r="C21" s="162"/>
      <c r="D21" s="162"/>
      <c r="E21" s="162"/>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c r="A22" s="176" t="s">
        <v>92</v>
      </c>
      <c r="B22" s="173"/>
      <c r="C22" s="173"/>
      <c r="D22" s="173"/>
      <c r="E22" s="173"/>
    </row>
    <row r="23" spans="1:134">
      <c r="A23" s="160" t="s">
        <v>93</v>
      </c>
      <c r="B23" s="139">
        <v>-368</v>
      </c>
      <c r="C23" s="139">
        <v>-5</v>
      </c>
      <c r="D23" s="139">
        <v>46</v>
      </c>
      <c r="E23" s="139">
        <v>52</v>
      </c>
      <c r="F23" s="148"/>
      <c r="G23" s="148"/>
      <c r="H23" s="148"/>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0" t="s">
        <v>94</v>
      </c>
      <c r="B24" s="139">
        <v>32</v>
      </c>
      <c r="C24" s="139">
        <v>-121</v>
      </c>
      <c r="D24" s="139">
        <v>68</v>
      </c>
      <c r="E24" s="139">
        <v>13</v>
      </c>
      <c r="F24" s="148"/>
      <c r="G24" s="148"/>
      <c r="H24" s="148"/>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6" t="s">
        <v>264</v>
      </c>
      <c r="B25" s="173">
        <v>-335</v>
      </c>
      <c r="C25" s="173">
        <v>-126</v>
      </c>
      <c r="D25" s="173">
        <v>114</v>
      </c>
      <c r="E25" s="173">
        <v>65</v>
      </c>
      <c r="F25" s="212"/>
      <c r="G25" s="212"/>
      <c r="H25" s="212"/>
    </row>
    <row r="26" spans="1:134" s="150" customFormat="1">
      <c r="A26" s="176" t="s">
        <v>265</v>
      </c>
      <c r="B26" s="173">
        <v>595</v>
      </c>
      <c r="C26" s="173">
        <v>1168</v>
      </c>
      <c r="D26" s="173">
        <v>1406</v>
      </c>
      <c r="E26" s="173">
        <v>655</v>
      </c>
      <c r="F26" s="212"/>
      <c r="G26" s="212"/>
      <c r="H26" s="212"/>
    </row>
    <row r="27" spans="1:134">
      <c r="A27" s="165"/>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c r="A28" s="176" t="s">
        <v>266</v>
      </c>
      <c r="B28" s="173"/>
      <c r="C28" s="173"/>
      <c r="D28" s="173"/>
      <c r="E28" s="173"/>
    </row>
    <row r="29" spans="1:134">
      <c r="A29" s="160" t="s">
        <v>320</v>
      </c>
      <c r="B29" s="139">
        <v>928</v>
      </c>
      <c r="C29" s="139">
        <v>1287</v>
      </c>
      <c r="D29" s="139">
        <v>1286</v>
      </c>
      <c r="E29" s="139">
        <v>589</v>
      </c>
      <c r="F29" s="148"/>
      <c r="G29" s="148"/>
      <c r="H29" s="148"/>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0" t="s">
        <v>19</v>
      </c>
      <c r="B30" s="139">
        <v>2</v>
      </c>
      <c r="C30" s="139">
        <v>7</v>
      </c>
      <c r="D30" s="139">
        <v>6</v>
      </c>
      <c r="E30" s="139">
        <v>1</v>
      </c>
      <c r="F30" s="148"/>
      <c r="G30" s="148"/>
      <c r="H30" s="148"/>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5"/>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0" customFormat="1">
      <c r="A32" s="176" t="s">
        <v>188</v>
      </c>
      <c r="B32" s="173"/>
      <c r="C32" s="173"/>
      <c r="D32" s="173"/>
      <c r="E32" s="173"/>
    </row>
    <row r="33" spans="1:134">
      <c r="A33" s="160" t="s">
        <v>320</v>
      </c>
      <c r="B33" s="139">
        <v>593</v>
      </c>
      <c r="C33" s="139">
        <v>1160</v>
      </c>
      <c r="D33" s="139">
        <v>1400</v>
      </c>
      <c r="E33" s="139">
        <v>654</v>
      </c>
      <c r="F33" s="148"/>
      <c r="G33" s="148"/>
      <c r="H33" s="148"/>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19</v>
      </c>
      <c r="B34" s="139">
        <v>2</v>
      </c>
      <c r="C34" s="139">
        <v>8</v>
      </c>
      <c r="D34" s="139">
        <v>6</v>
      </c>
      <c r="E34" s="139">
        <v>1</v>
      </c>
      <c r="F34" s="148"/>
      <c r="G34" s="148"/>
      <c r="H34" s="148"/>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0"/>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0" customFormat="1">
      <c r="A36" s="172" t="s">
        <v>187</v>
      </c>
      <c r="B36" s="173"/>
      <c r="C36" s="173"/>
      <c r="D36" s="173"/>
      <c r="E36" s="173"/>
    </row>
    <row r="37" spans="1:134">
      <c r="A37" s="160"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0" customFormat="1" ht="16.5">
      <c r="A40" s="172" t="s">
        <v>455</v>
      </c>
      <c r="B40" s="173"/>
      <c r="C40" s="173"/>
      <c r="D40" s="173"/>
      <c r="E40" s="173"/>
    </row>
    <row r="41" spans="1:134">
      <c r="A41" s="160" t="s">
        <v>80</v>
      </c>
      <c r="B41" s="139">
        <v>66663816</v>
      </c>
      <c r="C41" s="139">
        <v>66725249</v>
      </c>
      <c r="D41" s="139">
        <v>66980902</v>
      </c>
      <c r="E41" s="139">
        <v>67342244</v>
      </c>
      <c r="F41" s="148"/>
      <c r="G41" s="148"/>
      <c r="H41" s="148"/>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81</v>
      </c>
      <c r="B42" s="139">
        <v>66655995.509589046</v>
      </c>
      <c r="C42" s="139">
        <v>66706398.326027401</v>
      </c>
      <c r="D42" s="139">
        <v>66854133</v>
      </c>
      <c r="E42" s="139">
        <v>67279875.380821913</v>
      </c>
      <c r="F42" s="148"/>
      <c r="G42" s="148"/>
      <c r="H42" s="148"/>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82</v>
      </c>
      <c r="B43" s="139">
        <v>66826824.509589046</v>
      </c>
      <c r="C43" s="139">
        <v>67142319.326027393</v>
      </c>
      <c r="D43" s="139">
        <v>67362405</v>
      </c>
      <c r="E43" s="139">
        <v>67484564.942465752</v>
      </c>
      <c r="F43" s="148"/>
      <c r="G43" s="148"/>
      <c r="H43" s="14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48"/>
      <c r="G44" s="148"/>
      <c r="H44" s="148"/>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c r="A45" s="129" t="s">
        <v>424</v>
      </c>
    </row>
    <row r="46" spans="1:134" s="125" customFormat="1">
      <c r="A46" s="129" t="s">
        <v>422</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9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V434"/>
  <sheetViews>
    <sheetView showGridLines="0" view="pageBreakPreview" zoomScale="80" zoomScaleNormal="80" zoomScaleSheetLayoutView="80" workbookViewId="0">
      <pane xSplit="1" topLeftCell="B1" activePane="topRight" state="frozen"/>
      <selection pane="topRight"/>
    </sheetView>
  </sheetViews>
  <sheetFormatPr defaultColWidth="8.81640625" defaultRowHeight="13"/>
  <cols>
    <col min="1" max="1" width="39.54296875" style="122" bestFit="1" customWidth="1"/>
    <col min="2" max="17" width="10.54296875" style="122" customWidth="1"/>
    <col min="18" max="18" width="10.453125" style="122" customWidth="1"/>
    <col min="19" max="21" width="10.54296875" style="122" customWidth="1"/>
    <col min="22" max="16384" width="8.81640625" style="122"/>
  </cols>
  <sheetData>
    <row r="1" spans="1:22" s="207" customFormat="1" ht="27.5">
      <c r="A1" s="197" t="s">
        <v>497</v>
      </c>
    </row>
    <row r="2" spans="1:22" s="207" customFormat="1" ht="13.5" thickBot="1">
      <c r="A2" s="199"/>
      <c r="B2" s="199"/>
      <c r="C2" s="199"/>
      <c r="D2" s="199"/>
      <c r="E2" s="199"/>
      <c r="F2" s="199"/>
      <c r="G2" s="199"/>
      <c r="H2" s="199"/>
      <c r="I2" s="199"/>
      <c r="J2" s="199"/>
      <c r="K2" s="199"/>
      <c r="L2" s="199"/>
      <c r="M2" s="199"/>
      <c r="N2" s="199"/>
      <c r="O2" s="199"/>
      <c r="P2" s="199"/>
      <c r="Q2" s="199"/>
      <c r="R2" s="208"/>
      <c r="S2" s="208"/>
    </row>
    <row r="3" spans="1:22" s="207" customFormat="1" ht="14" thickTop="1" thickBot="1">
      <c r="A3" s="201"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23"/>
    </row>
    <row r="4" spans="1:22" s="150" customFormat="1" ht="13.5" thickTop="1">
      <c r="A4" s="149" t="s">
        <v>384</v>
      </c>
      <c r="B4" s="219"/>
      <c r="C4" s="219"/>
      <c r="D4" s="219"/>
      <c r="E4" s="219"/>
      <c r="F4" s="219"/>
      <c r="G4" s="219"/>
      <c r="H4" s="219"/>
      <c r="I4" s="219"/>
      <c r="J4" s="219"/>
      <c r="K4" s="219"/>
      <c r="L4" s="219"/>
      <c r="M4" s="219"/>
      <c r="N4" s="219"/>
      <c r="O4" s="219"/>
      <c r="P4" s="219"/>
      <c r="Q4" s="219"/>
      <c r="R4" s="219"/>
      <c r="S4" s="219"/>
    </row>
    <row r="5" spans="1:22" s="145" customFormat="1" ht="7.5" customHeight="1">
      <c r="A5" s="135"/>
      <c r="B5" s="184"/>
      <c r="C5" s="184"/>
      <c r="D5" s="184"/>
      <c r="E5" s="184"/>
      <c r="F5" s="184"/>
      <c r="G5" s="184"/>
      <c r="H5" s="184"/>
      <c r="I5" s="184"/>
      <c r="J5" s="184"/>
      <c r="K5" s="184"/>
      <c r="L5" s="184"/>
      <c r="M5" s="184"/>
      <c r="N5" s="184"/>
      <c r="O5" s="184"/>
      <c r="P5" s="184"/>
      <c r="Q5" s="184"/>
      <c r="R5" s="184"/>
      <c r="S5" s="184"/>
    </row>
    <row r="6" spans="1:22" s="150" customFormat="1">
      <c r="A6" s="149" t="s">
        <v>466</v>
      </c>
      <c r="B6" s="219"/>
      <c r="C6" s="219"/>
      <c r="D6" s="219"/>
      <c r="E6" s="219"/>
      <c r="F6" s="219"/>
      <c r="G6" s="219"/>
      <c r="H6" s="219"/>
      <c r="I6" s="219"/>
      <c r="J6" s="219"/>
      <c r="K6" s="219"/>
      <c r="L6" s="219"/>
      <c r="M6" s="219"/>
      <c r="N6" s="219"/>
      <c r="O6" s="219"/>
      <c r="P6" s="219"/>
      <c r="Q6" s="219"/>
      <c r="R6" s="219"/>
      <c r="S6" s="219"/>
    </row>
    <row r="7" spans="1:22" s="145" customFormat="1">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c r="V7" s="136"/>
    </row>
    <row r="8" spans="1:22" s="145" customFormat="1">
      <c r="A8" s="135" t="s">
        <v>385</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c r="V8" s="136"/>
    </row>
    <row r="9" spans="1:22" s="145" customFormat="1">
      <c r="A9" s="135" t="s">
        <v>386</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c r="V9" s="136"/>
    </row>
    <row r="10" spans="1:22" s="145" customFormat="1">
      <c r="A10" s="135" t="s">
        <v>387</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c r="V10" s="136"/>
    </row>
    <row r="11" spans="1:22" s="145" customFormat="1" ht="7" customHeight="1">
      <c r="A11" s="135"/>
      <c r="B11" s="184"/>
      <c r="C11" s="184"/>
      <c r="D11" s="184"/>
      <c r="E11" s="184"/>
      <c r="F11" s="184"/>
      <c r="G11" s="184"/>
      <c r="H11" s="184"/>
      <c r="I11" s="184"/>
      <c r="J11" s="184"/>
      <c r="K11" s="184"/>
      <c r="L11" s="184"/>
      <c r="M11" s="184"/>
      <c r="N11" s="184"/>
      <c r="O11" s="184"/>
      <c r="P11" s="184"/>
      <c r="Q11" s="184"/>
      <c r="R11" s="184"/>
      <c r="S11" s="184"/>
      <c r="T11" s="184"/>
      <c r="U11" s="184"/>
      <c r="V11" s="184"/>
    </row>
    <row r="12" spans="1:22" s="150" customFormat="1">
      <c r="A12" s="149" t="s">
        <v>397</v>
      </c>
      <c r="B12" s="219"/>
      <c r="C12" s="219"/>
      <c r="D12" s="219"/>
      <c r="E12" s="219"/>
      <c r="F12" s="219"/>
      <c r="G12" s="219"/>
      <c r="H12" s="219"/>
    </row>
    <row r="13" spans="1:22" s="145" customFormat="1">
      <c r="A13" s="135" t="s">
        <v>14</v>
      </c>
      <c r="B13" s="184">
        <v>0</v>
      </c>
      <c r="C13" s="184">
        <v>0</v>
      </c>
      <c r="D13" s="184">
        <v>0</v>
      </c>
      <c r="E13" s="184">
        <v>0</v>
      </c>
      <c r="F13" s="184">
        <v>0</v>
      </c>
      <c r="G13" s="184">
        <v>0</v>
      </c>
      <c r="H13" s="184">
        <v>-15.5</v>
      </c>
      <c r="I13" s="184">
        <v>-22.521000000000001</v>
      </c>
      <c r="J13" s="184">
        <f>-125*0.5</f>
        <v>-62.5</v>
      </c>
      <c r="K13" s="184">
        <v>-101</v>
      </c>
      <c r="L13" s="184">
        <v>-54</v>
      </c>
      <c r="M13" s="184">
        <v>-89</v>
      </c>
      <c r="N13" s="184">
        <v>-69</v>
      </c>
      <c r="O13" s="184">
        <v>-157</v>
      </c>
      <c r="P13" s="184">
        <v>-368</v>
      </c>
      <c r="Q13" s="184">
        <v>-5</v>
      </c>
      <c r="R13" s="184">
        <v>-3</v>
      </c>
      <c r="S13" s="184">
        <v>-2</v>
      </c>
      <c r="T13" s="184">
        <v>-1</v>
      </c>
      <c r="U13" s="184">
        <v>-11</v>
      </c>
      <c r="V13" s="184"/>
    </row>
    <row r="14" spans="1:22" s="145" customFormat="1">
      <c r="A14" s="135" t="s">
        <v>385</v>
      </c>
      <c r="B14" s="184">
        <v>0</v>
      </c>
      <c r="C14" s="184">
        <v>0</v>
      </c>
      <c r="D14" s="184">
        <v>0</v>
      </c>
      <c r="E14" s="184">
        <v>0</v>
      </c>
      <c r="F14" s="184">
        <v>0</v>
      </c>
      <c r="G14" s="184">
        <v>0</v>
      </c>
      <c r="H14" s="184">
        <v>3</v>
      </c>
      <c r="I14" s="184">
        <v>4.8194939999999997</v>
      </c>
      <c r="J14" s="184">
        <v>14</v>
      </c>
      <c r="K14" s="184">
        <v>22</v>
      </c>
      <c r="L14" s="184">
        <v>12</v>
      </c>
      <c r="M14" s="184">
        <v>18.689999999999998</v>
      </c>
      <c r="N14" s="184">
        <v>15</v>
      </c>
      <c r="O14" s="184">
        <v>34</v>
      </c>
      <c r="P14" s="184">
        <v>79.69</v>
      </c>
      <c r="Q14" s="184">
        <v>1</v>
      </c>
      <c r="R14" s="184">
        <v>1</v>
      </c>
      <c r="S14" s="184">
        <v>0</v>
      </c>
      <c r="T14" s="184">
        <v>0</v>
      </c>
      <c r="U14" s="184">
        <v>2</v>
      </c>
      <c r="V14" s="184"/>
    </row>
    <row r="15" spans="1:22" s="145" customFormat="1">
      <c r="A15" s="185" t="s">
        <v>386</v>
      </c>
      <c r="B15" s="184">
        <v>0</v>
      </c>
      <c r="C15" s="184">
        <v>0</v>
      </c>
      <c r="D15" s="184">
        <v>0</v>
      </c>
      <c r="E15" s="184">
        <v>0</v>
      </c>
      <c r="F15" s="184">
        <v>0</v>
      </c>
      <c r="G15" s="184">
        <v>0</v>
      </c>
      <c r="H15" s="184">
        <v>0</v>
      </c>
      <c r="I15" s="184">
        <v>0</v>
      </c>
      <c r="J15" s="184">
        <v>-145</v>
      </c>
      <c r="K15" s="184">
        <v>-145</v>
      </c>
      <c r="L15" s="184">
        <v>-42</v>
      </c>
      <c r="M15" s="184">
        <v>-42</v>
      </c>
      <c r="N15" s="184">
        <v>-42</v>
      </c>
      <c r="O15" s="184">
        <v>-42</v>
      </c>
      <c r="P15" s="184">
        <v>-167</v>
      </c>
      <c r="Q15" s="184">
        <v>-43</v>
      </c>
      <c r="R15" s="184">
        <v>-43</v>
      </c>
      <c r="S15" s="184">
        <v>-43</v>
      </c>
      <c r="T15" s="184">
        <v>-55</v>
      </c>
      <c r="U15" s="184">
        <v>-184</v>
      </c>
      <c r="V15" s="184"/>
    </row>
    <row r="16" spans="1:22" s="145" customFormat="1">
      <c r="A16" s="135" t="s">
        <v>387</v>
      </c>
      <c r="B16" s="184">
        <v>0</v>
      </c>
      <c r="C16" s="184">
        <v>0</v>
      </c>
      <c r="D16" s="184">
        <v>0</v>
      </c>
      <c r="E16" s="184">
        <v>0</v>
      </c>
      <c r="F16" s="184">
        <v>0</v>
      </c>
      <c r="G16" s="184">
        <v>0</v>
      </c>
      <c r="H16" s="184">
        <v>0</v>
      </c>
      <c r="I16" s="184">
        <v>0</v>
      </c>
      <c r="J16" s="184">
        <v>32</v>
      </c>
      <c r="K16" s="184">
        <v>32</v>
      </c>
      <c r="L16" s="184">
        <v>9</v>
      </c>
      <c r="M16" s="184">
        <v>8.82</v>
      </c>
      <c r="N16" s="184">
        <v>8.82</v>
      </c>
      <c r="O16" s="184">
        <v>9</v>
      </c>
      <c r="P16" s="184">
        <v>35.64</v>
      </c>
      <c r="Q16" s="184">
        <v>9</v>
      </c>
      <c r="R16" s="184">
        <v>9</v>
      </c>
      <c r="S16" s="184">
        <v>9</v>
      </c>
      <c r="T16" s="184">
        <v>11</v>
      </c>
      <c r="U16" s="184">
        <v>38</v>
      </c>
      <c r="V16" s="184"/>
    </row>
    <row r="17" spans="1:22" s="145" customFormat="1">
      <c r="A17" s="135"/>
      <c r="B17" s="184"/>
      <c r="C17" s="184"/>
      <c r="D17" s="184"/>
      <c r="E17" s="184"/>
      <c r="F17" s="184"/>
      <c r="G17" s="184"/>
      <c r="H17" s="184"/>
      <c r="I17" s="184"/>
      <c r="J17" s="184"/>
      <c r="K17" s="184"/>
      <c r="L17" s="184"/>
      <c r="M17" s="184"/>
      <c r="N17" s="184"/>
      <c r="O17" s="184"/>
      <c r="P17" s="184"/>
      <c r="Q17" s="184"/>
      <c r="R17" s="184"/>
      <c r="S17" s="184"/>
      <c r="T17" s="184"/>
      <c r="U17" s="184"/>
      <c r="V17" s="184"/>
    </row>
    <row r="18" spans="1:22" s="150" customFormat="1">
      <c r="A18" s="149" t="s">
        <v>388</v>
      </c>
      <c r="B18" s="219">
        <v>-45.6</v>
      </c>
      <c r="C18" s="219">
        <v>-1.6</v>
      </c>
      <c r="D18" s="219">
        <v>-1.6</v>
      </c>
      <c r="E18" s="219">
        <v>-558.6</v>
      </c>
      <c r="F18" s="219">
        <v>-607.4</v>
      </c>
      <c r="G18" s="219">
        <v>-2</v>
      </c>
      <c r="H18" s="219">
        <v>2368.5</v>
      </c>
      <c r="I18" s="219">
        <v>-20</v>
      </c>
      <c r="J18" s="219">
        <v>-436</v>
      </c>
      <c r="K18" s="219">
        <v>1912</v>
      </c>
      <c r="L18" s="219">
        <v>-76</v>
      </c>
      <c r="M18" s="219">
        <v>-179.49</v>
      </c>
      <c r="N18" s="219">
        <v>-88</v>
      </c>
      <c r="O18" s="219">
        <v>-157</v>
      </c>
      <c r="P18" s="219">
        <v>-499</v>
      </c>
      <c r="Q18" s="219">
        <v>444</v>
      </c>
      <c r="R18" s="219">
        <v>-37</v>
      </c>
      <c r="S18" s="219">
        <v>-37</v>
      </c>
      <c r="T18" s="219">
        <v>-118</v>
      </c>
      <c r="U18" s="219">
        <v>253</v>
      </c>
      <c r="V18" s="219"/>
    </row>
    <row r="19" spans="1:22" s="145" customFormat="1">
      <c r="B19" s="148"/>
      <c r="C19" s="148"/>
      <c r="D19" s="148"/>
      <c r="E19" s="148"/>
      <c r="F19" s="148"/>
      <c r="G19" s="148"/>
      <c r="H19" s="148"/>
      <c r="I19" s="148"/>
      <c r="J19" s="148"/>
      <c r="K19" s="148"/>
      <c r="L19" s="148"/>
      <c r="M19" s="148"/>
      <c r="N19" s="148"/>
      <c r="O19" s="148"/>
      <c r="P19" s="148"/>
      <c r="Q19" s="148"/>
      <c r="R19" s="148"/>
      <c r="S19" s="148"/>
      <c r="T19" s="148"/>
      <c r="U19" s="148"/>
      <c r="V19" s="148"/>
    </row>
    <row r="20" spans="1:22" s="145" customFormat="1">
      <c r="A20" s="145" t="s">
        <v>354</v>
      </c>
      <c r="B20" s="148">
        <v>172.40000000000003</v>
      </c>
      <c r="C20" s="148">
        <v>331.30000000000007</v>
      </c>
      <c r="D20" s="148">
        <v>203.60000000000031</v>
      </c>
      <c r="E20" s="148">
        <v>-169.89999999999941</v>
      </c>
      <c r="F20" s="148">
        <v>537.400000000001</v>
      </c>
      <c r="G20" s="148">
        <v>155.59999999999991</v>
      </c>
      <c r="H20" s="148">
        <v>2517</v>
      </c>
      <c r="I20" s="148">
        <v>199</v>
      </c>
      <c r="J20" s="148">
        <v>-4</v>
      </c>
      <c r="K20" s="148">
        <v>2869</v>
      </c>
      <c r="L20" s="148">
        <v>155</v>
      </c>
      <c r="M20" s="148">
        <v>87</v>
      </c>
      <c r="N20" s="148">
        <v>91</v>
      </c>
      <c r="O20" s="148">
        <v>32</v>
      </c>
      <c r="P20" s="148">
        <v>365</v>
      </c>
      <c r="Q20" s="148">
        <v>484</v>
      </c>
      <c r="R20" s="148">
        <v>175</v>
      </c>
      <c r="S20" s="148">
        <v>-86</v>
      </c>
      <c r="T20" s="148">
        <v>-250</v>
      </c>
      <c r="U20" s="148">
        <v>323</v>
      </c>
      <c r="V20" s="148"/>
    </row>
    <row r="21" spans="1:22" s="145" customFormat="1">
      <c r="A21" s="145" t="s">
        <v>389</v>
      </c>
      <c r="B21" s="148">
        <v>45.6</v>
      </c>
      <c r="C21" s="148">
        <v>1.6</v>
      </c>
      <c r="D21" s="148">
        <v>1.6</v>
      </c>
      <c r="E21" s="148">
        <v>558.6</v>
      </c>
      <c r="F21" s="148">
        <v>607.4</v>
      </c>
      <c r="G21" s="148">
        <v>2</v>
      </c>
      <c r="H21" s="148">
        <v>-2368.5</v>
      </c>
      <c r="I21" s="148">
        <v>19.638506000000003</v>
      </c>
      <c r="J21" s="148">
        <v>436</v>
      </c>
      <c r="K21" s="148">
        <v>-1912</v>
      </c>
      <c r="L21" s="148">
        <v>76</v>
      </c>
      <c r="M21" s="148">
        <v>179.49</v>
      </c>
      <c r="N21" s="148">
        <v>88</v>
      </c>
      <c r="O21" s="148">
        <v>157</v>
      </c>
      <c r="P21" s="148">
        <v>499</v>
      </c>
      <c r="Q21" s="148">
        <v>-444</v>
      </c>
      <c r="R21" s="148">
        <v>37</v>
      </c>
      <c r="S21" s="148">
        <v>37</v>
      </c>
      <c r="T21" s="148">
        <v>118</v>
      </c>
      <c r="U21" s="148">
        <v>-253</v>
      </c>
      <c r="V21" s="148"/>
    </row>
    <row r="22" spans="1:22" s="150" customFormat="1">
      <c r="A22" s="150" t="s">
        <v>378</v>
      </c>
      <c r="B22" s="212">
        <v>218.00000000000003</v>
      </c>
      <c r="C22" s="212">
        <v>332.90000000000009</v>
      </c>
      <c r="D22" s="212">
        <v>206</v>
      </c>
      <c r="E22" s="212">
        <v>388.70000000000061</v>
      </c>
      <c r="F22" s="212">
        <v>1144.8000000000011</v>
      </c>
      <c r="G22" s="212">
        <v>157.59999999999991</v>
      </c>
      <c r="H22" s="212">
        <v>148</v>
      </c>
      <c r="I22" s="212">
        <v>218.63850600000001</v>
      </c>
      <c r="J22" s="212">
        <v>432</v>
      </c>
      <c r="K22" s="212">
        <v>957</v>
      </c>
      <c r="L22" s="212">
        <v>231</v>
      </c>
      <c r="M22" s="212">
        <v>266.49</v>
      </c>
      <c r="N22" s="212">
        <v>179</v>
      </c>
      <c r="O22" s="212">
        <v>189</v>
      </c>
      <c r="P22" s="212">
        <v>864</v>
      </c>
      <c r="Q22" s="212">
        <v>39</v>
      </c>
      <c r="R22" s="212">
        <v>212</v>
      </c>
      <c r="S22" s="212">
        <v>-49</v>
      </c>
      <c r="T22" s="212">
        <v>-132</v>
      </c>
      <c r="U22" s="212">
        <v>70</v>
      </c>
      <c r="V22" s="212"/>
    </row>
    <row r="23" spans="1:22" s="145" customFormat="1"/>
    <row r="24" spans="1:22" s="145" customFormat="1">
      <c r="A24" s="145" t="s">
        <v>390</v>
      </c>
      <c r="B24" s="148">
        <v>67089305</v>
      </c>
      <c r="C24" s="148">
        <v>67342244</v>
      </c>
      <c r="D24" s="148">
        <v>67342244</v>
      </c>
      <c r="E24" s="148">
        <v>67342244</v>
      </c>
      <c r="F24" s="148">
        <v>67279875.380821913</v>
      </c>
      <c r="G24" s="148">
        <v>67342244</v>
      </c>
      <c r="H24" s="148">
        <v>67343579</v>
      </c>
      <c r="I24" s="148">
        <v>67347526</v>
      </c>
      <c r="J24" s="148">
        <v>67347526</v>
      </c>
      <c r="K24" s="148">
        <v>67345231</v>
      </c>
      <c r="L24" s="148">
        <v>73000859.333333328</v>
      </c>
      <c r="M24" s="148">
        <v>77947526</v>
      </c>
      <c r="N24" s="148">
        <v>77947526</v>
      </c>
      <c r="O24" s="148">
        <v>77963209</v>
      </c>
      <c r="P24" s="148">
        <v>76731753</v>
      </c>
      <c r="Q24" s="148">
        <v>77970193</v>
      </c>
      <c r="R24" s="148">
        <v>78123708</v>
      </c>
      <c r="S24" s="148">
        <v>78225962</v>
      </c>
      <c r="T24" s="148">
        <v>78225962</v>
      </c>
      <c r="U24" s="148">
        <v>78137402</v>
      </c>
      <c r="V24" s="148"/>
    </row>
    <row r="25" spans="1:22" s="150" customFormat="1">
      <c r="A25" s="150" t="s">
        <v>391</v>
      </c>
      <c r="B25" s="220">
        <v>3.2494001838295992</v>
      </c>
      <c r="C25" s="220">
        <v>4.9434052123359615</v>
      </c>
      <c r="D25" s="220">
        <v>3.0590011226831115</v>
      </c>
      <c r="E25" s="220">
        <v>5.78</v>
      </c>
      <c r="F25" s="220">
        <v>17.015489305236219</v>
      </c>
      <c r="G25" s="220">
        <v>2.35</v>
      </c>
      <c r="H25" s="220">
        <v>2.1976853947723805</v>
      </c>
      <c r="I25" s="220">
        <v>3.2464222368019873</v>
      </c>
      <c r="J25" s="220">
        <v>6.41</v>
      </c>
      <c r="K25" s="220">
        <v>14.21</v>
      </c>
      <c r="L25" s="220">
        <v>3.1643463119415882</v>
      </c>
      <c r="M25" s="220">
        <v>3.41</v>
      </c>
      <c r="N25" s="220">
        <v>2.2999999999999998</v>
      </c>
      <c r="O25" s="220">
        <v>2.4300000000000002</v>
      </c>
      <c r="P25" s="220">
        <v>11.26</v>
      </c>
      <c r="Q25" s="220">
        <v>0.5</v>
      </c>
      <c r="R25" s="220">
        <v>2.71</v>
      </c>
      <c r="S25" s="220">
        <v>-0.63</v>
      </c>
      <c r="T25" s="220">
        <v>-1.69</v>
      </c>
      <c r="U25" s="220">
        <v>0.9</v>
      </c>
      <c r="V25" s="220"/>
    </row>
    <row r="26" spans="1:22" s="145" customFormat="1"/>
    <row r="27" spans="1:22" s="145" customFormat="1" ht="14.5">
      <c r="A27" s="166" t="s">
        <v>501</v>
      </c>
      <c r="B27" s="166"/>
      <c r="C27" s="166"/>
      <c r="D27" s="166"/>
    </row>
    <row r="28" spans="1:22" s="145" customFormat="1"/>
    <row r="29" spans="1:22" s="145" customFormat="1"/>
    <row r="30" spans="1:22" s="145" customFormat="1"/>
    <row r="31" spans="1:22" s="145" customFormat="1"/>
    <row r="32" spans="1:2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phoneticPr fontId="25" type="noConversion"/>
  <pageMargins left="0.7" right="0.7" top="0.75" bottom="0.75" header="0.3" footer="0.3"/>
  <pageSetup scale="34" orientation="portrait"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Z438"/>
  <sheetViews>
    <sheetView showGridLines="0" view="pageBreakPreview" zoomScale="80" zoomScaleNormal="80" zoomScaleSheetLayoutView="80" workbookViewId="0">
      <pane xSplit="1" ySplit="3" topLeftCell="W4" activePane="bottomRight" state="frozen"/>
      <selection pane="topRight"/>
      <selection pane="bottomLeft"/>
      <selection pane="bottomRight" activeCell="W59" sqref="W59"/>
    </sheetView>
  </sheetViews>
  <sheetFormatPr defaultColWidth="8.81640625" defaultRowHeight="13"/>
  <cols>
    <col min="1" max="1" width="57.54296875" style="122" customWidth="1"/>
    <col min="2" max="2" width="11.81640625" style="122" bestFit="1" customWidth="1"/>
    <col min="3" max="17" width="10.453125" style="122" customWidth="1"/>
    <col min="18" max="20" width="9.54296875" style="122" customWidth="1"/>
    <col min="21" max="21" width="8.81640625" style="122"/>
    <col min="22" max="22" width="8.81640625" style="122" customWidth="1"/>
    <col min="23" max="23" width="11.453125" style="122" customWidth="1"/>
    <col min="24" max="24" width="11.1796875" style="122" customWidth="1"/>
    <col min="25" max="25" width="8.81640625" style="122"/>
    <col min="26" max="26" width="9.54296875" style="122" customWidth="1"/>
    <col min="27" max="16384" width="8.81640625" style="122"/>
  </cols>
  <sheetData>
    <row r="1" spans="1:26" s="207" customFormat="1">
      <c r="A1" s="197" t="s">
        <v>353</v>
      </c>
    </row>
    <row r="2" spans="1:26" s="207" customFormat="1" ht="13.5" thickBot="1">
      <c r="A2" s="199" t="s">
        <v>322</v>
      </c>
      <c r="B2" s="200"/>
      <c r="C2" s="200"/>
      <c r="D2" s="200"/>
      <c r="E2" s="197"/>
      <c r="F2" s="199"/>
      <c r="G2" s="199"/>
      <c r="H2" s="199"/>
      <c r="I2" s="199"/>
      <c r="J2" s="199"/>
      <c r="K2" s="199"/>
      <c r="L2" s="199"/>
      <c r="M2" s="199"/>
      <c r="N2" s="199"/>
      <c r="O2" s="199"/>
      <c r="P2" s="199"/>
      <c r="Q2" s="199"/>
      <c r="R2" s="208"/>
      <c r="S2" s="208"/>
    </row>
    <row r="3" spans="1:26" s="207" customFormat="1" ht="14" thickTop="1" thickBot="1">
      <c r="A3" s="209"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10" t="s">
        <v>487</v>
      </c>
      <c r="W3" s="210" t="s">
        <v>503</v>
      </c>
      <c r="X3" s="210" t="str">
        <f>'1 FO Q'!T3</f>
        <v>Q3 2023</v>
      </c>
      <c r="Y3" s="210" t="str">
        <f>'1 FO Q'!U3</f>
        <v>Q4 2023</v>
      </c>
      <c r="Z3" s="210" t="s">
        <v>530</v>
      </c>
    </row>
    <row r="4" spans="1:26" s="150" customFormat="1" ht="13.5" thickTop="1">
      <c r="A4" s="172" t="s">
        <v>3</v>
      </c>
      <c r="B4" s="173"/>
      <c r="C4" s="173"/>
      <c r="D4" s="173"/>
      <c r="E4" s="173"/>
      <c r="G4" s="173"/>
      <c r="H4" s="173"/>
      <c r="I4" s="173"/>
      <c r="J4" s="173"/>
      <c r="K4" s="173"/>
      <c r="L4" s="173"/>
      <c r="M4" s="173"/>
      <c r="N4" s="173"/>
      <c r="O4" s="173"/>
      <c r="P4" s="173"/>
      <c r="Q4" s="173"/>
      <c r="R4" s="173"/>
      <c r="S4" s="173"/>
    </row>
    <row r="5" spans="1:26" s="145" customFormat="1" ht="8.15" customHeight="1">
      <c r="A5" s="161"/>
      <c r="B5" s="139"/>
      <c r="C5" s="139"/>
      <c r="D5" s="139"/>
      <c r="E5" s="139"/>
      <c r="G5" s="139"/>
      <c r="H5" s="139"/>
      <c r="I5" s="139"/>
      <c r="J5" s="139"/>
      <c r="K5" s="139"/>
      <c r="L5" s="139"/>
      <c r="M5" s="139"/>
      <c r="N5" s="139"/>
      <c r="O5" s="139"/>
      <c r="P5" s="139"/>
      <c r="Q5" s="139"/>
      <c r="R5" s="139"/>
      <c r="S5" s="139"/>
      <c r="U5" s="136"/>
    </row>
    <row r="6" spans="1:26" s="145" customFormat="1">
      <c r="A6" s="135" t="s">
        <v>477</v>
      </c>
      <c r="B6" s="136">
        <v>791.58785773868635</v>
      </c>
      <c r="C6" s="136">
        <v>832.64930019418262</v>
      </c>
      <c r="D6" s="136">
        <v>814.49846868182647</v>
      </c>
      <c r="E6" s="136">
        <v>884.60228130061341</v>
      </c>
      <c r="F6" s="136">
        <v>3323.3379079153087</v>
      </c>
      <c r="G6" s="136">
        <v>887.07349141040038</v>
      </c>
      <c r="H6" s="136">
        <v>798</v>
      </c>
      <c r="I6" s="136">
        <v>957</v>
      </c>
      <c r="J6" s="136">
        <v>983</v>
      </c>
      <c r="K6" s="136">
        <v>3625.0734914104005</v>
      </c>
      <c r="L6" s="136">
        <v>1012</v>
      </c>
      <c r="M6" s="136">
        <v>1074</v>
      </c>
      <c r="N6" s="136">
        <v>1095</v>
      </c>
      <c r="O6" s="136">
        <v>1150</v>
      </c>
      <c r="P6" s="136">
        <v>4331</v>
      </c>
      <c r="Q6" s="136">
        <v>1211</v>
      </c>
      <c r="R6" s="257">
        <v>1288</v>
      </c>
      <c r="S6" s="257">
        <v>1437</v>
      </c>
      <c r="T6" s="136">
        <v>1599</v>
      </c>
      <c r="U6" s="136">
        <v>5535</v>
      </c>
      <c r="V6" s="136">
        <v>1682</v>
      </c>
      <c r="W6" s="136">
        <v>1651</v>
      </c>
      <c r="X6" s="136">
        <v>1607</v>
      </c>
      <c r="Y6" s="136">
        <v>1595</v>
      </c>
      <c r="Z6" s="136">
        <v>6535</v>
      </c>
    </row>
    <row r="7" spans="1:26" s="145" customFormat="1">
      <c r="A7" s="135" t="s">
        <v>480</v>
      </c>
      <c r="B7" s="136">
        <v>1675.029</v>
      </c>
      <c r="C7" s="136">
        <v>1685.9506998058177</v>
      </c>
      <c r="D7" s="136">
        <v>1733.353000000001</v>
      </c>
      <c r="E7" s="136">
        <v>1781.3747186993869</v>
      </c>
      <c r="F7" s="136">
        <v>6874.3850920846926</v>
      </c>
      <c r="G7" s="136">
        <v>1648.4413151430817</v>
      </c>
      <c r="H7" s="136">
        <v>1088</v>
      </c>
      <c r="I7" s="136">
        <v>1108</v>
      </c>
      <c r="J7" s="136">
        <v>1102</v>
      </c>
      <c r="K7" s="136">
        <v>4946.4413151430817</v>
      </c>
      <c r="L7" s="136">
        <v>1111</v>
      </c>
      <c r="M7" s="136">
        <v>1056</v>
      </c>
      <c r="N7" s="136">
        <v>1118</v>
      </c>
      <c r="O7" s="136">
        <v>1214</v>
      </c>
      <c r="P7" s="136">
        <v>4498</v>
      </c>
      <c r="Q7" s="136">
        <v>1146</v>
      </c>
      <c r="R7" s="257">
        <v>1149</v>
      </c>
      <c r="S7" s="257">
        <v>1257</v>
      </c>
      <c r="T7" s="136">
        <v>1362</v>
      </c>
      <c r="U7" s="136">
        <v>4914</v>
      </c>
      <c r="V7" s="136">
        <v>1313</v>
      </c>
      <c r="W7" s="136">
        <v>1313</v>
      </c>
      <c r="X7" s="136">
        <v>1389</v>
      </c>
      <c r="Y7" s="136">
        <v>1499</v>
      </c>
      <c r="Z7" s="136">
        <v>5513</v>
      </c>
    </row>
    <row r="8" spans="1:26" s="145" customFormat="1">
      <c r="A8" s="135" t="s">
        <v>478</v>
      </c>
      <c r="B8" s="136">
        <v>964</v>
      </c>
      <c r="C8" s="136">
        <v>1047</v>
      </c>
      <c r="D8" s="136">
        <v>836</v>
      </c>
      <c r="E8" s="136">
        <v>1160</v>
      </c>
      <c r="F8" s="136">
        <v>4005.8769999999995</v>
      </c>
      <c r="G8" s="136">
        <v>834.68519344651736</v>
      </c>
      <c r="H8" s="136">
        <v>738</v>
      </c>
      <c r="I8" s="136">
        <v>762</v>
      </c>
      <c r="J8" s="136">
        <v>1097</v>
      </c>
      <c r="K8" s="136">
        <v>3433</v>
      </c>
      <c r="L8" s="136">
        <v>859</v>
      </c>
      <c r="M8" s="136">
        <v>941</v>
      </c>
      <c r="N8" s="136">
        <v>837</v>
      </c>
      <c r="O8" s="136">
        <v>1140</v>
      </c>
      <c r="P8" s="136">
        <v>3777</v>
      </c>
      <c r="Q8" s="136">
        <v>876</v>
      </c>
      <c r="R8" s="257">
        <v>1006</v>
      </c>
      <c r="S8" s="257">
        <v>845</v>
      </c>
      <c r="T8" s="136">
        <v>1081</v>
      </c>
      <c r="U8" s="136">
        <v>3808</v>
      </c>
      <c r="V8" s="136">
        <v>871</v>
      </c>
      <c r="W8" s="136">
        <v>856</v>
      </c>
      <c r="X8" s="136">
        <v>780</v>
      </c>
      <c r="Y8" s="136">
        <v>1042</v>
      </c>
      <c r="Z8" s="136">
        <v>3549</v>
      </c>
    </row>
    <row r="9" spans="1:26" s="150" customFormat="1">
      <c r="A9" s="149" t="s">
        <v>507</v>
      </c>
      <c r="B9" s="211">
        <v>3430</v>
      </c>
      <c r="C9" s="211">
        <v>3565.6000000000004</v>
      </c>
      <c r="D9" s="211">
        <v>3382.6000000000004</v>
      </c>
      <c r="E9" s="211">
        <v>3825.4</v>
      </c>
      <c r="F9" s="211">
        <v>14203.6</v>
      </c>
      <c r="G9" s="211">
        <v>3370.2</v>
      </c>
      <c r="H9" s="211">
        <v>2624</v>
      </c>
      <c r="I9" s="211">
        <v>2828</v>
      </c>
      <c r="J9" s="211">
        <v>3182</v>
      </c>
      <c r="K9" s="211">
        <v>12003</v>
      </c>
      <c r="L9" s="211">
        <v>2982</v>
      </c>
      <c r="M9" s="211">
        <v>3070</v>
      </c>
      <c r="N9" s="211">
        <v>3049</v>
      </c>
      <c r="O9" s="211">
        <v>3505</v>
      </c>
      <c r="P9" s="211">
        <v>12606</v>
      </c>
      <c r="Q9" s="211">
        <v>3233</v>
      </c>
      <c r="R9" s="269">
        <v>3442</v>
      </c>
      <c r="S9" s="269">
        <v>3539</v>
      </c>
      <c r="T9" s="211">
        <v>4042</v>
      </c>
      <c r="U9" s="211">
        <v>14257</v>
      </c>
      <c r="V9" s="211">
        <v>3866</v>
      </c>
      <c r="W9" s="211">
        <v>3820</v>
      </c>
      <c r="X9" s="211">
        <v>3776</v>
      </c>
      <c r="Y9" s="211">
        <v>4136</v>
      </c>
      <c r="Z9" s="211">
        <v>15597</v>
      </c>
    </row>
    <row r="10" spans="1:26" s="150" customFormat="1">
      <c r="A10" s="135" t="s">
        <v>508</v>
      </c>
      <c r="B10" s="136" t="s">
        <v>290</v>
      </c>
      <c r="C10" s="136" t="s">
        <v>290</v>
      </c>
      <c r="D10" s="136" t="s">
        <v>290</v>
      </c>
      <c r="E10" s="136" t="s">
        <v>290</v>
      </c>
      <c r="F10" s="136" t="s">
        <v>290</v>
      </c>
      <c r="G10" s="136" t="s">
        <v>290</v>
      </c>
      <c r="H10" s="136" t="s">
        <v>290</v>
      </c>
      <c r="I10" s="136" t="s">
        <v>290</v>
      </c>
      <c r="J10" s="136" t="s">
        <v>290</v>
      </c>
      <c r="K10" s="136" t="s">
        <v>290</v>
      </c>
      <c r="L10" s="136" t="s">
        <v>290</v>
      </c>
      <c r="M10" s="136">
        <v>2</v>
      </c>
      <c r="N10" s="136">
        <v>5</v>
      </c>
      <c r="O10" s="136">
        <v>48</v>
      </c>
      <c r="P10" s="136">
        <v>55</v>
      </c>
      <c r="Q10" s="136">
        <v>91</v>
      </c>
      <c r="R10" s="257">
        <v>282</v>
      </c>
      <c r="S10" s="257">
        <v>433</v>
      </c>
      <c r="T10" s="136">
        <v>628</v>
      </c>
      <c r="U10" s="136">
        <v>1434</v>
      </c>
      <c r="V10" s="136">
        <v>671</v>
      </c>
      <c r="W10" s="136">
        <v>771</v>
      </c>
      <c r="X10" s="136">
        <v>760</v>
      </c>
      <c r="Y10" s="136">
        <v>767</v>
      </c>
      <c r="Z10" s="136">
        <v>2970</v>
      </c>
    </row>
    <row r="11" spans="1:26" s="150" customFormat="1">
      <c r="A11" s="149" t="s">
        <v>448</v>
      </c>
      <c r="B11" s="211">
        <v>3430</v>
      </c>
      <c r="C11" s="211">
        <v>3565.6000000000004</v>
      </c>
      <c r="D11" s="211">
        <v>3382.6000000000004</v>
      </c>
      <c r="E11" s="211">
        <v>3825.4</v>
      </c>
      <c r="F11" s="211">
        <v>14203.6</v>
      </c>
      <c r="G11" s="211">
        <v>3370.2</v>
      </c>
      <c r="H11" s="211">
        <v>2624</v>
      </c>
      <c r="I11" s="211">
        <v>2828</v>
      </c>
      <c r="J11" s="211">
        <v>3182</v>
      </c>
      <c r="K11" s="211">
        <v>12003</v>
      </c>
      <c r="L11" s="211">
        <v>2982</v>
      </c>
      <c r="M11" s="211">
        <v>3072</v>
      </c>
      <c r="N11" s="211">
        <v>3054</v>
      </c>
      <c r="O11" s="211">
        <v>3553</v>
      </c>
      <c r="P11" s="211">
        <v>12661</v>
      </c>
      <c r="Q11" s="211">
        <v>3324</v>
      </c>
      <c r="R11" s="269">
        <v>3725</v>
      </c>
      <c r="S11" s="269">
        <v>3972</v>
      </c>
      <c r="T11" s="211">
        <v>4670</v>
      </c>
      <c r="U11" s="211">
        <v>15691</v>
      </c>
      <c r="V11" s="211">
        <v>4537</v>
      </c>
      <c r="W11" s="211">
        <v>4591</v>
      </c>
      <c r="X11" s="211">
        <v>4536</v>
      </c>
      <c r="Y11" s="211">
        <v>4903</v>
      </c>
      <c r="Z11" s="211">
        <v>18567</v>
      </c>
    </row>
    <row r="12" spans="1:26" s="145" customFormat="1" ht="6.65" customHeight="1">
      <c r="A12" s="165"/>
      <c r="B12" s="136"/>
      <c r="C12" s="136"/>
      <c r="D12" s="136"/>
      <c r="E12" s="136"/>
      <c r="F12" s="136"/>
      <c r="G12" s="136"/>
      <c r="H12" s="136"/>
      <c r="I12" s="136"/>
      <c r="J12" s="136"/>
      <c r="K12" s="136"/>
      <c r="L12" s="136"/>
      <c r="M12" s="136"/>
      <c r="N12" s="136"/>
      <c r="O12" s="136"/>
      <c r="P12" s="136"/>
      <c r="Q12" s="136"/>
      <c r="R12" s="257"/>
      <c r="S12" s="257"/>
      <c r="T12" s="136"/>
      <c r="U12" s="136"/>
      <c r="V12" s="136"/>
      <c r="W12" s="136"/>
      <c r="X12" s="136"/>
      <c r="Y12" s="136"/>
      <c r="Z12" s="136"/>
    </row>
    <row r="13" spans="1:26" s="145" customFormat="1">
      <c r="A13" s="135" t="s">
        <v>511</v>
      </c>
      <c r="B13" s="136">
        <v>284</v>
      </c>
      <c r="C13" s="136">
        <v>432.09999999999997</v>
      </c>
      <c r="D13" s="136">
        <v>265</v>
      </c>
      <c r="E13" s="136">
        <v>460</v>
      </c>
      <c r="F13" s="136">
        <v>1440.6</v>
      </c>
      <c r="G13" s="136">
        <v>219</v>
      </c>
      <c r="H13" s="136">
        <v>156</v>
      </c>
      <c r="I13" s="136">
        <v>176</v>
      </c>
      <c r="J13" s="136">
        <v>426</v>
      </c>
      <c r="K13" s="136">
        <v>978</v>
      </c>
      <c r="L13" s="136">
        <v>199</v>
      </c>
      <c r="M13" s="136">
        <v>294</v>
      </c>
      <c r="N13" s="136">
        <v>279.60000000000002</v>
      </c>
      <c r="O13" s="136">
        <v>339.6</v>
      </c>
      <c r="P13" s="136">
        <v>1112.2</v>
      </c>
      <c r="Q13" s="136">
        <v>256</v>
      </c>
      <c r="R13" s="257">
        <v>371</v>
      </c>
      <c r="S13" s="257">
        <v>248</v>
      </c>
      <c r="T13" s="136">
        <v>136</v>
      </c>
      <c r="U13" s="136">
        <v>1011</v>
      </c>
      <c r="V13" s="136">
        <v>163</v>
      </c>
      <c r="W13" s="136">
        <v>208</v>
      </c>
      <c r="X13" s="136">
        <v>19</v>
      </c>
      <c r="Y13" s="136">
        <v>165</v>
      </c>
      <c r="Z13" s="136">
        <v>556</v>
      </c>
    </row>
    <row r="14" spans="1:26" s="145" customFormat="1">
      <c r="A14" s="135" t="s">
        <v>512</v>
      </c>
      <c r="B14" s="136"/>
      <c r="C14" s="136"/>
      <c r="D14" s="136"/>
      <c r="E14" s="136"/>
      <c r="F14" s="136"/>
      <c r="G14" s="136"/>
      <c r="H14" s="136"/>
      <c r="I14" s="136"/>
      <c r="J14" s="136"/>
      <c r="K14" s="136"/>
      <c r="L14" s="136">
        <v>-36</v>
      </c>
      <c r="M14" s="136">
        <v>-50</v>
      </c>
      <c r="N14" s="136">
        <v>-200</v>
      </c>
      <c r="O14" s="136">
        <v>-219</v>
      </c>
      <c r="P14" s="136">
        <v>-505</v>
      </c>
      <c r="Q14" s="136">
        <v>-305</v>
      </c>
      <c r="R14" s="257">
        <v>-239</v>
      </c>
      <c r="S14" s="257">
        <v>-419</v>
      </c>
      <c r="T14" s="136">
        <v>-420</v>
      </c>
      <c r="U14" s="136">
        <v>-1383</v>
      </c>
      <c r="V14" s="136">
        <v>-454</v>
      </c>
      <c r="W14" s="136">
        <v>-481</v>
      </c>
      <c r="X14" s="136">
        <v>-340</v>
      </c>
      <c r="Y14" s="136">
        <v>-395</v>
      </c>
      <c r="Z14" s="136">
        <v>-1671</v>
      </c>
    </row>
    <row r="15" spans="1:26" s="264" customFormat="1">
      <c r="A15" s="262" t="s">
        <v>514</v>
      </c>
      <c r="B15" s="263">
        <v>284</v>
      </c>
      <c r="C15" s="263">
        <v>432.09999999999997</v>
      </c>
      <c r="D15" s="263">
        <v>265</v>
      </c>
      <c r="E15" s="263">
        <v>460</v>
      </c>
      <c r="F15" s="263">
        <v>1440.6</v>
      </c>
      <c r="G15" s="263">
        <v>219</v>
      </c>
      <c r="H15" s="263">
        <v>156</v>
      </c>
      <c r="I15" s="263">
        <v>176</v>
      </c>
      <c r="J15" s="263">
        <v>426</v>
      </c>
      <c r="K15" s="263">
        <v>978</v>
      </c>
      <c r="L15" s="263">
        <v>163</v>
      </c>
      <c r="M15" s="263">
        <v>244</v>
      </c>
      <c r="N15" s="263">
        <v>80</v>
      </c>
      <c r="O15" s="263">
        <v>121</v>
      </c>
      <c r="P15" s="263">
        <v>607</v>
      </c>
      <c r="Q15" s="263">
        <v>-49</v>
      </c>
      <c r="R15" s="270">
        <v>132</v>
      </c>
      <c r="S15" s="270">
        <v>-171</v>
      </c>
      <c r="T15" s="263">
        <v>-284</v>
      </c>
      <c r="U15" s="263">
        <v>-372</v>
      </c>
      <c r="V15" s="263">
        <v>-291</v>
      </c>
      <c r="W15" s="263">
        <v>-273</v>
      </c>
      <c r="X15" s="263">
        <v>-321</v>
      </c>
      <c r="Y15" s="263">
        <v>-230</v>
      </c>
      <c r="Z15" s="263">
        <v>-1115</v>
      </c>
    </row>
    <row r="16" spans="1:26" s="145" customFormat="1">
      <c r="A16" s="135" t="s">
        <v>515</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257">
        <v>73</v>
      </c>
      <c r="S16" s="257">
        <v>71</v>
      </c>
      <c r="T16" s="136">
        <v>76</v>
      </c>
      <c r="U16" s="136">
        <v>275</v>
      </c>
      <c r="V16" s="136">
        <v>10</v>
      </c>
      <c r="W16" s="136">
        <v>2</v>
      </c>
      <c r="X16" s="136">
        <v>36</v>
      </c>
      <c r="Y16" s="136">
        <v>15</v>
      </c>
      <c r="Z16" s="136">
        <v>63</v>
      </c>
    </row>
    <row r="17" spans="1:26" s="145" customFormat="1" hidden="1">
      <c r="A17" s="135" t="s">
        <v>176</v>
      </c>
      <c r="B17" s="136">
        <v>284.3</v>
      </c>
      <c r="C17" s="136">
        <v>433.79999999999995</v>
      </c>
      <c r="D17" s="136">
        <v>265</v>
      </c>
      <c r="E17" s="136">
        <v>462</v>
      </c>
      <c r="F17" s="136">
        <v>1445.3</v>
      </c>
      <c r="G17" s="136">
        <v>219.2</v>
      </c>
      <c r="H17" s="136">
        <v>210</v>
      </c>
      <c r="I17" s="136">
        <v>256</v>
      </c>
      <c r="J17" s="136">
        <v>392</v>
      </c>
      <c r="K17" s="136">
        <v>1077.2</v>
      </c>
      <c r="L17" s="136">
        <v>210</v>
      </c>
      <c r="M17" s="136">
        <v>253</v>
      </c>
      <c r="N17" s="136">
        <v>114</v>
      </c>
      <c r="O17" s="136">
        <v>69</v>
      </c>
      <c r="P17" s="136">
        <v>647</v>
      </c>
      <c r="Q17" s="136">
        <v>6</v>
      </c>
      <c r="R17" s="257">
        <v>205</v>
      </c>
      <c r="S17" s="257">
        <v>-100</v>
      </c>
      <c r="T17" s="136">
        <v>-208</v>
      </c>
      <c r="U17" s="136">
        <v>-97</v>
      </c>
      <c r="V17" s="136"/>
      <c r="W17" s="136">
        <v>-6279</v>
      </c>
      <c r="X17" s="136">
        <v>-253</v>
      </c>
      <c r="Y17" s="136">
        <v>-2648</v>
      </c>
      <c r="Z17" s="136">
        <v>-9224</v>
      </c>
    </row>
    <row r="18" spans="1:26" s="145" customFormat="1">
      <c r="A18" s="135" t="s">
        <v>90</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v>-74</v>
      </c>
      <c r="Q18" s="136">
        <v>595</v>
      </c>
      <c r="R18" s="257">
        <v>0</v>
      </c>
      <c r="S18" s="257">
        <v>0</v>
      </c>
      <c r="T18" s="136">
        <v>-86</v>
      </c>
      <c r="U18" s="136">
        <v>510</v>
      </c>
      <c r="V18" s="136">
        <v>-44</v>
      </c>
      <c r="W18" s="136">
        <v>-6279</v>
      </c>
      <c r="X18" s="136">
        <v>-253</v>
      </c>
      <c r="Y18" s="136">
        <v>-2648</v>
      </c>
      <c r="Z18" s="136">
        <v>-9224</v>
      </c>
    </row>
    <row r="19" spans="1:26" s="264" customFormat="1">
      <c r="A19" s="262" t="s">
        <v>6</v>
      </c>
      <c r="B19" s="263">
        <v>228.10000000000002</v>
      </c>
      <c r="C19" s="263">
        <v>433.79999999999995</v>
      </c>
      <c r="D19" s="263">
        <v>265.10000000000002</v>
      </c>
      <c r="E19" s="263">
        <v>-237.10000000000002</v>
      </c>
      <c r="F19" s="263">
        <v>689.9</v>
      </c>
      <c r="G19" s="263">
        <v>219.2</v>
      </c>
      <c r="H19" s="263">
        <v>2594</v>
      </c>
      <c r="I19" s="263">
        <v>256</v>
      </c>
      <c r="J19" s="263">
        <v>117</v>
      </c>
      <c r="K19" s="263">
        <v>3186.2</v>
      </c>
      <c r="L19" s="263">
        <v>210</v>
      </c>
      <c r="M19" s="263">
        <v>179</v>
      </c>
      <c r="N19" s="263">
        <v>114</v>
      </c>
      <c r="O19" s="263">
        <v>69</v>
      </c>
      <c r="P19" s="263">
        <v>573</v>
      </c>
      <c r="Q19" s="263">
        <v>602</v>
      </c>
      <c r="R19" s="270">
        <v>205</v>
      </c>
      <c r="S19" s="270">
        <v>-100</v>
      </c>
      <c r="T19" s="263">
        <v>-294</v>
      </c>
      <c r="U19" s="263">
        <v>413</v>
      </c>
      <c r="V19" s="263">
        <v>-325</v>
      </c>
      <c r="W19" s="263">
        <v>-6551</v>
      </c>
      <c r="X19" s="263">
        <v>-538</v>
      </c>
      <c r="Y19" s="263">
        <v>-2863</v>
      </c>
      <c r="Z19" s="263">
        <v>-10276</v>
      </c>
    </row>
    <row r="20" spans="1:26" s="145" customFormat="1">
      <c r="A20" s="135" t="s">
        <v>479</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257">
        <v>175</v>
      </c>
      <c r="S20" s="257">
        <v>-86</v>
      </c>
      <c r="T20" s="136">
        <v>-250</v>
      </c>
      <c r="U20" s="136">
        <v>323</v>
      </c>
      <c r="V20" s="136">
        <v>-288</v>
      </c>
      <c r="W20" s="136">
        <v>-5886</v>
      </c>
      <c r="X20" s="136">
        <v>-693</v>
      </c>
      <c r="Y20" s="136">
        <v>-2881</v>
      </c>
      <c r="Z20" s="136">
        <v>-9747</v>
      </c>
    </row>
    <row r="21" spans="1:26" s="145" customFormat="1">
      <c r="A21" s="135" t="s">
        <v>365</v>
      </c>
      <c r="B21" s="190">
        <v>2.48</v>
      </c>
      <c r="C21" s="190">
        <v>5.17</v>
      </c>
      <c r="D21" s="190">
        <v>3.46</v>
      </c>
      <c r="E21" s="190">
        <v>-2.36</v>
      </c>
      <c r="F21" s="190">
        <v>8.77</v>
      </c>
      <c r="G21" s="190">
        <v>2.33</v>
      </c>
      <c r="H21" s="190">
        <v>37.340000000000003</v>
      </c>
      <c r="I21" s="190">
        <v>2.79</v>
      </c>
      <c r="J21" s="190">
        <v>-9.4</v>
      </c>
      <c r="K21" s="190">
        <v>33.06</v>
      </c>
      <c r="L21" s="190">
        <v>1.99</v>
      </c>
      <c r="M21" s="190">
        <v>1.18</v>
      </c>
      <c r="N21" s="190">
        <v>0.71</v>
      </c>
      <c r="O21" s="190">
        <v>0.41</v>
      </c>
      <c r="P21" s="190">
        <v>4.2300000000000004</v>
      </c>
      <c r="Q21" s="190">
        <v>6.2</v>
      </c>
      <c r="R21" s="271">
        <v>2.25</v>
      </c>
      <c r="S21" s="271">
        <v>-1.1000000000000001</v>
      </c>
      <c r="T21" s="190">
        <v>3.19</v>
      </c>
      <c r="U21" s="190">
        <v>4.13</v>
      </c>
      <c r="V21" s="190">
        <v>-3.68</v>
      </c>
      <c r="W21" s="190">
        <v>-75.24305038268497</v>
      </c>
      <c r="X21" s="190">
        <v>-8.85</v>
      </c>
      <c r="Y21" s="190">
        <v>-36.83</v>
      </c>
      <c r="Z21" s="190">
        <v>-124.61</v>
      </c>
    </row>
    <row r="22" spans="1:26" s="145" customFormat="1" hidden="1">
      <c r="A22" s="135" t="s">
        <v>378</v>
      </c>
      <c r="B22" s="144">
        <v>218</v>
      </c>
      <c r="C22" s="144">
        <v>333</v>
      </c>
      <c r="D22" s="144">
        <v>206</v>
      </c>
      <c r="E22" s="144">
        <v>389</v>
      </c>
      <c r="F22" s="148">
        <v>1145</v>
      </c>
      <c r="G22" s="144">
        <v>158</v>
      </c>
      <c r="H22" s="144">
        <v>148</v>
      </c>
      <c r="I22" s="144">
        <v>218.63850600000001</v>
      </c>
      <c r="J22" s="144">
        <v>432</v>
      </c>
      <c r="K22" s="136">
        <v>956.63850600000001</v>
      </c>
      <c r="L22" s="136">
        <v>231</v>
      </c>
      <c r="M22" s="136">
        <v>266</v>
      </c>
      <c r="N22" s="136">
        <v>179</v>
      </c>
      <c r="O22" s="136">
        <v>189</v>
      </c>
      <c r="P22" s="136">
        <v>864</v>
      </c>
      <c r="Q22" s="136">
        <v>39</v>
      </c>
      <c r="R22" s="257">
        <v>212</v>
      </c>
      <c r="S22" s="257">
        <v>-49</v>
      </c>
      <c r="T22" s="136">
        <v>-132</v>
      </c>
      <c r="U22" s="136">
        <v>70</v>
      </c>
      <c r="V22" s="136"/>
      <c r="W22" s="136"/>
      <c r="X22" s="136">
        <v>5.0317796610169488E-3</v>
      </c>
      <c r="Y22" s="136"/>
      <c r="Z22" s="136"/>
    </row>
    <row r="23" spans="1:26" s="145" customFormat="1" hidden="1">
      <c r="A23" s="135" t="s">
        <v>392</v>
      </c>
      <c r="B23" s="143">
        <v>3.25</v>
      </c>
      <c r="C23" s="143">
        <v>4.9400000000000004</v>
      </c>
      <c r="D23" s="143">
        <v>3.06</v>
      </c>
      <c r="E23" s="143">
        <v>5.78</v>
      </c>
      <c r="F23" s="145">
        <v>17.02</v>
      </c>
      <c r="G23" s="143">
        <v>2.35</v>
      </c>
      <c r="H23" s="143">
        <v>2.2000000000000002</v>
      </c>
      <c r="I23" s="143">
        <v>3.2464222368019873</v>
      </c>
      <c r="J23" s="143">
        <v>6.41</v>
      </c>
      <c r="K23" s="190">
        <v>14.206422236801988</v>
      </c>
      <c r="L23" s="190">
        <v>3.1643463119415882</v>
      </c>
      <c r="M23" s="190">
        <v>3.41</v>
      </c>
      <c r="N23" s="190">
        <v>2.2999999999999998</v>
      </c>
      <c r="O23" s="190">
        <v>2.4300000000000002</v>
      </c>
      <c r="P23" s="190">
        <v>11.26</v>
      </c>
      <c r="Q23" s="190">
        <v>0.5</v>
      </c>
      <c r="R23" s="271">
        <v>2.71</v>
      </c>
      <c r="S23" s="271">
        <v>-0.63</v>
      </c>
      <c r="T23" s="190">
        <v>-1.69</v>
      </c>
      <c r="U23" s="190">
        <v>0.9</v>
      </c>
      <c r="V23" s="190"/>
      <c r="W23" s="190"/>
      <c r="X23" s="190" t="s">
        <v>476</v>
      </c>
      <c r="Y23" s="190"/>
      <c r="Z23" s="190"/>
    </row>
    <row r="24" spans="1:26" s="145" customFormat="1" ht="6" customHeight="1">
      <c r="A24" s="165"/>
      <c r="B24" s="136"/>
      <c r="C24" s="190"/>
      <c r="D24" s="136"/>
      <c r="E24" s="190"/>
      <c r="F24" s="136"/>
      <c r="G24" s="136"/>
      <c r="H24" s="136"/>
      <c r="I24" s="136"/>
      <c r="J24" s="136"/>
      <c r="K24" s="257"/>
      <c r="L24" s="136"/>
      <c r="M24" s="136"/>
      <c r="N24" s="136"/>
      <c r="O24" s="136"/>
      <c r="P24" s="136"/>
      <c r="Q24" s="136"/>
      <c r="R24" s="257"/>
      <c r="S24" s="257"/>
      <c r="T24" s="136"/>
      <c r="U24" s="136"/>
      <c r="V24" s="136"/>
      <c r="W24" s="136"/>
      <c r="X24" s="136"/>
      <c r="Y24" s="136"/>
      <c r="Z24" s="136"/>
    </row>
    <row r="25" spans="1:26" s="145" customFormat="1" ht="13.5">
      <c r="A25" s="135" t="s">
        <v>509</v>
      </c>
      <c r="B25" s="137">
        <v>0.08</v>
      </c>
      <c r="C25" s="137">
        <v>6.9000000000000006E-2</v>
      </c>
      <c r="D25" s="137">
        <v>0.105</v>
      </c>
      <c r="E25" s="137">
        <v>5.2999999999999999E-2</v>
      </c>
      <c r="F25" s="137">
        <v>7.5999999999999998E-2</v>
      </c>
      <c r="G25" s="137">
        <v>-1.7000000000000001E-2</v>
      </c>
      <c r="H25" s="137">
        <v>-0.26400000000000001</v>
      </c>
      <c r="I25" s="137">
        <v>-0.16400000000000001</v>
      </c>
      <c r="J25" s="137">
        <v>-0.16819156166675384</v>
      </c>
      <c r="K25" s="258">
        <v>-0.15493255231068181</v>
      </c>
      <c r="L25" s="137">
        <v>-0.115</v>
      </c>
      <c r="M25" s="137">
        <v>0.17073170731707318</v>
      </c>
      <c r="N25" s="137">
        <v>0.08</v>
      </c>
      <c r="O25" s="137">
        <v>0.11700000000000001</v>
      </c>
      <c r="P25" s="137">
        <v>5.5E-2</v>
      </c>
      <c r="Q25" s="137">
        <v>0.115</v>
      </c>
      <c r="R25" s="258">
        <v>0.21299999999999999</v>
      </c>
      <c r="S25" s="258">
        <v>0.3</v>
      </c>
      <c r="T25" s="137">
        <v>0.314</v>
      </c>
      <c r="U25" s="137">
        <v>0.23899999999999999</v>
      </c>
      <c r="V25" s="137">
        <v>0.36499999999999999</v>
      </c>
      <c r="W25" s="137">
        <v>0.23200000000000001</v>
      </c>
      <c r="X25" s="137">
        <v>0.14199999999999999</v>
      </c>
      <c r="Y25" s="137">
        <v>4.9892933618843685E-2</v>
      </c>
      <c r="Z25" s="137">
        <v>0.18328978395258427</v>
      </c>
    </row>
    <row r="26" spans="1:26" s="145" customFormat="1">
      <c r="A26" s="135" t="s">
        <v>499</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58">
        <v>1E-3</v>
      </c>
      <c r="L26" s="137">
        <v>0.1586667626822198</v>
      </c>
      <c r="M26" s="137">
        <v>0.31230188090436695</v>
      </c>
      <c r="N26" s="137">
        <v>9.73283269057994E-2</v>
      </c>
      <c r="O26" s="137">
        <v>0.10892776938181847</v>
      </c>
      <c r="P26" s="137">
        <v>0.16200269255861821</v>
      </c>
      <c r="Q26" s="137">
        <v>6.8648816578795513E-2</v>
      </c>
      <c r="R26" s="258">
        <v>9.6001096207461778E-2</v>
      </c>
      <c r="S26" s="258">
        <v>0.11991365460177428</v>
      </c>
      <c r="T26" s="137">
        <v>0.10336861985336521</v>
      </c>
      <c r="U26" s="137">
        <v>9.7000000000000003E-2</v>
      </c>
      <c r="V26" s="137">
        <v>0.17</v>
      </c>
      <c r="W26" s="137">
        <v>0.08</v>
      </c>
      <c r="X26" s="137">
        <v>3.3000000000000002E-2</v>
      </c>
      <c r="Y26" s="137">
        <v>2.0286986640277092E-2</v>
      </c>
      <c r="Z26" s="137">
        <v>7.2034789927754792E-2</v>
      </c>
    </row>
    <row r="27" spans="1:26" s="145" customFormat="1">
      <c r="A27" s="135" t="s">
        <v>500</v>
      </c>
      <c r="B27" s="137"/>
      <c r="C27" s="137"/>
      <c r="D27" s="137"/>
      <c r="E27" s="137"/>
      <c r="F27" s="137"/>
      <c r="G27" s="137"/>
      <c r="H27" s="137"/>
      <c r="I27" s="137"/>
      <c r="J27" s="137"/>
      <c r="K27" s="258"/>
      <c r="L27" s="137"/>
      <c r="M27" s="137"/>
      <c r="N27" s="137"/>
      <c r="O27" s="137"/>
      <c r="P27" s="137"/>
      <c r="Q27" s="137" t="s">
        <v>476</v>
      </c>
      <c r="R27" s="258" t="s">
        <v>476</v>
      </c>
      <c r="S27" s="258" t="s">
        <v>476</v>
      </c>
      <c r="T27" s="137" t="s">
        <v>476</v>
      </c>
      <c r="U27" s="137" t="s">
        <v>476</v>
      </c>
      <c r="V27" s="137" t="s">
        <v>476</v>
      </c>
      <c r="W27" s="137">
        <v>1.1519999999999999</v>
      </c>
      <c r="X27" s="137">
        <v>0.40200000000000002</v>
      </c>
      <c r="Y27" s="137">
        <v>0.12420382165605096</v>
      </c>
      <c r="Z27" s="137">
        <v>0.72315202231520226</v>
      </c>
    </row>
    <row r="28" spans="1:26" s="145" customFormat="1" ht="14.5">
      <c r="A28" s="130" t="s">
        <v>510</v>
      </c>
      <c r="B28" s="260">
        <v>5.6000000000000001E-2</v>
      </c>
      <c r="C28" s="260">
        <v>5.5E-2</v>
      </c>
      <c r="D28" s="260">
        <v>9.5000000000000001E-2</v>
      </c>
      <c r="E28" s="260">
        <v>4.2000000000000003E-2</v>
      </c>
      <c r="F28" s="260">
        <v>6.0999999999999999E-2</v>
      </c>
      <c r="G28" s="260">
        <v>-1.7999999999999999E-2</v>
      </c>
      <c r="H28" s="260">
        <v>-0.126</v>
      </c>
      <c r="I28" s="260">
        <v>0.104</v>
      </c>
      <c r="J28" s="260">
        <v>6.0999999999999999E-2</v>
      </c>
      <c r="K28" s="261">
        <v>1E-3</v>
      </c>
      <c r="L28" s="260">
        <v>0.159</v>
      </c>
      <c r="M28" s="260">
        <v>0.313</v>
      </c>
      <c r="N28" s="260">
        <v>9.9000000000000005E-2</v>
      </c>
      <c r="O28" s="260">
        <v>0.124</v>
      </c>
      <c r="P28" s="260">
        <v>0.16700000000000001</v>
      </c>
      <c r="Q28" s="260">
        <v>9.9000000000000005E-2</v>
      </c>
      <c r="R28" s="261">
        <v>0.184</v>
      </c>
      <c r="S28" s="261">
        <v>0.254</v>
      </c>
      <c r="T28" s="260">
        <v>0.23899999999999999</v>
      </c>
      <c r="U28" s="260">
        <v>0.19700000000000001</v>
      </c>
      <c r="V28" s="260">
        <v>0.30299999999999999</v>
      </c>
      <c r="W28" s="260">
        <v>0.161</v>
      </c>
      <c r="X28" s="260">
        <v>7.3999999999999996E-2</v>
      </c>
      <c r="Y28" s="260">
        <v>3.4261241970021415E-2</v>
      </c>
      <c r="Z28" s="260">
        <v>0.13154037346249442</v>
      </c>
    </row>
    <row r="29" spans="1:26" s="145" customFormat="1">
      <c r="A29" s="130"/>
      <c r="B29" s="260"/>
      <c r="C29" s="260"/>
      <c r="D29" s="260"/>
      <c r="E29" s="260"/>
      <c r="F29" s="260"/>
      <c r="G29" s="260"/>
      <c r="H29" s="260"/>
      <c r="I29" s="260"/>
      <c r="J29" s="260"/>
      <c r="K29" s="261"/>
      <c r="L29" s="260"/>
      <c r="M29" s="260"/>
      <c r="N29" s="260"/>
      <c r="O29" s="260"/>
      <c r="P29" s="260"/>
      <c r="Q29" s="260"/>
      <c r="R29" s="261"/>
      <c r="S29" s="261"/>
      <c r="T29" s="260"/>
      <c r="U29" s="260"/>
      <c r="V29" s="260"/>
      <c r="W29" s="260"/>
      <c r="X29" s="260"/>
    </row>
    <row r="30" spans="1:26" s="145" customFormat="1">
      <c r="A30" s="135" t="s">
        <v>513</v>
      </c>
      <c r="B30" s="137">
        <v>8.2798833819241982E-2</v>
      </c>
      <c r="C30" s="137">
        <v>0.12118577518510207</v>
      </c>
      <c r="D30" s="137">
        <v>7.8342103707207469E-2</v>
      </c>
      <c r="E30" s="137">
        <v>0.12024886286401422</v>
      </c>
      <c r="F30" s="137">
        <v>0.10142499084739079</v>
      </c>
      <c r="G30" s="137">
        <v>6.498130674737404E-2</v>
      </c>
      <c r="H30" s="137">
        <v>0.06</v>
      </c>
      <c r="I30" s="137">
        <v>6.2234794908062233E-2</v>
      </c>
      <c r="J30" s="137">
        <v>0.13387806411062225</v>
      </c>
      <c r="K30" s="137">
        <v>8.1479630092476885E-2</v>
      </c>
      <c r="L30" s="137">
        <v>6.6733735747820253E-2</v>
      </c>
      <c r="M30" s="137">
        <v>9.576547231270359E-2</v>
      </c>
      <c r="N30" s="137">
        <v>9.1702197441784206E-2</v>
      </c>
      <c r="O30" s="137">
        <v>9.6890156918687589E-2</v>
      </c>
      <c r="P30" s="137">
        <v>8.8227828018403939E-2</v>
      </c>
      <c r="Q30" s="137">
        <v>7.9183420971234153E-2</v>
      </c>
      <c r="R30" s="258">
        <v>0.10778617083091226</v>
      </c>
      <c r="S30" s="258">
        <v>7.0076292738061596E-2</v>
      </c>
      <c r="T30" s="137">
        <v>3.3646709549727857E-2</v>
      </c>
      <c r="U30" s="137">
        <v>7.0912534193729393E-2</v>
      </c>
      <c r="V30" s="137">
        <v>4.2000000000000003E-2</v>
      </c>
      <c r="W30" s="137">
        <v>5.445026178010471E-2</v>
      </c>
      <c r="X30" s="137">
        <v>5.0000000000000001E-3</v>
      </c>
      <c r="Y30" s="274">
        <v>3.9893617021276598E-2</v>
      </c>
      <c r="Z30" s="137">
        <v>3.564788100275694E-2</v>
      </c>
    </row>
    <row r="31" spans="1:26" s="145" customFormat="1">
      <c r="A31" s="135" t="s">
        <v>516</v>
      </c>
      <c r="B31" s="137"/>
      <c r="C31" s="137"/>
      <c r="D31" s="137"/>
      <c r="E31" s="137"/>
      <c r="F31" s="137"/>
      <c r="G31" s="137"/>
      <c r="H31" s="137"/>
      <c r="I31" s="137"/>
      <c r="J31" s="137"/>
      <c r="K31" s="137"/>
      <c r="L31" s="137" t="s">
        <v>476</v>
      </c>
      <c r="M31" s="137" t="s">
        <v>476</v>
      </c>
      <c r="N31" s="137" t="s">
        <v>476</v>
      </c>
      <c r="O31" s="137" t="s">
        <v>476</v>
      </c>
      <c r="P31" s="137" t="s">
        <v>476</v>
      </c>
      <c r="Q31" s="137" t="s">
        <v>476</v>
      </c>
      <c r="R31" s="258" t="s">
        <v>476</v>
      </c>
      <c r="S31" s="258" t="s">
        <v>476</v>
      </c>
      <c r="T31" s="137" t="s">
        <v>476</v>
      </c>
      <c r="U31" s="137" t="s">
        <v>476</v>
      </c>
      <c r="V31" s="137" t="s">
        <v>476</v>
      </c>
      <c r="W31" s="137" t="s">
        <v>476</v>
      </c>
      <c r="X31" s="137" t="s">
        <v>476</v>
      </c>
      <c r="Y31" s="142" t="s">
        <v>476</v>
      </c>
      <c r="Z31" s="142" t="s">
        <v>476</v>
      </c>
    </row>
    <row r="32" spans="1:26" s="145" customFormat="1">
      <c r="A32" s="130" t="s">
        <v>517</v>
      </c>
      <c r="B32" s="260">
        <v>8.2798833819241982E-2</v>
      </c>
      <c r="C32" s="260">
        <v>0.12118577518510207</v>
      </c>
      <c r="D32" s="260">
        <v>7.7691716431147653E-2</v>
      </c>
      <c r="E32" s="260">
        <v>0.12</v>
      </c>
      <c r="F32" s="260">
        <v>0.10142499084739079</v>
      </c>
      <c r="G32" s="260">
        <v>6.498130674737404E-2</v>
      </c>
      <c r="H32" s="260">
        <v>0.06</v>
      </c>
      <c r="I32" s="260">
        <v>6.2E-2</v>
      </c>
      <c r="J32" s="260">
        <v>0.13387806411062225</v>
      </c>
      <c r="K32" s="261">
        <v>8.1479630092476885E-2</v>
      </c>
      <c r="L32" s="260">
        <v>5.5E-2</v>
      </c>
      <c r="M32" s="260">
        <v>7.9427083333333329E-2</v>
      </c>
      <c r="N32" s="260">
        <v>2.5999999999999999E-2</v>
      </c>
      <c r="O32" s="260">
        <v>3.4000000000000002E-2</v>
      </c>
      <c r="P32" s="260">
        <v>4.8000000000000001E-2</v>
      </c>
      <c r="Q32" s="260">
        <v>-1.4999999999999999E-2</v>
      </c>
      <c r="R32" s="261">
        <v>3.5000000000000003E-2</v>
      </c>
      <c r="S32" s="261">
        <v>-4.2999999999999997E-2</v>
      </c>
      <c r="T32" s="260">
        <v>-6.0999999999999999E-2</v>
      </c>
      <c r="U32" s="260">
        <v>-2.4E-2</v>
      </c>
      <c r="V32" s="260">
        <v>-6.4000000000000001E-2</v>
      </c>
      <c r="W32" s="260">
        <v>-5.9464169026355915E-2</v>
      </c>
      <c r="X32" s="260">
        <v>-7.0999999999999994E-2</v>
      </c>
      <c r="Y32" s="260">
        <v>-4.6910055068325518E-2</v>
      </c>
      <c r="Z32" s="260">
        <v>-6.0052781817202562E-2</v>
      </c>
    </row>
    <row r="33" spans="1:26" s="145" customFormat="1">
      <c r="A33" s="130" t="s">
        <v>518</v>
      </c>
      <c r="B33" s="260">
        <v>6.6501457725947524E-2</v>
      </c>
      <c r="C33" s="260">
        <v>0.12166255328696431</v>
      </c>
      <c r="D33" s="260">
        <v>7.8371666765210193E-2</v>
      </c>
      <c r="E33" s="260">
        <v>-6.1980446489256033E-2</v>
      </c>
      <c r="F33" s="260">
        <v>4.8572192965163762E-2</v>
      </c>
      <c r="G33" s="260">
        <v>6.5040650406504072E-2</v>
      </c>
      <c r="H33" s="260">
        <v>0.98899999999999999</v>
      </c>
      <c r="I33" s="260">
        <v>9.0999999999999998E-2</v>
      </c>
      <c r="J33" s="260">
        <v>3.6769327467001886E-2</v>
      </c>
      <c r="K33" s="261">
        <v>0.26545030409064402</v>
      </c>
      <c r="L33" s="260">
        <v>7.0999999999999994E-2</v>
      </c>
      <c r="M33" s="260">
        <v>5.8268229166666664E-2</v>
      </c>
      <c r="N33" s="260">
        <v>3.6999999999999998E-2</v>
      </c>
      <c r="O33" s="260">
        <v>0.02</v>
      </c>
      <c r="P33" s="260">
        <v>4.4999999999999998E-2</v>
      </c>
      <c r="Q33" s="260">
        <v>0.18099999999999999</v>
      </c>
      <c r="R33" s="261">
        <v>5.5E-2</v>
      </c>
      <c r="S33" s="261">
        <v>-2.5000000000000001E-2</v>
      </c>
      <c r="T33" s="260">
        <v>-6.3E-2</v>
      </c>
      <c r="U33" s="260">
        <v>2.5999999999999999E-2</v>
      </c>
      <c r="V33" s="260">
        <v>-7.1999999999999995E-2</v>
      </c>
      <c r="W33" s="260">
        <v>-1.426922239163581</v>
      </c>
      <c r="X33" s="260">
        <v>-0.11899999999999999</v>
      </c>
      <c r="Y33" s="260">
        <v>-0.58392820722006933</v>
      </c>
      <c r="Z33" s="260">
        <v>-0.55345505466688205</v>
      </c>
    </row>
    <row r="34" spans="1:26" s="145" customFormat="1">
      <c r="A34" s="130"/>
      <c r="B34" s="260"/>
      <c r="C34" s="260"/>
      <c r="D34" s="260"/>
      <c r="E34" s="260"/>
      <c r="F34" s="260"/>
      <c r="G34" s="260"/>
      <c r="H34" s="260"/>
      <c r="I34" s="260"/>
      <c r="J34" s="260"/>
      <c r="K34" s="261"/>
      <c r="L34" s="260"/>
      <c r="M34" s="260"/>
      <c r="N34" s="260"/>
      <c r="O34" s="260"/>
      <c r="P34" s="260"/>
      <c r="Q34" s="260"/>
      <c r="R34" s="261"/>
      <c r="S34" s="261"/>
      <c r="T34" s="260"/>
      <c r="U34" s="260"/>
      <c r="V34" s="260"/>
      <c r="W34" s="260"/>
      <c r="X34" s="260"/>
    </row>
    <row r="35" spans="1:26" s="145" customFormat="1" ht="14.5">
      <c r="A35" s="135" t="s">
        <v>483</v>
      </c>
      <c r="B35" s="136">
        <v>4189</v>
      </c>
      <c r="C35" s="136">
        <v>4148</v>
      </c>
      <c r="D35" s="136">
        <v>4756</v>
      </c>
      <c r="E35" s="136">
        <v>4139</v>
      </c>
      <c r="F35" s="136">
        <v>4139</v>
      </c>
      <c r="G35" s="136">
        <v>4754</v>
      </c>
      <c r="H35" s="136">
        <v>4189</v>
      </c>
      <c r="I35" s="136">
        <v>3865</v>
      </c>
      <c r="J35" s="136">
        <v>3026</v>
      </c>
      <c r="K35" s="257">
        <v>3026</v>
      </c>
      <c r="L35" s="136">
        <v>-777</v>
      </c>
      <c r="M35" s="136">
        <v>-1697</v>
      </c>
      <c r="N35" s="136">
        <v>-1392</v>
      </c>
      <c r="O35" s="136">
        <v>-2059</v>
      </c>
      <c r="P35" s="136">
        <v>-2059</v>
      </c>
      <c r="Q35" s="136">
        <v>-1107</v>
      </c>
      <c r="R35" s="257">
        <v>-1636</v>
      </c>
      <c r="S35" s="257">
        <v>546</v>
      </c>
      <c r="T35" s="136">
        <v>1482</v>
      </c>
      <c r="U35" s="136">
        <v>1482</v>
      </c>
      <c r="V35" s="136">
        <v>2516</v>
      </c>
      <c r="W35" s="136">
        <v>2229</v>
      </c>
      <c r="X35" s="136">
        <v>3328</v>
      </c>
      <c r="Y35" s="136">
        <v>4976</v>
      </c>
      <c r="Z35" s="136">
        <v>4976</v>
      </c>
    </row>
    <row r="36" spans="1:26" s="145" customFormat="1">
      <c r="A36" s="135" t="s">
        <v>524</v>
      </c>
      <c r="B36" s="191">
        <v>2.2000000000000002</v>
      </c>
      <c r="C36" s="191">
        <v>2.2000000000000002</v>
      </c>
      <c r="D36" s="191">
        <v>2.5</v>
      </c>
      <c r="E36" s="191">
        <v>2.2004253056884635</v>
      </c>
      <c r="F36" s="192">
        <v>2.2004253056884635</v>
      </c>
      <c r="G36" s="193">
        <v>2.6</v>
      </c>
      <c r="H36" s="193">
        <v>2.6</v>
      </c>
      <c r="I36" s="193">
        <v>2.5</v>
      </c>
      <c r="J36" s="193">
        <v>2.2000000000000002</v>
      </c>
      <c r="K36" s="193">
        <v>2.2000000000000002</v>
      </c>
      <c r="L36" s="193">
        <v>-0.6</v>
      </c>
      <c r="M36" s="193">
        <v>-1.2</v>
      </c>
      <c r="N36" s="193">
        <v>-1.1000000000000001</v>
      </c>
      <c r="O36" s="193">
        <v>-2.1</v>
      </c>
      <c r="P36" s="193">
        <v>-2.1</v>
      </c>
      <c r="Q36" s="193">
        <v>-1.4</v>
      </c>
      <c r="R36" s="191">
        <v>-2.2999999999999998</v>
      </c>
      <c r="S36" s="191">
        <v>1.2</v>
      </c>
      <c r="T36" s="193">
        <v>8.6</v>
      </c>
      <c r="U36" s="193">
        <v>8.6</v>
      </c>
      <c r="V36" s="193">
        <v>-24.4</v>
      </c>
      <c r="W36" s="193">
        <v>-3.9</v>
      </c>
      <c r="X36" s="193">
        <v>-4.5</v>
      </c>
      <c r="Y36" s="193">
        <v>-6.6346666666666669</v>
      </c>
      <c r="Z36" s="193">
        <v>-6.6346666666666669</v>
      </c>
    </row>
    <row r="37" spans="1:26" s="145" customFormat="1">
      <c r="A37" s="135" t="s">
        <v>519</v>
      </c>
      <c r="B37" s="137">
        <v>0.29901247581145141</v>
      </c>
      <c r="C37" s="137" t="s">
        <v>343</v>
      </c>
      <c r="D37" s="137">
        <v>0.27300000000000002</v>
      </c>
      <c r="E37" s="137">
        <v>0.27103560722165149</v>
      </c>
      <c r="F37" s="137">
        <v>0.27103560722165149</v>
      </c>
      <c r="G37" s="137">
        <v>0.25058886058620372</v>
      </c>
      <c r="H37" s="137">
        <v>0.19400000000000001</v>
      </c>
      <c r="I37" s="137">
        <v>0.17199999999999999</v>
      </c>
      <c r="J37" s="137">
        <v>0.155</v>
      </c>
      <c r="K37" s="137">
        <v>0.155</v>
      </c>
      <c r="L37" s="137">
        <v>0.1454684567965695</v>
      </c>
      <c r="M37" s="137">
        <v>0.15293790804278373</v>
      </c>
      <c r="N37" s="137">
        <v>0.14000000000000001</v>
      </c>
      <c r="O37" s="137">
        <v>9.9000000000000005E-2</v>
      </c>
      <c r="P37" s="137">
        <v>9.9000000000000005E-2</v>
      </c>
      <c r="Q37" s="137">
        <v>6.6000000000000003E-2</v>
      </c>
      <c r="R37" s="258">
        <v>5.7000000000000002E-2</v>
      </c>
      <c r="S37" s="258">
        <v>2.4E-2</v>
      </c>
      <c r="T37" s="137">
        <v>-1.2E-2</v>
      </c>
      <c r="U37" s="137">
        <v>-1.2E-2</v>
      </c>
      <c r="V37" s="137">
        <v>-4.1000000000000002E-2</v>
      </c>
      <c r="W37" s="137">
        <v>-9.8128708352350519E-2</v>
      </c>
      <c r="X37" s="137">
        <v>-0.126</v>
      </c>
      <c r="Y37" s="137">
        <v>-0.14753973353116853</v>
      </c>
      <c r="Z37" s="137">
        <v>-0.14753973353116853</v>
      </c>
    </row>
    <row r="38" spans="1:26" s="145" customFormat="1">
      <c r="A38" s="135"/>
      <c r="B38" s="137"/>
      <c r="C38" s="137"/>
      <c r="D38" s="137"/>
      <c r="E38" s="137"/>
      <c r="F38" s="137"/>
      <c r="G38" s="137"/>
      <c r="H38" s="137"/>
      <c r="I38" s="137"/>
      <c r="J38" s="137"/>
      <c r="K38" s="137"/>
      <c r="L38" s="137"/>
      <c r="M38" s="137"/>
      <c r="N38" s="137"/>
      <c r="O38" s="137"/>
      <c r="P38" s="136"/>
      <c r="Q38" s="137"/>
      <c r="R38" s="258"/>
      <c r="S38" s="258"/>
      <c r="T38" s="137"/>
      <c r="U38" s="137"/>
      <c r="V38" s="137"/>
      <c r="W38" s="137"/>
      <c r="X38" s="137"/>
    </row>
    <row r="39" spans="1:26" s="145" customFormat="1">
      <c r="A39" s="265" t="s">
        <v>489</v>
      </c>
      <c r="B39" s="144">
        <v>2039</v>
      </c>
      <c r="C39" s="144">
        <v>2111</v>
      </c>
      <c r="D39" s="144">
        <v>2151</v>
      </c>
      <c r="E39" s="144">
        <v>2272</v>
      </c>
      <c r="F39" s="196" t="s">
        <v>290</v>
      </c>
      <c r="G39" s="144">
        <v>2510</v>
      </c>
      <c r="H39" s="144">
        <v>2716</v>
      </c>
      <c r="I39" s="144">
        <v>2813</v>
      </c>
      <c r="J39" s="144">
        <v>3020</v>
      </c>
      <c r="K39" s="144"/>
      <c r="L39" s="144">
        <v>3147</v>
      </c>
      <c r="M39" s="144">
        <v>3260</v>
      </c>
      <c r="N39" s="144">
        <v>3296</v>
      </c>
      <c r="O39" s="144">
        <v>3458</v>
      </c>
      <c r="P39" s="136"/>
      <c r="Q39" s="144">
        <v>3576</v>
      </c>
      <c r="R39" s="225">
        <v>4034</v>
      </c>
      <c r="S39" s="225">
        <v>4229</v>
      </c>
      <c r="T39" s="144">
        <v>4625</v>
      </c>
      <c r="U39" s="144"/>
      <c r="V39" s="144">
        <v>4738</v>
      </c>
      <c r="W39" s="144">
        <v>4070</v>
      </c>
      <c r="X39" s="144">
        <v>4144</v>
      </c>
      <c r="Y39" s="144">
        <v>4106</v>
      </c>
      <c r="Z39" s="193" t="s">
        <v>290</v>
      </c>
    </row>
    <row r="40" spans="1:26" s="145" customFormat="1">
      <c r="A40" s="265" t="s">
        <v>485</v>
      </c>
      <c r="B40" s="144" t="s">
        <v>290</v>
      </c>
      <c r="C40" s="144" t="s">
        <v>290</v>
      </c>
      <c r="D40" s="144" t="s">
        <v>290</v>
      </c>
      <c r="E40" s="144" t="s">
        <v>290</v>
      </c>
      <c r="F40" s="196" t="s">
        <v>290</v>
      </c>
      <c r="G40" s="144" t="s">
        <v>290</v>
      </c>
      <c r="H40" s="144" t="s">
        <v>290</v>
      </c>
      <c r="I40" s="144" t="s">
        <v>290</v>
      </c>
      <c r="J40" s="144" t="s">
        <v>290</v>
      </c>
      <c r="K40" s="144" t="s">
        <v>290</v>
      </c>
      <c r="L40" s="144" t="s">
        <v>290</v>
      </c>
      <c r="M40" s="144">
        <v>27</v>
      </c>
      <c r="N40" s="144">
        <v>313</v>
      </c>
      <c r="O40" s="144">
        <v>547</v>
      </c>
      <c r="P40" s="136"/>
      <c r="Q40" s="144">
        <v>1208</v>
      </c>
      <c r="R40" s="225">
        <v>1515</v>
      </c>
      <c r="S40" s="225">
        <v>2200</v>
      </c>
      <c r="T40" s="144">
        <v>2694</v>
      </c>
      <c r="U40" s="144"/>
      <c r="V40" s="144">
        <v>2905</v>
      </c>
      <c r="W40" s="144">
        <v>2561</v>
      </c>
      <c r="X40" s="144">
        <v>2520</v>
      </c>
      <c r="Y40" s="144">
        <v>2396</v>
      </c>
      <c r="Z40" s="137" t="s">
        <v>290</v>
      </c>
    </row>
    <row r="41" spans="1:26" s="264" customFormat="1">
      <c r="A41" s="262" t="s">
        <v>486</v>
      </c>
      <c r="B41" s="263">
        <v>2039</v>
      </c>
      <c r="C41" s="263">
        <v>2111</v>
      </c>
      <c r="D41" s="263">
        <v>2151</v>
      </c>
      <c r="E41" s="263">
        <v>2272</v>
      </c>
      <c r="F41" s="263" t="s">
        <v>290</v>
      </c>
      <c r="G41" s="263">
        <v>2510</v>
      </c>
      <c r="H41" s="263">
        <v>2716</v>
      </c>
      <c r="I41" s="263">
        <v>2813</v>
      </c>
      <c r="J41" s="263">
        <v>3020</v>
      </c>
      <c r="K41" s="263"/>
      <c r="L41" s="263">
        <v>3147</v>
      </c>
      <c r="M41" s="263">
        <v>3287</v>
      </c>
      <c r="N41" s="263">
        <v>3608</v>
      </c>
      <c r="O41" s="263">
        <v>4005</v>
      </c>
      <c r="P41" s="263"/>
      <c r="Q41" s="263">
        <v>4783</v>
      </c>
      <c r="R41" s="270">
        <v>5549</v>
      </c>
      <c r="S41" s="270">
        <v>6428</v>
      </c>
      <c r="T41" s="263">
        <v>7318</v>
      </c>
      <c r="U41" s="263"/>
      <c r="V41" s="263">
        <v>7643</v>
      </c>
      <c r="W41" s="263">
        <v>6631</v>
      </c>
      <c r="X41" s="263">
        <f>SUM(X39:X40)</f>
        <v>6664</v>
      </c>
      <c r="Y41" s="263">
        <v>6502</v>
      </c>
      <c r="Z41" s="137" t="s">
        <v>290</v>
      </c>
    </row>
    <row r="42" spans="1:26" s="145" customFormat="1">
      <c r="A42" s="135"/>
      <c r="B42" s="137"/>
      <c r="C42" s="137"/>
      <c r="D42" s="137"/>
      <c r="E42" s="137"/>
      <c r="F42" s="137"/>
      <c r="G42" s="137"/>
      <c r="H42" s="137"/>
      <c r="I42" s="137"/>
      <c r="J42" s="137"/>
      <c r="K42" s="137"/>
      <c r="L42" s="137"/>
      <c r="M42" s="137"/>
      <c r="N42" s="137"/>
      <c r="O42" s="137"/>
      <c r="P42" s="136"/>
      <c r="Q42" s="137"/>
      <c r="R42" s="258"/>
      <c r="S42" s="258"/>
      <c r="T42" s="137"/>
      <c r="U42" s="137"/>
      <c r="V42" s="137"/>
      <c r="W42" s="137"/>
      <c r="X42" s="137"/>
      <c r="Z42" s="137"/>
    </row>
    <row r="43" spans="1:26" s="145" customFormat="1">
      <c r="A43" s="135" t="s">
        <v>393</v>
      </c>
      <c r="B43" s="193">
        <v>23.103003829790755</v>
      </c>
      <c r="C43" s="193">
        <v>22.430456089529311</v>
      </c>
      <c r="D43" s="193">
        <v>23.348505008704421</v>
      </c>
      <c r="E43" s="193">
        <v>22.996234063786794</v>
      </c>
      <c r="F43" s="191">
        <v>23</v>
      </c>
      <c r="G43" s="194">
        <v>23.2</v>
      </c>
      <c r="H43" s="194">
        <v>22.4</v>
      </c>
      <c r="I43" s="194">
        <v>22.6</v>
      </c>
      <c r="J43" s="194">
        <v>21.6</v>
      </c>
      <c r="K43" s="194">
        <v>22.5</v>
      </c>
      <c r="L43" s="194">
        <v>22.49</v>
      </c>
      <c r="M43" s="194">
        <v>21.3</v>
      </c>
      <c r="N43" s="194">
        <v>20.399999999999999</v>
      </c>
      <c r="O43" s="194">
        <v>22</v>
      </c>
      <c r="P43" s="194">
        <v>21.7</v>
      </c>
      <c r="Q43" s="194">
        <v>21.3</v>
      </c>
      <c r="R43" s="194">
        <v>22.2</v>
      </c>
      <c r="S43" s="194">
        <v>20.100000000000001</v>
      </c>
      <c r="T43" s="194">
        <v>17.8</v>
      </c>
      <c r="U43" s="194">
        <v>20.3</v>
      </c>
      <c r="V43" s="194">
        <v>24.1</v>
      </c>
      <c r="W43" s="194">
        <v>19.3</v>
      </c>
      <c r="X43" s="194">
        <v>25.6</v>
      </c>
      <c r="Y43" s="145">
        <v>21.5</v>
      </c>
      <c r="Z43" s="194">
        <v>22.4</v>
      </c>
    </row>
    <row r="44" spans="1:26" s="145" customFormat="1">
      <c r="A44" s="135" t="s">
        <v>394</v>
      </c>
      <c r="B44" s="193">
        <v>16.174559331994605</v>
      </c>
      <c r="C44" s="193">
        <v>14.798025401649495</v>
      </c>
      <c r="D44" s="193">
        <v>15.569078428755178</v>
      </c>
      <c r="E44" s="193">
        <v>16.066917295040398</v>
      </c>
      <c r="F44" s="191">
        <v>15.7</v>
      </c>
      <c r="G44" s="194">
        <v>17.3</v>
      </c>
      <c r="H44" s="194">
        <v>15.3</v>
      </c>
      <c r="I44" s="194">
        <v>12.9</v>
      </c>
      <c r="J44" s="194">
        <v>16.899999999999999</v>
      </c>
      <c r="K44" s="194">
        <v>15.8</v>
      </c>
      <c r="L44" s="194">
        <v>15.29</v>
      </c>
      <c r="M44" s="194">
        <v>15.3</v>
      </c>
      <c r="N44" s="194">
        <v>17</v>
      </c>
      <c r="O44" s="194">
        <v>20.2</v>
      </c>
      <c r="P44" s="194">
        <v>17.2</v>
      </c>
      <c r="Q44" s="194">
        <v>16.600000000000001</v>
      </c>
      <c r="R44" s="194">
        <v>19.899999999999999</v>
      </c>
      <c r="S44" s="194">
        <v>17.600000000000001</v>
      </c>
      <c r="T44" s="194">
        <v>20.7</v>
      </c>
      <c r="U44" s="194">
        <v>18.899999999999999</v>
      </c>
      <c r="V44" s="194">
        <v>19.399999999999999</v>
      </c>
      <c r="W44" s="194">
        <v>16.600000000000001</v>
      </c>
      <c r="X44" s="194">
        <v>16.8</v>
      </c>
      <c r="Y44" s="145">
        <v>22.2</v>
      </c>
      <c r="Z44" s="194">
        <v>19</v>
      </c>
    </row>
    <row r="45" spans="1:26" s="145" customFormat="1">
      <c r="A45" s="135" t="s">
        <v>395</v>
      </c>
      <c r="B45" s="193">
        <v>19.963697347656016</v>
      </c>
      <c r="C45" s="193">
        <v>21.793159819884892</v>
      </c>
      <c r="D45" s="193">
        <v>20.875338549198702</v>
      </c>
      <c r="E45" s="193">
        <v>22.714643359464588</v>
      </c>
      <c r="F45" s="191">
        <v>21.3</v>
      </c>
      <c r="G45" s="194">
        <v>19</v>
      </c>
      <c r="H45" s="194">
        <v>19.899999999999999</v>
      </c>
      <c r="I45" s="194">
        <v>21.7</v>
      </c>
      <c r="J45" s="194">
        <v>20.3</v>
      </c>
      <c r="K45" s="194">
        <v>20.2</v>
      </c>
      <c r="L45" s="194">
        <v>17.760000000000002</v>
      </c>
      <c r="M45" s="194">
        <v>22.7</v>
      </c>
      <c r="N45" s="194">
        <v>19.100000000000001</v>
      </c>
      <c r="O45" s="194">
        <v>18.399999999999999</v>
      </c>
      <c r="P45" s="194">
        <v>19.3</v>
      </c>
      <c r="Q45" s="194">
        <v>19</v>
      </c>
      <c r="R45" s="194">
        <v>19.8</v>
      </c>
      <c r="S45" s="194">
        <v>18.5</v>
      </c>
      <c r="T45" s="194">
        <v>21.1</v>
      </c>
      <c r="U45" s="194">
        <v>19.600000000000001</v>
      </c>
      <c r="V45" s="194">
        <v>20.3</v>
      </c>
      <c r="W45" s="194">
        <v>22.1</v>
      </c>
      <c r="X45" s="194">
        <v>21.2</v>
      </c>
      <c r="Y45" s="145">
        <v>22.6</v>
      </c>
      <c r="Z45" s="194">
        <v>21.5</v>
      </c>
    </row>
    <row r="46" spans="1:26" s="145" customFormat="1">
      <c r="A46" s="135" t="s">
        <v>396</v>
      </c>
      <c r="B46" s="195">
        <v>45.6</v>
      </c>
      <c r="C46" s="195">
        <v>44.8</v>
      </c>
      <c r="D46" s="195">
        <v>47.599999999999994</v>
      </c>
      <c r="E46" s="195">
        <v>42.3</v>
      </c>
      <c r="F46" s="192">
        <v>45.074999999999996</v>
      </c>
      <c r="G46" s="194">
        <v>39.4</v>
      </c>
      <c r="H46" s="194">
        <v>39.299999999999997</v>
      </c>
      <c r="I46" s="194">
        <v>44.6</v>
      </c>
      <c r="J46" s="194">
        <v>39.4</v>
      </c>
      <c r="K46" s="194">
        <v>40.700000000000003</v>
      </c>
      <c r="L46" s="194">
        <v>39</v>
      </c>
      <c r="M46" s="194">
        <v>39.200000000000003</v>
      </c>
      <c r="N46" s="194">
        <v>40.1</v>
      </c>
      <c r="O46" s="194">
        <v>40.1</v>
      </c>
      <c r="P46" s="194">
        <v>39.6</v>
      </c>
      <c r="Q46" s="194">
        <v>43.5</v>
      </c>
      <c r="R46" s="194">
        <v>44.7</v>
      </c>
      <c r="S46" s="194">
        <v>43.7</v>
      </c>
      <c r="T46" s="194">
        <v>43.9</v>
      </c>
      <c r="U46" s="194">
        <v>44.1</v>
      </c>
      <c r="V46" s="194">
        <v>44.7</v>
      </c>
      <c r="W46" s="194">
        <v>43.3</v>
      </c>
      <c r="X46" s="194">
        <v>44.2</v>
      </c>
      <c r="Y46" s="194">
        <v>39.1</v>
      </c>
      <c r="Z46" s="145">
        <v>42.8</v>
      </c>
    </row>
    <row r="47" spans="1:26" s="145" customFormat="1">
      <c r="A47" s="135" t="s">
        <v>471</v>
      </c>
      <c r="B47" s="195">
        <v>65.2</v>
      </c>
      <c r="C47" s="195">
        <v>66.400000000000006</v>
      </c>
      <c r="D47" s="195">
        <v>69.099999999999994</v>
      </c>
      <c r="E47" s="195">
        <v>64.7</v>
      </c>
      <c r="F47" s="195">
        <v>66</v>
      </c>
      <c r="G47" s="195">
        <v>66.066666666666706</v>
      </c>
      <c r="H47" s="195">
        <v>66.7</v>
      </c>
      <c r="I47" s="195">
        <v>66.400000000000006</v>
      </c>
      <c r="J47" s="195">
        <v>66.5</v>
      </c>
      <c r="K47" s="195">
        <v>66.400000000000006</v>
      </c>
      <c r="L47" s="195">
        <v>67</v>
      </c>
      <c r="M47" s="195">
        <v>67.400000000000006</v>
      </c>
      <c r="N47" s="195">
        <v>65.599999999999994</v>
      </c>
      <c r="O47" s="195">
        <v>67.3</v>
      </c>
      <c r="P47" s="195">
        <v>66.7</v>
      </c>
      <c r="Q47" s="195">
        <v>69.7</v>
      </c>
      <c r="R47" s="194">
        <v>68.099999999999994</v>
      </c>
      <c r="S47" s="194">
        <v>67.5</v>
      </c>
      <c r="T47" s="195">
        <v>64.7</v>
      </c>
      <c r="U47" s="195">
        <v>67.5</v>
      </c>
      <c r="V47" s="195">
        <v>66</v>
      </c>
      <c r="W47" s="195">
        <v>65.3</v>
      </c>
      <c r="X47" s="195">
        <v>67.3</v>
      </c>
      <c r="Y47" s="195">
        <v>65.8</v>
      </c>
      <c r="Z47" s="145">
        <v>66.2</v>
      </c>
    </row>
    <row r="48" spans="1:26" s="264" customFormat="1">
      <c r="A48" s="262"/>
      <c r="B48" s="263"/>
      <c r="C48" s="263"/>
      <c r="D48" s="263"/>
      <c r="E48" s="263"/>
      <c r="F48" s="263"/>
      <c r="G48" s="263"/>
      <c r="H48" s="263"/>
      <c r="I48" s="263"/>
      <c r="J48" s="263"/>
      <c r="K48" s="263"/>
      <c r="L48" s="263"/>
      <c r="M48" s="263"/>
      <c r="N48" s="263"/>
      <c r="O48" s="263"/>
      <c r="P48" s="263"/>
      <c r="Q48" s="263"/>
      <c r="R48" s="263"/>
      <c r="S48" s="263"/>
      <c r="T48" s="263"/>
      <c r="U48" s="263"/>
    </row>
    <row r="49" spans="1:7" s="125" customFormat="1">
      <c r="A49" s="341" t="s">
        <v>484</v>
      </c>
      <c r="B49" s="341"/>
      <c r="C49" s="341"/>
      <c r="D49" s="341"/>
      <c r="E49" s="341"/>
      <c r="F49" s="341"/>
      <c r="G49" s="341"/>
    </row>
    <row r="50" spans="1:7" s="125" customFormat="1" ht="13" customHeight="1">
      <c r="A50" s="341" t="s">
        <v>481</v>
      </c>
      <c r="B50" s="341"/>
      <c r="C50" s="341"/>
      <c r="D50" s="341"/>
      <c r="E50" s="341"/>
      <c r="F50" s="341"/>
      <c r="G50" s="341"/>
    </row>
    <row r="51" spans="1:7" s="125" customFormat="1" ht="13" customHeight="1">
      <c r="A51" s="341" t="s">
        <v>482</v>
      </c>
      <c r="B51" s="341"/>
      <c r="C51" s="341"/>
      <c r="D51" s="341"/>
      <c r="E51" s="341"/>
      <c r="F51" s="341"/>
      <c r="G51" s="341"/>
    </row>
    <row r="52" spans="1:7" s="145" customFormat="1" ht="13" customHeight="1">
      <c r="A52" s="341" t="s">
        <v>498</v>
      </c>
      <c r="B52" s="341"/>
      <c r="C52" s="341"/>
      <c r="D52" s="341"/>
      <c r="E52" s="341"/>
      <c r="F52" s="341"/>
      <c r="G52" s="341"/>
    </row>
    <row r="53" spans="1:7" s="145" customFormat="1"/>
    <row r="54" spans="1:7" s="145" customFormat="1"/>
    <row r="55" spans="1:7" s="145" customFormat="1"/>
    <row r="56" spans="1:7" s="145" customFormat="1"/>
    <row r="57" spans="1:7" s="145" customFormat="1"/>
    <row r="58" spans="1:7" s="145" customFormat="1"/>
    <row r="59" spans="1:7" s="145" customFormat="1"/>
    <row r="60" spans="1:7" s="145" customFormat="1"/>
    <row r="61" spans="1:7" s="145" customFormat="1"/>
    <row r="62" spans="1:7" s="145" customFormat="1"/>
    <row r="63" spans="1:7" s="145" customFormat="1"/>
    <row r="64" spans="1:7"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4">
    <mergeCell ref="A49:G49"/>
    <mergeCell ref="A50:G50"/>
    <mergeCell ref="A51:G51"/>
    <mergeCell ref="A52:G52"/>
  </mergeCells>
  <phoneticPr fontId="25" type="noConversion"/>
  <pageMargins left="0.7" right="0.7" top="0.75" bottom="0.75" header="0.3" footer="0.3"/>
  <pageSetup scale="3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AA434"/>
  <sheetViews>
    <sheetView showGridLines="0" view="pageBreakPreview" zoomScale="80" zoomScaleNormal="80" zoomScaleSheetLayoutView="80" workbookViewId="0">
      <pane xSplit="1" ySplit="3" topLeftCell="B4" activePane="bottomRight" state="frozen"/>
      <selection pane="topRight" activeCell="B1" sqref="B1"/>
      <selection pane="bottomLeft" activeCell="A4" sqref="A4"/>
      <selection pane="bottomRight" activeCell="S63" sqref="S63"/>
    </sheetView>
  </sheetViews>
  <sheetFormatPr defaultColWidth="8.81640625" defaultRowHeight="14.5"/>
  <cols>
    <col min="1" max="1" width="61.453125" bestFit="1" customWidth="1"/>
    <col min="2" max="2" width="10.81640625" bestFit="1" customWidth="1"/>
  </cols>
  <sheetData>
    <row r="1" spans="1:27" s="198" customFormat="1" ht="17.149999999999999" customHeight="1">
      <c r="A1" s="197" t="s">
        <v>368</v>
      </c>
      <c r="B1" s="197"/>
      <c r="C1" s="197"/>
      <c r="D1" s="197"/>
      <c r="E1" s="197"/>
      <c r="F1" s="197"/>
      <c r="G1" s="197"/>
      <c r="H1" s="197"/>
      <c r="I1" s="197"/>
      <c r="J1" s="197"/>
      <c r="K1" s="197"/>
      <c r="L1" s="197"/>
      <c r="M1" s="197"/>
      <c r="N1" s="197"/>
      <c r="O1" s="197"/>
      <c r="P1" s="197"/>
      <c r="Q1" s="197"/>
      <c r="R1" s="197"/>
      <c r="S1" s="197"/>
      <c r="T1" s="197"/>
    </row>
    <row r="2" spans="1:27" s="198" customFormat="1" ht="17.149999999999999" customHeight="1" thickBot="1">
      <c r="A2" s="199" t="s">
        <v>322</v>
      </c>
      <c r="B2" s="199"/>
      <c r="C2" s="199"/>
      <c r="D2" s="199"/>
      <c r="E2" s="199"/>
      <c r="F2" s="199"/>
      <c r="G2" s="199"/>
      <c r="H2" s="199"/>
      <c r="I2" s="197"/>
      <c r="J2" s="197"/>
      <c r="K2" s="197"/>
      <c r="L2" s="197"/>
      <c r="M2" s="197"/>
      <c r="N2" s="197"/>
      <c r="O2" s="197"/>
      <c r="P2" s="197"/>
      <c r="Q2" s="197"/>
      <c r="R2" s="197"/>
      <c r="S2" s="197"/>
      <c r="T2" s="197"/>
    </row>
    <row r="3" spans="1:27" s="198" customFormat="1" ht="17.149999999999999" customHeight="1" thickTop="1" thickBot="1">
      <c r="A3" s="209" t="s">
        <v>229</v>
      </c>
      <c r="B3" s="210" t="s">
        <v>304</v>
      </c>
      <c r="C3" s="210" t="s">
        <v>323</v>
      </c>
      <c r="D3" s="210" t="s">
        <v>328</v>
      </c>
      <c r="E3" s="210" t="s">
        <v>344</v>
      </c>
      <c r="F3" s="210" t="s">
        <v>346</v>
      </c>
      <c r="G3" s="210" t="s">
        <v>349</v>
      </c>
      <c r="H3" s="210" t="s">
        <v>376</v>
      </c>
      <c r="I3" s="210" t="s">
        <v>399</v>
      </c>
      <c r="J3" s="210" t="s">
        <v>401</v>
      </c>
      <c r="K3" s="210" t="s">
        <v>410</v>
      </c>
      <c r="L3" s="210" t="s">
        <v>428</v>
      </c>
      <c r="M3" s="210" t="s">
        <v>431</v>
      </c>
      <c r="N3" s="210" t="s">
        <v>438</v>
      </c>
      <c r="O3" s="210" t="s">
        <v>440</v>
      </c>
      <c r="P3" s="210" t="s">
        <v>442</v>
      </c>
      <c r="Q3" s="210" t="s">
        <v>443</v>
      </c>
      <c r="R3" s="210" t="s">
        <v>457</v>
      </c>
      <c r="S3" s="210" t="s">
        <v>468</v>
      </c>
      <c r="T3" s="210" t="s">
        <v>472</v>
      </c>
      <c r="U3" s="210" t="s">
        <v>474</v>
      </c>
      <c r="V3" s="210" t="s">
        <v>487</v>
      </c>
      <c r="W3" s="210" t="s">
        <v>503</v>
      </c>
      <c r="X3" s="210" t="s">
        <v>504</v>
      </c>
      <c r="Y3" s="210" t="s">
        <v>526</v>
      </c>
      <c r="Z3" s="210" t="s">
        <v>530</v>
      </c>
      <c r="AA3" s="210" t="s">
        <v>533</v>
      </c>
    </row>
    <row r="4" spans="1:27" s="145" customFormat="1" ht="16" customHeight="1" thickTop="1">
      <c r="A4" s="135" t="s">
        <v>453</v>
      </c>
      <c r="B4" s="184">
        <v>712.7</v>
      </c>
      <c r="C4" s="184">
        <v>746.9</v>
      </c>
      <c r="D4" s="184">
        <v>735.8</v>
      </c>
      <c r="E4" s="184">
        <v>724.4</v>
      </c>
      <c r="F4" s="184">
        <f>SUM(B4:E4)</f>
        <v>2919.7999999999997</v>
      </c>
      <c r="G4" s="184">
        <v>723</v>
      </c>
      <c r="H4" s="184">
        <v>238</v>
      </c>
      <c r="I4" s="284"/>
      <c r="J4" s="284"/>
      <c r="K4" s="284"/>
      <c r="L4" s="284"/>
      <c r="M4" s="284"/>
      <c r="N4" s="284"/>
      <c r="O4" s="284"/>
      <c r="P4" s="284"/>
      <c r="Q4" s="284"/>
      <c r="R4" s="284"/>
      <c r="S4" s="284"/>
      <c r="T4" s="284"/>
      <c r="U4" s="285"/>
      <c r="V4" s="251"/>
      <c r="W4" s="251"/>
      <c r="X4" s="251"/>
      <c r="Y4" s="251"/>
      <c r="Z4" s="251"/>
      <c r="AA4" s="251"/>
    </row>
    <row r="5" spans="1:27" s="145" customFormat="1" ht="16" customHeight="1">
      <c r="A5" s="135" t="s">
        <v>176</v>
      </c>
      <c r="B5" s="184">
        <v>116.28358835701501</v>
      </c>
      <c r="C5" s="184">
        <v>125</v>
      </c>
      <c r="D5" s="184">
        <v>117</v>
      </c>
      <c r="E5" s="184">
        <v>111.15978118027201</v>
      </c>
      <c r="F5" s="184">
        <f>SUM(B5:E5)</f>
        <v>469.44336953728703</v>
      </c>
      <c r="G5" s="184">
        <v>96.344955539667694</v>
      </c>
      <c r="H5" s="184">
        <v>33</v>
      </c>
      <c r="I5" s="284"/>
      <c r="J5" s="284"/>
      <c r="K5" s="284"/>
      <c r="L5" s="284"/>
      <c r="M5" s="284"/>
      <c r="N5" s="284"/>
      <c r="O5" s="284"/>
      <c r="P5" s="284"/>
      <c r="Q5" s="284"/>
      <c r="R5" s="284"/>
      <c r="S5" s="284"/>
      <c r="T5" s="284"/>
      <c r="U5" s="285"/>
      <c r="V5" s="251"/>
      <c r="W5" s="251"/>
      <c r="X5" s="251"/>
      <c r="Y5" s="251"/>
      <c r="Z5" s="251"/>
      <c r="AA5" s="251"/>
    </row>
    <row r="6" spans="1:27" s="178" customFormat="1"/>
    <row r="7" spans="1:27" s="128" customFormat="1">
      <c r="A7" s="129" t="s">
        <v>398</v>
      </c>
    </row>
    <row r="8" spans="1:27" s="178" customFormat="1"/>
    <row r="9" spans="1:27" s="178" customFormat="1"/>
    <row r="10" spans="1:27" s="178" customFormat="1"/>
    <row r="11" spans="1:27" s="178" customFormat="1"/>
    <row r="12" spans="1:27" s="178" customFormat="1"/>
    <row r="13" spans="1:27" s="178" customFormat="1"/>
    <row r="14" spans="1:27" s="178" customFormat="1"/>
    <row r="15" spans="1:27" s="178" customFormat="1"/>
    <row r="16" spans="1:27" s="178" customFormat="1"/>
    <row r="17" s="178" customFormat="1"/>
    <row r="18" s="178" customFormat="1"/>
    <row r="19" s="178" customFormat="1"/>
    <row r="20" s="178" customFormat="1"/>
    <row r="21" s="178" customFormat="1"/>
    <row r="22" s="178" customFormat="1"/>
    <row r="23" s="178" customFormat="1"/>
    <row r="24" s="178" customFormat="1"/>
    <row r="25" s="178" customFormat="1"/>
    <row r="26" s="178" customFormat="1"/>
    <row r="27" s="178" customFormat="1"/>
    <row r="28" s="178" customFormat="1"/>
    <row r="29" s="178" customFormat="1"/>
    <row r="30" s="178" customFormat="1"/>
    <row r="31" s="178" customFormat="1"/>
    <row r="32"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sheetData>
  <phoneticPr fontId="25" type="noConversion"/>
  <pageMargins left="0.7" right="0.7" top="0.75" bottom="0.75" header="0.3" footer="0.3"/>
  <pageSetup scale="31" orientation="portrait"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234</v>
      </c>
    </row>
    <row r="2" spans="1:17">
      <c r="B2" s="112">
        <v>43100</v>
      </c>
      <c r="C2" s="113"/>
      <c r="D2" s="113"/>
      <c r="E2" s="113"/>
      <c r="F2" s="113"/>
      <c r="G2" s="112">
        <v>43373</v>
      </c>
      <c r="H2" s="113"/>
      <c r="L2" s="112">
        <f>+G2</f>
        <v>43373</v>
      </c>
      <c r="M2" s="113"/>
    </row>
    <row r="3" spans="1:17" ht="20.5"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206</v>
      </c>
      <c r="P1" s="51"/>
    </row>
    <row r="2" spans="1:31" ht="15" thickBot="1">
      <c r="A2" s="44" t="s">
        <v>180</v>
      </c>
      <c r="B2" s="36"/>
      <c r="C2" s="36"/>
      <c r="D2" s="36"/>
      <c r="E2" s="36"/>
      <c r="F2" s="36"/>
      <c r="G2" s="36"/>
      <c r="AC2" t="s">
        <v>162</v>
      </c>
    </row>
    <row r="3" spans="1:31" ht="21.5"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5"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5"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73"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9" customHeight="1">
      <c r="A5" s="26" t="s">
        <v>4</v>
      </c>
      <c r="B5" s="23"/>
      <c r="C5" s="23"/>
      <c r="D5" s="23"/>
      <c r="E5" s="23"/>
      <c r="F5" s="29" t="e">
        <f>+#REF!</f>
        <v>#REF!</v>
      </c>
      <c r="G5" s="29" t="e">
        <f>+#REF!</f>
        <v>#REF!</v>
      </c>
      <c r="H5" s="29" t="e">
        <f>+#REF!</f>
        <v>#REF!</v>
      </c>
      <c r="J5" t="s">
        <v>125</v>
      </c>
    </row>
    <row r="6" spans="1:10" ht="14.9" customHeight="1">
      <c r="A6" s="27" t="s">
        <v>86</v>
      </c>
      <c r="B6" s="23"/>
      <c r="C6" s="24"/>
      <c r="D6" s="24"/>
      <c r="E6" s="24"/>
      <c r="F6" s="39" t="s">
        <v>132</v>
      </c>
      <c r="G6" s="39" t="s">
        <v>132</v>
      </c>
      <c r="H6" s="39" t="s">
        <v>132</v>
      </c>
      <c r="J6" s="51" t="s">
        <v>131</v>
      </c>
    </row>
    <row r="7" spans="1:10" ht="14.9" customHeight="1">
      <c r="A7" s="28" t="s">
        <v>87</v>
      </c>
      <c r="B7" s="23"/>
      <c r="C7" s="24"/>
      <c r="D7" s="24"/>
      <c r="E7" s="24"/>
      <c r="F7" s="32">
        <v>0</v>
      </c>
      <c r="G7" s="32">
        <v>0</v>
      </c>
      <c r="H7" s="32">
        <v>0</v>
      </c>
      <c r="J7" s="51" t="s">
        <v>131</v>
      </c>
    </row>
    <row r="8" spans="1:10" ht="14.9" customHeight="1">
      <c r="A8" s="27" t="s">
        <v>88</v>
      </c>
      <c r="B8" s="23"/>
      <c r="C8" s="24"/>
      <c r="D8" s="24"/>
      <c r="E8" s="24"/>
      <c r="F8" s="39" t="s">
        <v>132</v>
      </c>
      <c r="G8" s="39" t="s">
        <v>132</v>
      </c>
      <c r="H8" s="39" t="s">
        <v>132</v>
      </c>
      <c r="J8" s="51" t="s">
        <v>131</v>
      </c>
    </row>
    <row r="9" spans="1:10" ht="14.9"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9" customHeight="1">
      <c r="A11" s="27" t="s">
        <v>137</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125</v>
      </c>
    </row>
    <row r="13" spans="1:10" ht="14.9" customHeight="1">
      <c r="A13" s="26" t="s">
        <v>6</v>
      </c>
      <c r="B13" s="23"/>
      <c r="C13" s="23"/>
      <c r="D13" s="23"/>
      <c r="E13" s="23"/>
      <c r="F13" s="29" t="e">
        <f>+#REF!</f>
        <v>#REF!</v>
      </c>
      <c r="G13" s="29" t="e">
        <f>+#REF!</f>
        <v>#REF!</v>
      </c>
      <c r="H13" s="29" t="e">
        <f>+#REF!</f>
        <v>#REF!</v>
      </c>
      <c r="J13" t="s">
        <v>125</v>
      </c>
    </row>
    <row r="14" spans="1:10" ht="14.9" customHeight="1">
      <c r="A14" s="27" t="s">
        <v>136</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125</v>
      </c>
    </row>
    <row r="16" spans="1:10" ht="14.9" customHeight="1">
      <c r="A16" s="26"/>
      <c r="B16" s="23"/>
      <c r="C16" s="23"/>
      <c r="D16" s="23"/>
      <c r="E16" s="23"/>
      <c r="F16" s="29"/>
      <c r="G16" s="29"/>
      <c r="H16" s="29"/>
    </row>
    <row r="17" spans="1:11" ht="14.9" customHeight="1">
      <c r="A17" s="49" t="s">
        <v>142</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125</v>
      </c>
    </row>
    <row r="19" spans="1:11" ht="14.9" customHeight="1">
      <c r="A19" s="26" t="s">
        <v>138</v>
      </c>
      <c r="B19" s="23"/>
      <c r="C19" s="23"/>
      <c r="D19" s="23"/>
      <c r="E19" s="23"/>
      <c r="F19" s="29" t="e">
        <f>+#REF!</f>
        <v>#REF!</v>
      </c>
      <c r="G19" s="29" t="e">
        <f>+#REF!</f>
        <v>#REF!</v>
      </c>
      <c r="H19" s="29" t="e">
        <f>+#REF!</f>
        <v>#REF!</v>
      </c>
      <c r="J19" t="s">
        <v>125</v>
      </c>
    </row>
    <row r="20" spans="1:11" ht="14.9" customHeight="1">
      <c r="A20" s="26" t="s">
        <v>139</v>
      </c>
      <c r="B20" s="23"/>
      <c r="C20" s="23"/>
      <c r="D20" s="23"/>
      <c r="E20" s="23"/>
      <c r="F20" s="29" t="e">
        <f>+#REF!</f>
        <v>#REF!</v>
      </c>
      <c r="G20" s="29" t="e">
        <f>+#REF!</f>
        <v>#REF!</v>
      </c>
      <c r="H20" s="29" t="e">
        <f>+#REF!</f>
        <v>#REF!</v>
      </c>
      <c r="J20" t="s">
        <v>125</v>
      </c>
    </row>
    <row r="21" spans="1:11" ht="14.9" customHeight="1">
      <c r="A21" s="26" t="s">
        <v>120</v>
      </c>
      <c r="B21" s="23"/>
      <c r="C21" s="23"/>
      <c r="D21" s="23"/>
      <c r="E21" s="23"/>
      <c r="F21" s="29" t="e">
        <f>+#REF!</f>
        <v>#REF!</v>
      </c>
      <c r="G21" s="29" t="e">
        <f>+#REF!</f>
        <v>#REF!</v>
      </c>
      <c r="H21" s="29" t="e">
        <f>+#REF!</f>
        <v>#REF!</v>
      </c>
      <c r="J21" t="s">
        <v>125</v>
      </c>
    </row>
    <row r="22" spans="1:11" ht="14.9" customHeight="1">
      <c r="A22" s="26" t="s">
        <v>140</v>
      </c>
      <c r="B22" s="23"/>
      <c r="C22" s="23"/>
      <c r="D22" s="23"/>
      <c r="E22" s="23"/>
      <c r="F22" s="29" t="e">
        <f>+#REF!+#REF!</f>
        <v>#REF!</v>
      </c>
      <c r="G22" s="29" t="e">
        <f>+#REF!+#REF!</f>
        <v>#REF!</v>
      </c>
      <c r="H22" s="29" t="e">
        <f>+#REF!+#REF!</f>
        <v>#REF!</v>
      </c>
      <c r="J22" t="s">
        <v>125</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125</v>
      </c>
    </row>
    <row r="26" spans="1:11" ht="14.9" customHeight="1">
      <c r="A26" s="26" t="s">
        <v>149</v>
      </c>
      <c r="B26" s="23"/>
      <c r="C26" s="23"/>
      <c r="D26" s="23"/>
      <c r="E26" s="23"/>
      <c r="F26" s="29" t="e">
        <f>+#REF!+#REF!</f>
        <v>#REF!</v>
      </c>
      <c r="G26" s="29" t="e">
        <f>+#REF!+#REF!</f>
        <v>#REF!</v>
      </c>
      <c r="H26" s="29" t="e">
        <f>+#REF!+#REF!</f>
        <v>#REF!</v>
      </c>
      <c r="J26" t="s">
        <v>125</v>
      </c>
    </row>
    <row r="27" spans="1:11" ht="14.9" customHeight="1">
      <c r="A27" s="26" t="s">
        <v>91</v>
      </c>
      <c r="B27" s="23"/>
      <c r="C27" s="23"/>
      <c r="D27" s="23"/>
      <c r="E27" s="23"/>
      <c r="F27" s="29" t="e">
        <f>+#REF!</f>
        <v>#REF!</v>
      </c>
      <c r="G27" s="29" t="e">
        <f>+#REF!</f>
        <v>#REF!</v>
      </c>
      <c r="H27" s="29" t="e">
        <f>+#REF!</f>
        <v>#REF!</v>
      </c>
      <c r="J27" t="s">
        <v>125</v>
      </c>
    </row>
    <row r="28" spans="1:11" ht="14.9" customHeight="1">
      <c r="A28" s="26" t="s">
        <v>141</v>
      </c>
      <c r="B28" s="23"/>
      <c r="C28" s="23"/>
      <c r="D28" s="23"/>
      <c r="E28" s="23"/>
      <c r="F28" s="29"/>
      <c r="G28" s="29"/>
      <c r="H28" s="29"/>
      <c r="K28" s="51" t="s">
        <v>150</v>
      </c>
    </row>
    <row r="29" spans="1:11" ht="14.9" customHeight="1">
      <c r="A29" s="26" t="s">
        <v>126</v>
      </c>
      <c r="B29" s="23"/>
      <c r="C29" s="23"/>
      <c r="D29" s="23"/>
      <c r="E29" s="23"/>
      <c r="F29" s="29" t="e">
        <f>+#REF!</f>
        <v>#REF!</v>
      </c>
      <c r="G29" s="29" t="e">
        <f>+#REF!</f>
        <v>#REF!</v>
      </c>
      <c r="H29" s="29" t="e">
        <f>+#REF!</f>
        <v>#REF!</v>
      </c>
      <c r="J29" t="s">
        <v>125</v>
      </c>
    </row>
    <row r="30" spans="1:11" ht="14.9" customHeight="1">
      <c r="A30" s="26"/>
      <c r="B30" s="23"/>
      <c r="C30" s="23"/>
      <c r="D30" s="23"/>
      <c r="E30" s="23"/>
      <c r="F30" s="29"/>
      <c r="G30" s="29"/>
      <c r="H30" s="29"/>
    </row>
    <row r="31" spans="1:11" ht="14.9" customHeight="1">
      <c r="A31" s="49" t="s">
        <v>144</v>
      </c>
      <c r="B31" s="23"/>
      <c r="C31" s="23"/>
      <c r="D31" s="23"/>
      <c r="E31" s="23"/>
      <c r="F31" s="29"/>
      <c r="G31" s="29"/>
      <c r="H31" s="29"/>
    </row>
    <row r="32" spans="1:11" ht="14.9" customHeight="1">
      <c r="A32" s="26" t="s">
        <v>145</v>
      </c>
      <c r="B32" s="23"/>
      <c r="C32" s="23"/>
      <c r="D32" s="23"/>
      <c r="E32" s="23"/>
      <c r="F32" s="29"/>
      <c r="G32" s="29"/>
      <c r="H32" s="29"/>
    </row>
    <row r="33" spans="1:8" ht="14.9" customHeight="1">
      <c r="A33" s="26" t="s">
        <v>146</v>
      </c>
      <c r="B33" s="23"/>
      <c r="C33" s="23"/>
      <c r="D33" s="23"/>
      <c r="E33" s="23"/>
      <c r="F33" s="29"/>
      <c r="G33" s="29"/>
      <c r="H33" s="29"/>
    </row>
    <row r="34" spans="1:8" ht="14.9" customHeight="1">
      <c r="A34" s="26" t="s">
        <v>147</v>
      </c>
      <c r="B34" s="23"/>
      <c r="C34" s="23"/>
      <c r="D34" s="23"/>
      <c r="E34" s="23"/>
      <c r="F34" s="29"/>
      <c r="G34" s="29"/>
      <c r="H34" s="29"/>
    </row>
    <row r="35" spans="1:8" ht="14.9" customHeight="1">
      <c r="A35" s="26" t="s">
        <v>148</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5" customHeight="1">
      <c r="A7" s="2" t="s">
        <v>174</v>
      </c>
      <c r="B7" s="5">
        <v>1031.425</v>
      </c>
      <c r="C7" s="5">
        <v>1451.002</v>
      </c>
      <c r="E7" t="s">
        <v>220</v>
      </c>
    </row>
    <row r="8" spans="1:13" ht="14.5"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B60"/>
  <sheetViews>
    <sheetView showGridLines="0" tabSelected="1" view="pageBreakPreview" zoomScale="80" zoomScaleNormal="90" zoomScaleSheetLayoutView="80" workbookViewId="0"/>
  </sheetViews>
  <sheetFormatPr defaultColWidth="8.81640625" defaultRowHeight="14.5"/>
  <cols>
    <col min="1" max="1" width="47.453125" bestFit="1" customWidth="1"/>
    <col min="2" max="2" width="24.1796875" bestFit="1" customWidth="1"/>
  </cols>
  <sheetData>
    <row r="1" spans="1:2" s="204" customFormat="1">
      <c r="A1" s="150" t="s">
        <v>1</v>
      </c>
      <c r="B1" s="150" t="s">
        <v>366</v>
      </c>
    </row>
    <row r="2" spans="1:2" s="204" customFormat="1">
      <c r="A2" s="150" t="s">
        <v>267</v>
      </c>
      <c r="B2" s="150"/>
    </row>
    <row r="3" spans="1:2">
      <c r="A3" s="145" t="s">
        <v>10</v>
      </c>
      <c r="B3" s="145" t="s">
        <v>298</v>
      </c>
    </row>
    <row r="4" spans="1:2">
      <c r="A4" s="145" t="s">
        <v>268</v>
      </c>
      <c r="B4" s="145" t="s">
        <v>299</v>
      </c>
    </row>
    <row r="5" spans="1:2">
      <c r="A5" s="145" t="s">
        <v>270</v>
      </c>
      <c r="B5" s="145" t="s">
        <v>305</v>
      </c>
    </row>
    <row r="6" spans="1:2">
      <c r="A6" s="145" t="s">
        <v>271</v>
      </c>
      <c r="B6" s="145" t="s">
        <v>300</v>
      </c>
    </row>
    <row r="7" spans="1:2">
      <c r="A7" s="145" t="s">
        <v>272</v>
      </c>
      <c r="B7" s="145" t="s">
        <v>301</v>
      </c>
    </row>
    <row r="8" spans="1:2">
      <c r="A8" s="145" t="s">
        <v>353</v>
      </c>
      <c r="B8" s="145" t="s">
        <v>360</v>
      </c>
    </row>
    <row r="9" spans="1:2">
      <c r="A9" s="145" t="s">
        <v>0</v>
      </c>
      <c r="B9" s="145" t="s">
        <v>361</v>
      </c>
    </row>
    <row r="10" spans="1:2">
      <c r="A10" s="145" t="s">
        <v>364</v>
      </c>
      <c r="B10" s="145" t="s">
        <v>362</v>
      </c>
    </row>
    <row r="11" spans="1:2">
      <c r="A11" s="145" t="s">
        <v>437</v>
      </c>
      <c r="B11" s="145" t="s">
        <v>534</v>
      </c>
    </row>
    <row r="12" spans="1:2" s="204" customFormat="1">
      <c r="A12" s="150" t="s">
        <v>406</v>
      </c>
      <c r="B12" s="150"/>
    </row>
    <row r="13" spans="1:2">
      <c r="A13" s="145" t="s">
        <v>268</v>
      </c>
      <c r="B13" s="145" t="s">
        <v>535</v>
      </c>
    </row>
    <row r="14" spans="1:2">
      <c r="A14" s="145" t="s">
        <v>270</v>
      </c>
      <c r="B14" s="145" t="s">
        <v>536</v>
      </c>
    </row>
    <row r="15" spans="1:2">
      <c r="A15" s="145" t="s">
        <v>272</v>
      </c>
      <c r="B15" s="145" t="s">
        <v>537</v>
      </c>
    </row>
    <row r="16" spans="1:2">
      <c r="A16" s="145" t="s">
        <v>271</v>
      </c>
      <c r="B16" s="145" t="s">
        <v>538</v>
      </c>
    </row>
    <row r="17" spans="1:2" s="204" customFormat="1">
      <c r="A17" s="150" t="s">
        <v>408</v>
      </c>
      <c r="B17" s="150"/>
    </row>
    <row r="18" spans="1:2">
      <c r="A18" s="145" t="s">
        <v>407</v>
      </c>
      <c r="B18" s="145" t="s">
        <v>539</v>
      </c>
    </row>
    <row r="19" spans="1:2">
      <c r="A19" s="145" t="s">
        <v>421</v>
      </c>
      <c r="B19" s="145" t="s">
        <v>540</v>
      </c>
    </row>
    <row r="20" spans="1:2">
      <c r="A20" s="145" t="s">
        <v>378</v>
      </c>
      <c r="B20" s="145" t="s">
        <v>541</v>
      </c>
    </row>
    <row r="21" spans="1:2">
      <c r="A21" s="145" t="s">
        <v>549</v>
      </c>
      <c r="B21" s="145" t="s">
        <v>542</v>
      </c>
    </row>
    <row r="22" spans="1:2">
      <c r="A22" s="145" t="s">
        <v>367</v>
      </c>
      <c r="B22" s="145" t="s">
        <v>543</v>
      </c>
    </row>
    <row r="24" spans="1:2" ht="130.5" customHeight="1">
      <c r="A24" s="331" t="s">
        <v>582</v>
      </c>
      <c r="B24" s="331"/>
    </row>
    <row r="60" spans="1:1">
      <c r="A60" s="273"/>
    </row>
  </sheetData>
  <mergeCells count="1">
    <mergeCell ref="A24:B24"/>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tabColor theme="0" tint="-4.9989318521683403E-2"/>
    <pageSetUpPr fitToPage="1"/>
  </sheetPr>
  <dimension ref="A1:AA45"/>
  <sheetViews>
    <sheetView showGridLines="0" view="pageBreakPreview" zoomScale="80" zoomScaleNormal="80" zoomScaleSheetLayoutView="80" workbookViewId="0">
      <pane xSplit="1" topLeftCell="N1" activePane="topRight" state="frozen"/>
      <selection activeCell="C49" sqref="C49"/>
      <selection pane="topRight"/>
    </sheetView>
  </sheetViews>
  <sheetFormatPr defaultColWidth="8.81640625" defaultRowHeight="13"/>
  <cols>
    <col min="1" max="1" width="66.1796875" style="122" customWidth="1"/>
    <col min="2" max="14" width="10.453125" style="122" customWidth="1"/>
    <col min="15" max="16384" width="8.81640625" style="122"/>
  </cols>
  <sheetData>
    <row r="1" spans="1:27" s="150" customFormat="1">
      <c r="A1" s="149" t="s">
        <v>10</v>
      </c>
      <c r="B1" s="127"/>
      <c r="C1" s="127"/>
      <c r="D1" s="127"/>
      <c r="E1" s="127"/>
      <c r="F1" s="127"/>
      <c r="G1" s="127"/>
      <c r="H1" s="127"/>
      <c r="I1" s="127"/>
      <c r="J1" s="127"/>
      <c r="K1" s="127"/>
      <c r="L1" s="127"/>
      <c r="M1" s="127"/>
      <c r="N1" s="127"/>
    </row>
    <row r="2" spans="1:27" s="150" customFormat="1" ht="13.5" thickBot="1">
      <c r="A2" s="151" t="s">
        <v>267</v>
      </c>
      <c r="B2" s="149"/>
      <c r="C2" s="151"/>
      <c r="D2" s="151"/>
      <c r="E2" s="151"/>
      <c r="F2" s="149"/>
      <c r="G2" s="151"/>
      <c r="H2" s="151"/>
      <c r="I2" s="149"/>
      <c r="J2" s="151"/>
      <c r="K2" s="149"/>
      <c r="L2" s="149"/>
      <c r="M2" s="151"/>
      <c r="N2" s="149"/>
      <c r="O2" s="152"/>
      <c r="P2" s="152"/>
    </row>
    <row r="3" spans="1:27" s="150" customFormat="1" ht="14" thickTop="1" thickBot="1">
      <c r="A3" s="149" t="s">
        <v>229</v>
      </c>
      <c r="B3" s="277" t="s">
        <v>304</v>
      </c>
      <c r="C3" s="276" t="s">
        <v>323</v>
      </c>
      <c r="D3" s="276" t="s">
        <v>328</v>
      </c>
      <c r="E3" s="295" t="s">
        <v>344</v>
      </c>
      <c r="F3" s="276" t="s">
        <v>349</v>
      </c>
      <c r="G3" s="276" t="s">
        <v>376</v>
      </c>
      <c r="H3" s="276" t="s">
        <v>399</v>
      </c>
      <c r="I3" s="277" t="s">
        <v>401</v>
      </c>
      <c r="J3" s="276" t="s">
        <v>428</v>
      </c>
      <c r="K3" s="276" t="s">
        <v>431</v>
      </c>
      <c r="L3" s="276" t="s">
        <v>438</v>
      </c>
      <c r="M3" s="276" t="s">
        <v>440</v>
      </c>
      <c r="N3" s="277" t="s">
        <v>443</v>
      </c>
      <c r="O3" s="278" t="s">
        <v>457</v>
      </c>
      <c r="P3" s="278" t="s">
        <v>468</v>
      </c>
      <c r="Q3" s="278" t="s">
        <v>472</v>
      </c>
      <c r="R3" s="278" t="s">
        <v>487</v>
      </c>
      <c r="S3" s="278" t="s">
        <v>503</v>
      </c>
      <c r="T3" s="278" t="s">
        <v>504</v>
      </c>
      <c r="U3" s="278" t="s">
        <v>526</v>
      </c>
      <c r="V3" s="278" t="s">
        <v>533</v>
      </c>
      <c r="W3" s="278" t="s">
        <v>583</v>
      </c>
      <c r="X3" s="278" t="s">
        <v>591</v>
      </c>
      <c r="Y3" s="278" t="s">
        <v>600</v>
      </c>
    </row>
    <row r="4" spans="1:27" s="150" customFormat="1" ht="13.5" thickTop="1">
      <c r="A4" s="153" t="s">
        <v>3</v>
      </c>
      <c r="B4" s="155"/>
      <c r="C4" s="156"/>
      <c r="D4" s="156"/>
      <c r="E4" s="155"/>
      <c r="F4" s="156"/>
      <c r="G4" s="156"/>
      <c r="H4" s="156"/>
      <c r="I4" s="155"/>
      <c r="J4" s="156"/>
      <c r="K4" s="156"/>
      <c r="L4" s="156"/>
      <c r="M4" s="156"/>
      <c r="N4" s="155"/>
      <c r="O4" s="157"/>
      <c r="P4" s="157"/>
    </row>
    <row r="5" spans="1:27">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c r="R5" s="136">
        <v>4537</v>
      </c>
      <c r="S5" s="136">
        <v>4591</v>
      </c>
      <c r="T5" s="136">
        <v>4536</v>
      </c>
      <c r="U5" s="136">
        <v>4903</v>
      </c>
      <c r="V5" s="136">
        <v>4757</v>
      </c>
      <c r="W5" s="136">
        <v>4485</v>
      </c>
      <c r="X5" s="136">
        <v>4412</v>
      </c>
      <c r="Y5" s="136">
        <v>4837</v>
      </c>
    </row>
    <row r="6" spans="1:27" ht="14.5">
      <c r="A6" s="135" t="s">
        <v>523</v>
      </c>
      <c r="B6" s="292">
        <v>5.6000000000000001E-2</v>
      </c>
      <c r="C6" s="292">
        <v>5.5E-2</v>
      </c>
      <c r="D6" s="292">
        <v>9.5000000000000001E-2</v>
      </c>
      <c r="E6" s="292">
        <v>4.2000000000000003E-2</v>
      </c>
      <c r="F6" s="292">
        <v>-1.7999999999999999E-2</v>
      </c>
      <c r="G6" s="292">
        <v>-0.126</v>
      </c>
      <c r="H6" s="292">
        <v>0.104</v>
      </c>
      <c r="I6" s="292">
        <v>6.0999999999999999E-2</v>
      </c>
      <c r="J6" s="292">
        <v>0.159</v>
      </c>
      <c r="K6" s="292">
        <v>0.313</v>
      </c>
      <c r="L6" s="292">
        <v>9.9000000000000005E-2</v>
      </c>
      <c r="M6" s="292">
        <v>0.124</v>
      </c>
      <c r="N6" s="292">
        <v>9.9000000000000005E-2</v>
      </c>
      <c r="O6" s="292">
        <v>0.184</v>
      </c>
      <c r="P6" s="292" t="s">
        <v>566</v>
      </c>
      <c r="Q6" s="292">
        <v>0.23899999999999999</v>
      </c>
      <c r="R6" s="292">
        <v>0.30299999999999999</v>
      </c>
      <c r="S6" s="292">
        <v>0.161</v>
      </c>
      <c r="T6" s="292">
        <v>7.3999999999999996E-2</v>
      </c>
      <c r="U6" s="292">
        <v>3.4000000000000002E-2</v>
      </c>
      <c r="V6" s="142" t="s">
        <v>476</v>
      </c>
      <c r="W6" s="142" t="s">
        <v>476</v>
      </c>
      <c r="X6" s="142" t="s">
        <v>476</v>
      </c>
      <c r="Y6" s="142" t="s">
        <v>476</v>
      </c>
    </row>
    <row r="7" spans="1:27">
      <c r="A7" s="135" t="s">
        <v>522</v>
      </c>
      <c r="B7" s="272">
        <v>0.08</v>
      </c>
      <c r="C7" s="272">
        <v>6.9000000000000006E-2</v>
      </c>
      <c r="D7" s="272">
        <v>0.105</v>
      </c>
      <c r="E7" s="272">
        <v>5.2999999999999999E-2</v>
      </c>
      <c r="F7" s="272">
        <v>-1.7000000000000001E-2</v>
      </c>
      <c r="G7" s="137">
        <v>-0.26400000000000001</v>
      </c>
      <c r="H7" s="137">
        <v>-0.16400000000000001</v>
      </c>
      <c r="I7" s="137">
        <v>-0.16800000000000001</v>
      </c>
      <c r="J7" s="137">
        <v>-0.115</v>
      </c>
      <c r="K7" s="137">
        <v>0.17100000000000001</v>
      </c>
      <c r="L7" s="137">
        <v>0.08</v>
      </c>
      <c r="M7" s="137">
        <v>0.11700000000000001</v>
      </c>
      <c r="N7" s="137">
        <v>0.115</v>
      </c>
      <c r="O7" s="137">
        <v>0.21299999999999999</v>
      </c>
      <c r="P7" s="137">
        <v>0.3</v>
      </c>
      <c r="Q7" s="137">
        <v>0.314</v>
      </c>
      <c r="R7" s="137">
        <v>0.36499999999999999</v>
      </c>
      <c r="S7" s="137">
        <v>0.23200000000000001</v>
      </c>
      <c r="T7" s="137">
        <v>0.14199999999999999</v>
      </c>
      <c r="U7" s="137">
        <v>0.05</v>
      </c>
      <c r="V7" s="137">
        <v>4.8387350333919388E-2</v>
      </c>
      <c r="W7" s="137">
        <v>-2.3E-2</v>
      </c>
      <c r="X7" s="137">
        <v>-2.7E-2</v>
      </c>
      <c r="Y7" s="137">
        <v>-1.2999999999999999E-2</v>
      </c>
      <c r="Z7" s="327"/>
      <c r="AA7" s="327"/>
    </row>
    <row r="8" spans="1:27">
      <c r="A8" s="135"/>
      <c r="B8" s="138"/>
      <c r="C8" s="138"/>
      <c r="D8" s="138"/>
      <c r="E8" s="138"/>
      <c r="F8" s="137"/>
      <c r="G8" s="137"/>
      <c r="H8" s="137"/>
      <c r="I8" s="137"/>
      <c r="J8" s="137"/>
      <c r="K8" s="137"/>
      <c r="L8" s="137"/>
      <c r="M8" s="137"/>
      <c r="N8" s="137"/>
      <c r="O8" s="137"/>
      <c r="P8" s="137"/>
      <c r="Q8" s="137"/>
      <c r="R8" s="137"/>
      <c r="S8" s="137"/>
      <c r="T8" s="137"/>
      <c r="U8" s="137"/>
      <c r="V8" s="137"/>
      <c r="W8" s="137"/>
      <c r="X8" s="137"/>
      <c r="Y8" s="137"/>
    </row>
    <row r="9" spans="1:27" s="150" customFormat="1">
      <c r="A9" s="149" t="s">
        <v>525</v>
      </c>
      <c r="B9" s="158">
        <v>284</v>
      </c>
      <c r="C9" s="158">
        <v>432.09999999999997</v>
      </c>
      <c r="D9" s="158">
        <v>265</v>
      </c>
      <c r="E9" s="158">
        <v>460</v>
      </c>
      <c r="F9" s="158">
        <v>219</v>
      </c>
      <c r="G9" s="158">
        <v>156</v>
      </c>
      <c r="H9" s="158">
        <v>176</v>
      </c>
      <c r="I9" s="158">
        <v>426</v>
      </c>
      <c r="J9" s="158">
        <v>163</v>
      </c>
      <c r="K9" s="158">
        <v>244</v>
      </c>
      <c r="L9" s="158">
        <v>80</v>
      </c>
      <c r="M9" s="158">
        <v>121</v>
      </c>
      <c r="N9" s="158">
        <v>-49</v>
      </c>
      <c r="O9" s="158">
        <v>132</v>
      </c>
      <c r="P9" s="158">
        <v>-171</v>
      </c>
      <c r="Q9" s="158">
        <v>-284</v>
      </c>
      <c r="R9" s="158">
        <v>-291</v>
      </c>
      <c r="S9" s="158">
        <v>-273</v>
      </c>
      <c r="T9" s="158">
        <v>-321</v>
      </c>
      <c r="U9" s="158">
        <v>-230</v>
      </c>
      <c r="V9" s="158">
        <v>-317</v>
      </c>
      <c r="W9" s="158">
        <v>-70</v>
      </c>
      <c r="X9" s="158">
        <v>-56</v>
      </c>
      <c r="Y9" s="158">
        <v>174</v>
      </c>
      <c r="AA9" s="122"/>
    </row>
    <row r="10" spans="1:27">
      <c r="A10" s="135" t="s">
        <v>515</v>
      </c>
      <c r="B10" s="256" t="s">
        <v>290</v>
      </c>
      <c r="C10" s="139">
        <v>1.7</v>
      </c>
      <c r="D10" s="256" t="s">
        <v>290</v>
      </c>
      <c r="E10" s="140">
        <v>2.3000000000000003</v>
      </c>
      <c r="F10" s="256" t="s">
        <v>290</v>
      </c>
      <c r="G10" s="139">
        <v>54</v>
      </c>
      <c r="H10" s="139">
        <v>80</v>
      </c>
      <c r="I10" s="139">
        <v>-35</v>
      </c>
      <c r="J10" s="139">
        <v>47</v>
      </c>
      <c r="K10" s="139">
        <v>9</v>
      </c>
      <c r="L10" s="139">
        <v>34</v>
      </c>
      <c r="M10" s="139">
        <v>-51</v>
      </c>
      <c r="N10" s="139">
        <v>55</v>
      </c>
      <c r="O10" s="139">
        <v>73</v>
      </c>
      <c r="P10" s="139">
        <v>71</v>
      </c>
      <c r="Q10" s="139">
        <v>76</v>
      </c>
      <c r="R10" s="139">
        <v>10</v>
      </c>
      <c r="S10" s="139">
        <v>2</v>
      </c>
      <c r="T10" s="139">
        <v>36</v>
      </c>
      <c r="U10" s="139">
        <v>15</v>
      </c>
      <c r="V10" s="139">
        <v>32</v>
      </c>
      <c r="W10" s="139">
        <v>28</v>
      </c>
      <c r="X10" s="139">
        <v>52</v>
      </c>
      <c r="Y10" s="139">
        <v>38</v>
      </c>
    </row>
    <row r="11" spans="1:27" s="150" customFormat="1" hidden="1">
      <c r="A11" s="149" t="s">
        <v>176</v>
      </c>
      <c r="B11" s="159">
        <v>284.3</v>
      </c>
      <c r="C11" s="159">
        <v>433.79999999999995</v>
      </c>
      <c r="D11" s="159">
        <v>265</v>
      </c>
      <c r="E11" s="159">
        <v>462</v>
      </c>
      <c r="F11" s="159">
        <v>219.2</v>
      </c>
      <c r="G11" s="159">
        <v>210</v>
      </c>
      <c r="H11" s="159">
        <v>256</v>
      </c>
      <c r="I11" s="159">
        <v>392</v>
      </c>
      <c r="J11" s="159">
        <v>210</v>
      </c>
      <c r="K11" s="159">
        <v>253</v>
      </c>
      <c r="L11" s="159">
        <v>114</v>
      </c>
      <c r="M11" s="159">
        <v>69</v>
      </c>
      <c r="N11" s="159">
        <v>6</v>
      </c>
      <c r="O11" s="159">
        <v>205</v>
      </c>
      <c r="P11" s="159">
        <v>-100</v>
      </c>
      <c r="Q11" s="159">
        <v>-208</v>
      </c>
      <c r="R11" s="159">
        <v>-281</v>
      </c>
      <c r="S11" s="159"/>
      <c r="T11" s="159"/>
      <c r="U11" s="159"/>
      <c r="V11" s="159"/>
      <c r="W11" s="159"/>
      <c r="X11" s="159"/>
      <c r="Y11" s="159"/>
      <c r="AA11" s="122"/>
    </row>
    <row r="12" spans="1:27">
      <c r="A12" s="135" t="s">
        <v>90</v>
      </c>
      <c r="B12" s="139">
        <v>-56.2</v>
      </c>
      <c r="C12" s="256" t="s">
        <v>290</v>
      </c>
      <c r="D12" s="256" t="s">
        <v>290</v>
      </c>
      <c r="E12" s="140">
        <v>-699</v>
      </c>
      <c r="F12" s="256" t="s">
        <v>290</v>
      </c>
      <c r="G12" s="139">
        <v>2383</v>
      </c>
      <c r="H12" s="256" t="s">
        <v>290</v>
      </c>
      <c r="I12" s="139">
        <v>-275</v>
      </c>
      <c r="J12" s="256" t="s">
        <v>290</v>
      </c>
      <c r="K12" s="139">
        <v>-74</v>
      </c>
      <c r="L12" s="256" t="s">
        <v>290</v>
      </c>
      <c r="M12" s="256" t="s">
        <v>290</v>
      </c>
      <c r="N12" s="139">
        <v>595</v>
      </c>
      <c r="O12" s="256" t="s">
        <v>290</v>
      </c>
      <c r="P12" s="256" t="s">
        <v>290</v>
      </c>
      <c r="Q12" s="256">
        <v>-86</v>
      </c>
      <c r="R12" s="256">
        <v>-44</v>
      </c>
      <c r="S12" s="256">
        <v>-6279</v>
      </c>
      <c r="T12" s="256">
        <v>-253</v>
      </c>
      <c r="U12" s="256">
        <v>-2648</v>
      </c>
      <c r="V12" s="256">
        <v>-188</v>
      </c>
      <c r="W12" s="256">
        <v>48</v>
      </c>
      <c r="X12" s="256">
        <v>5</v>
      </c>
      <c r="Y12" s="256">
        <v>-304</v>
      </c>
    </row>
    <row r="13" spans="1:27" s="150" customFormat="1">
      <c r="A13" s="149" t="s">
        <v>6</v>
      </c>
      <c r="B13" s="159">
        <v>228.10000000000002</v>
      </c>
      <c r="C13" s="159">
        <v>433.79999999999995</v>
      </c>
      <c r="D13" s="159">
        <v>265.10000000000002</v>
      </c>
      <c r="E13" s="159">
        <v>-237.10000000000002</v>
      </c>
      <c r="F13" s="159">
        <v>219.2</v>
      </c>
      <c r="G13" s="159">
        <v>2594</v>
      </c>
      <c r="H13" s="159">
        <v>256</v>
      </c>
      <c r="I13" s="159">
        <v>117</v>
      </c>
      <c r="J13" s="159">
        <v>210</v>
      </c>
      <c r="K13" s="159">
        <v>179</v>
      </c>
      <c r="L13" s="159">
        <v>114</v>
      </c>
      <c r="M13" s="159">
        <v>69</v>
      </c>
      <c r="N13" s="159">
        <v>602</v>
      </c>
      <c r="O13" s="159">
        <v>205</v>
      </c>
      <c r="P13" s="159">
        <v>-100</v>
      </c>
      <c r="Q13" s="159">
        <v>-294</v>
      </c>
      <c r="R13" s="159">
        <v>-325</v>
      </c>
      <c r="S13" s="159">
        <v>-6551</v>
      </c>
      <c r="T13" s="159">
        <v>-538</v>
      </c>
      <c r="U13" s="159">
        <v>-2863</v>
      </c>
      <c r="V13" s="159">
        <v>-473</v>
      </c>
      <c r="W13" s="159">
        <v>7</v>
      </c>
      <c r="X13" s="159">
        <v>2</v>
      </c>
      <c r="Y13" s="159">
        <v>-92</v>
      </c>
      <c r="AA13" s="122"/>
    </row>
    <row r="14" spans="1:27">
      <c r="A14" s="135"/>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row>
    <row r="15" spans="1:27">
      <c r="A15" s="135" t="s">
        <v>354</v>
      </c>
      <c r="B15" s="139">
        <v>172.4</v>
      </c>
      <c r="C15" s="139">
        <v>331.29999999999995</v>
      </c>
      <c r="D15" s="139">
        <v>203.7</v>
      </c>
      <c r="E15" s="139">
        <v>-169.79999999999995</v>
      </c>
      <c r="F15" s="139">
        <v>155.69999999999999</v>
      </c>
      <c r="G15" s="139">
        <v>2517</v>
      </c>
      <c r="H15" s="139">
        <v>199</v>
      </c>
      <c r="I15" s="139">
        <v>-4</v>
      </c>
      <c r="J15" s="139">
        <v>155</v>
      </c>
      <c r="K15" s="139">
        <v>87</v>
      </c>
      <c r="L15" s="139">
        <v>91</v>
      </c>
      <c r="M15" s="139">
        <v>32</v>
      </c>
      <c r="N15" s="139">
        <v>483</v>
      </c>
      <c r="O15" s="139">
        <v>175</v>
      </c>
      <c r="P15" s="139">
        <v>-86</v>
      </c>
      <c r="Q15" s="139">
        <v>-250</v>
      </c>
      <c r="R15" s="139">
        <v>-288</v>
      </c>
      <c r="S15" s="139">
        <v>-5886</v>
      </c>
      <c r="T15" s="139">
        <v>-693</v>
      </c>
      <c r="U15" s="139">
        <v>-2881</v>
      </c>
      <c r="V15" s="139">
        <v>605</v>
      </c>
      <c r="W15" s="139">
        <v>-120</v>
      </c>
      <c r="X15" s="139">
        <v>-148</v>
      </c>
      <c r="Y15" s="139">
        <v>-230</v>
      </c>
    </row>
    <row r="16" spans="1:27">
      <c r="A16" s="135" t="s">
        <v>355</v>
      </c>
      <c r="B16" s="139">
        <v>-5.8</v>
      </c>
      <c r="C16" s="139">
        <v>17.100000000000001</v>
      </c>
      <c r="D16" s="139">
        <v>29.6</v>
      </c>
      <c r="E16" s="139">
        <v>11.100000000000001</v>
      </c>
      <c r="F16" s="139">
        <v>0.9</v>
      </c>
      <c r="G16" s="139">
        <v>-3</v>
      </c>
      <c r="H16" s="139">
        <v>-12</v>
      </c>
      <c r="I16" s="139">
        <v>-629</v>
      </c>
      <c r="J16" s="139">
        <v>-10</v>
      </c>
      <c r="K16" s="139">
        <v>5</v>
      </c>
      <c r="L16" s="139">
        <v>-36</v>
      </c>
      <c r="M16" s="256" t="s">
        <v>290</v>
      </c>
      <c r="N16" s="256" t="s">
        <v>290</v>
      </c>
      <c r="O16" s="256" t="s">
        <v>290</v>
      </c>
      <c r="P16" s="256" t="s">
        <v>290</v>
      </c>
      <c r="Q16" s="256" t="s">
        <v>290</v>
      </c>
      <c r="R16" s="256" t="s">
        <v>290</v>
      </c>
      <c r="S16" s="256" t="s">
        <v>290</v>
      </c>
      <c r="T16" s="256" t="s">
        <v>290</v>
      </c>
      <c r="U16" s="256" t="s">
        <v>290</v>
      </c>
      <c r="V16" s="256" t="s">
        <v>290</v>
      </c>
      <c r="W16" s="256" t="s">
        <v>290</v>
      </c>
      <c r="X16" s="256" t="s">
        <v>290</v>
      </c>
      <c r="Y16" s="256" t="s">
        <v>290</v>
      </c>
    </row>
    <row r="17" spans="1:27">
      <c r="A17" s="135" t="s">
        <v>363</v>
      </c>
      <c r="B17" s="139">
        <v>166.6</v>
      </c>
      <c r="C17" s="139">
        <v>348.4</v>
      </c>
      <c r="D17" s="139">
        <v>233.29999999999998</v>
      </c>
      <c r="E17" s="139">
        <v>-158.69999999999996</v>
      </c>
      <c r="F17" s="139">
        <v>156.6</v>
      </c>
      <c r="G17" s="139">
        <v>2515</v>
      </c>
      <c r="H17" s="139">
        <v>188</v>
      </c>
      <c r="I17" s="139">
        <v>-633</v>
      </c>
      <c r="J17" s="139">
        <v>145</v>
      </c>
      <c r="K17" s="139">
        <v>92</v>
      </c>
      <c r="L17" s="139">
        <v>55</v>
      </c>
      <c r="M17" s="139">
        <v>32</v>
      </c>
      <c r="N17" s="139">
        <v>483</v>
      </c>
      <c r="O17" s="139">
        <v>175</v>
      </c>
      <c r="P17" s="139">
        <v>-86</v>
      </c>
      <c r="Q17" s="139">
        <v>-250</v>
      </c>
      <c r="R17" s="139">
        <v>-288</v>
      </c>
      <c r="S17" s="139">
        <v>-5886</v>
      </c>
      <c r="T17" s="139">
        <v>-693</v>
      </c>
      <c r="U17" s="139">
        <v>-2881</v>
      </c>
      <c r="V17" s="139">
        <v>605</v>
      </c>
      <c r="W17" s="139">
        <v>-120</v>
      </c>
      <c r="X17" s="139">
        <v>-148</v>
      </c>
      <c r="Y17" s="139">
        <v>-230</v>
      </c>
    </row>
    <row r="18" spans="1:27">
      <c r="A18" s="135" t="s">
        <v>9</v>
      </c>
      <c r="B18" s="143">
        <v>2.48</v>
      </c>
      <c r="C18" s="143">
        <v>5.17</v>
      </c>
      <c r="D18" s="143">
        <v>3.46</v>
      </c>
      <c r="E18" s="143">
        <v>-2.36</v>
      </c>
      <c r="F18" s="143">
        <v>2.33</v>
      </c>
      <c r="G18" s="143">
        <v>37.340000000000003</v>
      </c>
      <c r="H18" s="143">
        <v>2.79</v>
      </c>
      <c r="I18" s="143">
        <v>-9.4</v>
      </c>
      <c r="J18" s="143">
        <v>1.99</v>
      </c>
      <c r="K18" s="143">
        <v>1.18</v>
      </c>
      <c r="L18" s="143">
        <v>0.71</v>
      </c>
      <c r="M18" s="143">
        <v>0.41</v>
      </c>
      <c r="N18" s="143">
        <v>6.2</v>
      </c>
      <c r="O18" s="143">
        <v>2.25</v>
      </c>
      <c r="P18" s="143">
        <v>-1.1000000000000001</v>
      </c>
      <c r="Q18" s="143">
        <v>-3.19</v>
      </c>
      <c r="R18" s="143">
        <v>-3.68</v>
      </c>
      <c r="S18" s="143">
        <v>-75.239999999999995</v>
      </c>
      <c r="T18" s="143">
        <v>-8.85</v>
      </c>
      <c r="U18" s="143">
        <v>-36.83</v>
      </c>
      <c r="V18" s="143">
        <v>0.23</v>
      </c>
      <c r="W18" s="143">
        <v>-0.03</v>
      </c>
      <c r="X18" s="143">
        <v>-0.03</v>
      </c>
      <c r="Y18" s="143">
        <v>-0.05</v>
      </c>
    </row>
    <row r="19" spans="1:27" hidden="1">
      <c r="A19" s="160"/>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row>
    <row r="20" spans="1:27" hidden="1">
      <c r="A20" s="160" t="s">
        <v>378</v>
      </c>
      <c r="B20" s="225">
        <v>218</v>
      </c>
      <c r="C20" s="225">
        <v>333</v>
      </c>
      <c r="D20" s="225">
        <v>206</v>
      </c>
      <c r="E20" s="225">
        <v>389</v>
      </c>
      <c r="F20" s="225">
        <v>158</v>
      </c>
      <c r="G20" s="225">
        <v>148</v>
      </c>
      <c r="H20" s="225">
        <v>218.63850600000001</v>
      </c>
      <c r="I20" s="225">
        <v>432</v>
      </c>
      <c r="J20" s="225">
        <v>231</v>
      </c>
      <c r="K20" s="225">
        <v>266</v>
      </c>
      <c r="L20" s="225">
        <v>179</v>
      </c>
      <c r="M20" s="225">
        <v>189</v>
      </c>
      <c r="N20" s="225">
        <v>39</v>
      </c>
      <c r="O20" s="225">
        <v>212</v>
      </c>
      <c r="P20" s="225">
        <v>-49</v>
      </c>
      <c r="Q20" s="225">
        <v>-132</v>
      </c>
      <c r="R20" s="225"/>
      <c r="S20" s="225"/>
      <c r="T20" s="225"/>
      <c r="U20" s="225"/>
      <c r="V20" s="225"/>
      <c r="W20" s="225"/>
      <c r="X20" s="225"/>
      <c r="Y20" s="225"/>
    </row>
    <row r="21" spans="1:27" hidden="1">
      <c r="A21" s="160" t="s">
        <v>392</v>
      </c>
      <c r="B21" s="143">
        <v>3.25</v>
      </c>
      <c r="C21" s="143">
        <v>4.9400000000000004</v>
      </c>
      <c r="D21" s="143">
        <v>3.06</v>
      </c>
      <c r="E21" s="143">
        <v>5.78</v>
      </c>
      <c r="F21" s="143">
        <v>2.35</v>
      </c>
      <c r="G21" s="143">
        <v>2.2000000000000002</v>
      </c>
      <c r="H21" s="143">
        <v>3.2464222368019873</v>
      </c>
      <c r="I21" s="143">
        <v>6.41</v>
      </c>
      <c r="J21" s="143">
        <v>3.1643463119415882</v>
      </c>
      <c r="K21" s="143">
        <v>3.41</v>
      </c>
      <c r="L21" s="143">
        <v>2.2999999999999998</v>
      </c>
      <c r="M21" s="143">
        <v>2.4300000000000002</v>
      </c>
      <c r="N21" s="143">
        <v>0.5</v>
      </c>
      <c r="O21" s="143">
        <v>2.71</v>
      </c>
      <c r="P21" s="143">
        <v>-0.63</v>
      </c>
      <c r="Q21" s="143">
        <v>-1.69</v>
      </c>
      <c r="R21" s="143"/>
      <c r="S21" s="143"/>
      <c r="T21" s="143"/>
      <c r="U21" s="143"/>
      <c r="V21" s="143"/>
      <c r="W21" s="143"/>
      <c r="X21" s="143"/>
      <c r="Y21" s="143"/>
    </row>
    <row r="22" spans="1:27">
      <c r="A22" s="145"/>
      <c r="B22" s="145"/>
      <c r="C22" s="146"/>
      <c r="D22" s="145"/>
      <c r="E22" s="145"/>
      <c r="F22" s="145"/>
      <c r="G22" s="145"/>
      <c r="H22" s="145"/>
      <c r="I22" s="145"/>
      <c r="J22" s="145"/>
      <c r="K22" s="145"/>
      <c r="L22" s="145"/>
      <c r="M22" s="145"/>
      <c r="N22" s="145"/>
      <c r="O22" s="145"/>
      <c r="P22" s="145"/>
    </row>
    <row r="23" spans="1:27" s="150" customFormat="1">
      <c r="A23" s="149" t="s">
        <v>10</v>
      </c>
      <c r="B23" s="127"/>
      <c r="C23" s="127"/>
      <c r="D23" s="127"/>
      <c r="E23" s="127"/>
      <c r="F23" s="127"/>
      <c r="G23" s="127"/>
      <c r="H23" s="127"/>
      <c r="I23" s="127"/>
      <c r="J23" s="127"/>
      <c r="K23" s="127"/>
      <c r="L23" s="127"/>
      <c r="M23" s="127"/>
      <c r="N23" s="127"/>
      <c r="O23" s="127"/>
      <c r="P23" s="127"/>
      <c r="AA23" s="122"/>
    </row>
    <row r="24" spans="1:27" s="150" customFormat="1" ht="13.5" thickBot="1">
      <c r="A24" s="151" t="s">
        <v>273</v>
      </c>
      <c r="B24" s="149"/>
      <c r="C24" s="151"/>
      <c r="D24" s="151"/>
      <c r="E24" s="151"/>
      <c r="F24" s="149"/>
      <c r="G24" s="151"/>
      <c r="H24" s="151"/>
      <c r="I24" s="149"/>
      <c r="J24" s="151"/>
      <c r="K24" s="149"/>
      <c r="L24" s="149"/>
      <c r="M24" s="151"/>
      <c r="N24" s="149"/>
      <c r="AA24" s="122"/>
    </row>
    <row r="25" spans="1:27" s="150" customFormat="1" ht="14" thickTop="1" thickBot="1">
      <c r="A25" s="149" t="s">
        <v>229</v>
      </c>
      <c r="B25" s="277" t="s">
        <v>304</v>
      </c>
      <c r="C25" s="276" t="s">
        <v>323</v>
      </c>
      <c r="D25" s="276" t="s">
        <v>328</v>
      </c>
      <c r="E25" s="295" t="s">
        <v>344</v>
      </c>
      <c r="F25" s="276" t="s">
        <v>349</v>
      </c>
      <c r="G25" s="276" t="s">
        <v>376</v>
      </c>
      <c r="H25" s="276" t="s">
        <v>399</v>
      </c>
      <c r="I25" s="277" t="s">
        <v>401</v>
      </c>
      <c r="J25" s="276" t="s">
        <v>428</v>
      </c>
      <c r="K25" s="276" t="s">
        <v>431</v>
      </c>
      <c r="L25" s="276" t="s">
        <v>438</v>
      </c>
      <c r="M25" s="276" t="s">
        <v>440</v>
      </c>
      <c r="N25" s="277" t="s">
        <v>443</v>
      </c>
      <c r="O25" s="278" t="str">
        <f>O3</f>
        <v>Q2 2022</v>
      </c>
      <c r="P25" s="278" t="str">
        <f>P3</f>
        <v>Q3 2022</v>
      </c>
      <c r="Q25" s="278" t="str">
        <f>Q3</f>
        <v>Q4 2022</v>
      </c>
      <c r="R25" s="278" t="s">
        <v>487</v>
      </c>
      <c r="S25" s="278" t="s">
        <v>503</v>
      </c>
      <c r="T25" s="278" t="str">
        <f>T3</f>
        <v>Q3 2023</v>
      </c>
      <c r="U25" s="278" t="str">
        <f>U3</f>
        <v>Q4 2023</v>
      </c>
      <c r="V25" s="278" t="str">
        <f>+V3</f>
        <v>Q1 2024</v>
      </c>
      <c r="W25" s="278" t="str">
        <f>+W3</f>
        <v>Q2 2024</v>
      </c>
      <c r="X25" s="278" t="str">
        <f>X3</f>
        <v>Q3 2024</v>
      </c>
      <c r="Y25" s="278" t="str">
        <f>Y3</f>
        <v>Q4 2024</v>
      </c>
      <c r="AA25" s="122"/>
    </row>
    <row r="26" spans="1:27" s="150" customFormat="1" ht="13.5" thickTop="1">
      <c r="A26" s="153" t="s">
        <v>3</v>
      </c>
      <c r="B26" s="155"/>
      <c r="C26" s="156"/>
      <c r="D26" s="156"/>
      <c r="E26" s="155"/>
      <c r="F26" s="156"/>
      <c r="G26" s="156"/>
      <c r="H26" s="156"/>
      <c r="I26" s="155"/>
      <c r="J26" s="156"/>
      <c r="K26" s="156"/>
      <c r="L26" s="156"/>
      <c r="M26" s="156"/>
      <c r="N26" s="155"/>
      <c r="O26" s="155"/>
      <c r="P26" s="155"/>
      <c r="AA26" s="122"/>
    </row>
    <row r="27" spans="1:27">
      <c r="A27" s="135" t="s">
        <v>4</v>
      </c>
      <c r="B27" s="144">
        <v>3430</v>
      </c>
      <c r="C27" s="144">
        <v>6995.6</v>
      </c>
      <c r="D27" s="144">
        <v>10378.200000000001</v>
      </c>
      <c r="E27" s="144">
        <v>14203.6</v>
      </c>
      <c r="F27" s="144">
        <v>3370.2</v>
      </c>
      <c r="G27" s="144">
        <v>5994.2</v>
      </c>
      <c r="H27" s="144">
        <v>8822</v>
      </c>
      <c r="I27" s="144">
        <v>12003</v>
      </c>
      <c r="J27" s="144">
        <v>2982</v>
      </c>
      <c r="K27" s="144">
        <v>6054</v>
      </c>
      <c r="L27" s="144">
        <f>+L5+K5+J5</f>
        <v>9108</v>
      </c>
      <c r="M27" s="144">
        <v>12661</v>
      </c>
      <c r="N27" s="144">
        <v>3324</v>
      </c>
      <c r="O27" s="144">
        <v>7049</v>
      </c>
      <c r="P27" s="144">
        <v>11021</v>
      </c>
      <c r="Q27" s="144">
        <v>15691</v>
      </c>
      <c r="R27" s="144">
        <v>4537</v>
      </c>
      <c r="S27" s="136">
        <v>9128</v>
      </c>
      <c r="T27" s="136">
        <v>13664</v>
      </c>
      <c r="U27" s="136">
        <v>18567</v>
      </c>
      <c r="V27" s="136">
        <v>4757</v>
      </c>
      <c r="W27" s="136">
        <v>9241</v>
      </c>
      <c r="X27" s="136">
        <v>13653</v>
      </c>
      <c r="Y27" s="136">
        <v>18490</v>
      </c>
    </row>
    <row r="28" spans="1:27" ht="14.5">
      <c r="A28" s="135" t="s">
        <v>523</v>
      </c>
      <c r="B28" s="137">
        <v>5.6000000000000001E-2</v>
      </c>
      <c r="C28" s="137">
        <v>5.5E-2</v>
      </c>
      <c r="D28" s="137">
        <v>6.8000000000000005E-2</v>
      </c>
      <c r="E28" s="137">
        <v>6.0999999999999999E-2</v>
      </c>
      <c r="F28" s="137">
        <v>-1.7999999999999999E-2</v>
      </c>
      <c r="G28" s="272">
        <v>-6.9000000000000006E-2</v>
      </c>
      <c r="H28" s="137">
        <v>-1.9E-2</v>
      </c>
      <c r="I28" s="137">
        <v>1E-3</v>
      </c>
      <c r="J28" s="137">
        <v>0.159</v>
      </c>
      <c r="K28" s="137">
        <v>0.23200000000000001</v>
      </c>
      <c r="L28" s="137">
        <v>0.184</v>
      </c>
      <c r="M28" s="137">
        <v>0.16700000000000001</v>
      </c>
      <c r="N28" s="137">
        <v>9.9000000000000005E-2</v>
      </c>
      <c r="O28" s="137">
        <v>0.14199999999999999</v>
      </c>
      <c r="P28" s="137">
        <v>0.18</v>
      </c>
      <c r="Q28" s="137">
        <v>0.19700000000000001</v>
      </c>
      <c r="R28" s="137">
        <v>0.30299999999999999</v>
      </c>
      <c r="S28" s="137">
        <v>0.22800000000000001</v>
      </c>
      <c r="T28" s="137">
        <v>0.17299999999999999</v>
      </c>
      <c r="U28" s="137">
        <v>0.13200000000000001</v>
      </c>
      <c r="V28" s="142" t="s">
        <v>476</v>
      </c>
      <c r="W28" s="142" t="s">
        <v>476</v>
      </c>
      <c r="X28" s="142" t="s">
        <v>476</v>
      </c>
      <c r="Y28" s="142" t="s">
        <v>476</v>
      </c>
    </row>
    <row r="29" spans="1:27">
      <c r="A29" s="160" t="s">
        <v>522</v>
      </c>
      <c r="B29" s="299">
        <v>0.08</v>
      </c>
      <c r="C29" s="299">
        <v>7.3999999999999996E-2</v>
      </c>
      <c r="D29" s="299">
        <v>8.4000000000000005E-2</v>
      </c>
      <c r="E29" s="299">
        <v>7.5999999999999998E-2</v>
      </c>
      <c r="F29" s="299">
        <v>-1.7000000000000001E-2</v>
      </c>
      <c r="G29" s="258">
        <v>-0.14299999999999999</v>
      </c>
      <c r="H29" s="258">
        <v>-0.15</v>
      </c>
      <c r="I29" s="258">
        <v>-0.155</v>
      </c>
      <c r="J29" s="258">
        <v>-0.115</v>
      </c>
      <c r="K29" s="258">
        <v>0.01</v>
      </c>
      <c r="L29" s="258">
        <v>3.2000000000000001E-2</v>
      </c>
      <c r="M29" s="258">
        <v>5.5E-2</v>
      </c>
      <c r="N29" s="258">
        <v>0.115</v>
      </c>
      <c r="O29" s="258">
        <v>0.16400000000000001</v>
      </c>
      <c r="P29" s="258">
        <v>0.21</v>
      </c>
      <c r="Q29" s="258">
        <v>0.23899999999999999</v>
      </c>
      <c r="R29" s="258">
        <v>0.36499999999999999</v>
      </c>
      <c r="S29" s="258">
        <v>0.29499999999999998</v>
      </c>
      <c r="T29" s="258">
        <v>0.24</v>
      </c>
      <c r="U29" s="258">
        <v>0.183</v>
      </c>
      <c r="V29" s="258">
        <v>4.8387350333919388E-2</v>
      </c>
      <c r="W29" s="258">
        <v>1.2E-2</v>
      </c>
      <c r="X29" s="258">
        <v>-1E-3</v>
      </c>
      <c r="Y29" s="258">
        <v>-4.0000000000000001E-3</v>
      </c>
      <c r="Z29" s="328"/>
    </row>
    <row r="30" spans="1:27">
      <c r="A30" s="135"/>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row>
    <row r="31" spans="1:27" s="150" customFormat="1">
      <c r="A31" s="149" t="s">
        <v>525</v>
      </c>
      <c r="B31" s="158">
        <v>284</v>
      </c>
      <c r="C31" s="158">
        <v>716.09999999999991</v>
      </c>
      <c r="D31" s="158">
        <v>981</v>
      </c>
      <c r="E31" s="158">
        <v>1440.6</v>
      </c>
      <c r="F31" s="158">
        <v>219</v>
      </c>
      <c r="G31" s="158">
        <v>375</v>
      </c>
      <c r="H31" s="158">
        <v>551</v>
      </c>
      <c r="I31" s="158">
        <v>978</v>
      </c>
      <c r="J31" s="158">
        <v>163</v>
      </c>
      <c r="K31" s="158">
        <v>407</v>
      </c>
      <c r="L31" s="158">
        <v>487</v>
      </c>
      <c r="M31" s="158">
        <v>607</v>
      </c>
      <c r="N31" s="158">
        <v>-49</v>
      </c>
      <c r="O31" s="158">
        <v>83</v>
      </c>
      <c r="P31" s="158">
        <v>-88</v>
      </c>
      <c r="Q31" s="158">
        <v>-372</v>
      </c>
      <c r="R31" s="158">
        <v>-291</v>
      </c>
      <c r="S31" s="158">
        <v>-564</v>
      </c>
      <c r="T31" s="158">
        <v>-885</v>
      </c>
      <c r="U31" s="158">
        <v>-1115</v>
      </c>
      <c r="V31" s="158">
        <v>-317</v>
      </c>
      <c r="W31" s="158">
        <v>-387</v>
      </c>
      <c r="X31" s="158">
        <v>-443</v>
      </c>
      <c r="Y31" s="158">
        <v>-269</v>
      </c>
      <c r="AA31" s="122"/>
    </row>
    <row r="32" spans="1:27">
      <c r="A32" s="135" t="s">
        <v>515</v>
      </c>
      <c r="B32" s="256" t="s">
        <v>290</v>
      </c>
      <c r="C32" s="139">
        <v>2</v>
      </c>
      <c r="D32" s="139">
        <v>2.4</v>
      </c>
      <c r="E32" s="139">
        <v>4.7</v>
      </c>
      <c r="F32" s="256" t="s">
        <v>290</v>
      </c>
      <c r="G32" s="139">
        <v>54.2</v>
      </c>
      <c r="H32" s="139">
        <v>134</v>
      </c>
      <c r="I32" s="139">
        <v>100</v>
      </c>
      <c r="J32" s="139">
        <v>47</v>
      </c>
      <c r="K32" s="139">
        <v>57</v>
      </c>
      <c r="L32" s="139">
        <v>91</v>
      </c>
      <c r="M32" s="139">
        <v>40</v>
      </c>
      <c r="N32" s="139">
        <v>55</v>
      </c>
      <c r="O32" s="139">
        <v>128</v>
      </c>
      <c r="P32" s="139">
        <v>200</v>
      </c>
      <c r="Q32" s="139">
        <v>275</v>
      </c>
      <c r="R32" s="139">
        <v>10</v>
      </c>
      <c r="S32" s="139">
        <v>12</v>
      </c>
      <c r="T32" s="139">
        <v>48</v>
      </c>
      <c r="U32" s="139">
        <v>63</v>
      </c>
      <c r="V32" s="139">
        <v>32</v>
      </c>
      <c r="W32" s="139">
        <v>60</v>
      </c>
      <c r="X32" s="139">
        <v>113</v>
      </c>
      <c r="Y32" s="139">
        <v>151</v>
      </c>
    </row>
    <row r="33" spans="1:27" s="150" customFormat="1" hidden="1">
      <c r="A33" s="149" t="s">
        <v>176</v>
      </c>
      <c r="B33" s="159">
        <v>284.3</v>
      </c>
      <c r="C33" s="159">
        <v>718.09999999999991</v>
      </c>
      <c r="D33" s="159">
        <v>983</v>
      </c>
      <c r="E33" s="159">
        <v>1445.3</v>
      </c>
      <c r="F33" s="159">
        <v>219.2</v>
      </c>
      <c r="G33" s="159">
        <v>429.2</v>
      </c>
      <c r="H33" s="159">
        <v>686</v>
      </c>
      <c r="I33" s="159">
        <v>1077</v>
      </c>
      <c r="J33" s="159">
        <v>210</v>
      </c>
      <c r="K33" s="159">
        <v>463</v>
      </c>
      <c r="L33" s="159">
        <v>578</v>
      </c>
      <c r="M33" s="159">
        <v>647</v>
      </c>
      <c r="N33" s="159">
        <v>6</v>
      </c>
      <c r="O33" s="159">
        <v>212</v>
      </c>
      <c r="P33" s="159">
        <v>112</v>
      </c>
      <c r="Q33" s="159">
        <v>-97</v>
      </c>
      <c r="R33" s="159">
        <v>-281</v>
      </c>
      <c r="S33" s="159"/>
      <c r="T33" s="159"/>
      <c r="U33" s="159"/>
      <c r="V33" s="159"/>
      <c r="W33" s="159"/>
      <c r="X33" s="159"/>
      <c r="Y33" s="159"/>
      <c r="AA33" s="122"/>
    </row>
    <row r="34" spans="1:27">
      <c r="A34" s="135" t="s">
        <v>90</v>
      </c>
      <c r="B34" s="139">
        <v>-56.2</v>
      </c>
      <c r="C34" s="139">
        <v>-56.2</v>
      </c>
      <c r="D34" s="139">
        <v>-56</v>
      </c>
      <c r="E34" s="139">
        <v>-755.4</v>
      </c>
      <c r="F34" s="256" t="s">
        <v>290</v>
      </c>
      <c r="G34" s="139">
        <v>2383</v>
      </c>
      <c r="H34" s="139">
        <v>2383</v>
      </c>
      <c r="I34" s="139">
        <v>2109</v>
      </c>
      <c r="J34" s="256" t="s">
        <v>290</v>
      </c>
      <c r="K34" s="139">
        <v>-74</v>
      </c>
      <c r="L34" s="139">
        <v>-74</v>
      </c>
      <c r="M34" s="139">
        <v>-74</v>
      </c>
      <c r="N34" s="139">
        <v>595</v>
      </c>
      <c r="O34" s="139">
        <v>595</v>
      </c>
      <c r="P34" s="139">
        <v>595</v>
      </c>
      <c r="Q34" s="139">
        <v>510</v>
      </c>
      <c r="R34" s="139">
        <v>-44</v>
      </c>
      <c r="S34" s="256">
        <v>-6323</v>
      </c>
      <c r="T34" s="256">
        <v>-6577</v>
      </c>
      <c r="U34" s="256">
        <v>-9224</v>
      </c>
      <c r="V34" s="256">
        <v>-188</v>
      </c>
      <c r="W34" s="256">
        <v>-140</v>
      </c>
      <c r="X34" s="256">
        <v>-135</v>
      </c>
      <c r="Y34" s="256">
        <v>-439</v>
      </c>
    </row>
    <row r="35" spans="1:27" s="150" customFormat="1">
      <c r="A35" s="149" t="s">
        <v>6</v>
      </c>
      <c r="B35" s="159">
        <v>228.10000000000002</v>
      </c>
      <c r="C35" s="159">
        <v>661.89999999999986</v>
      </c>
      <c r="D35" s="159">
        <v>927</v>
      </c>
      <c r="E35" s="159">
        <v>689.9</v>
      </c>
      <c r="F35" s="159">
        <v>219.2</v>
      </c>
      <c r="G35" s="159">
        <v>2813.2</v>
      </c>
      <c r="H35" s="159">
        <v>3069</v>
      </c>
      <c r="I35" s="159">
        <f t="shared" ref="I35" si="0">+H35+I13</f>
        <v>3186</v>
      </c>
      <c r="J35" s="159">
        <v>210</v>
      </c>
      <c r="K35" s="159">
        <v>390</v>
      </c>
      <c r="L35" s="159">
        <v>503</v>
      </c>
      <c r="M35" s="159">
        <v>573</v>
      </c>
      <c r="N35" s="159">
        <v>602</v>
      </c>
      <c r="O35" s="159">
        <v>807</v>
      </c>
      <c r="P35" s="159">
        <v>707</v>
      </c>
      <c r="Q35" s="159">
        <v>413</v>
      </c>
      <c r="R35" s="159">
        <v>-325</v>
      </c>
      <c r="S35" s="159">
        <v>-6875</v>
      </c>
      <c r="T35" s="159">
        <v>-7413</v>
      </c>
      <c r="U35" s="159">
        <v>-10276</v>
      </c>
      <c r="V35" s="159">
        <v>-473</v>
      </c>
      <c r="W35" s="159">
        <v>-467</v>
      </c>
      <c r="X35" s="159">
        <v>-465</v>
      </c>
      <c r="Y35" s="159">
        <v>-558</v>
      </c>
      <c r="AA35" s="122"/>
    </row>
    <row r="36" spans="1:27">
      <c r="A36" s="135"/>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row>
    <row r="37" spans="1:27">
      <c r="A37" s="135" t="s">
        <v>354</v>
      </c>
      <c r="B37" s="139">
        <v>172.4</v>
      </c>
      <c r="C37" s="139">
        <v>503.69999999999993</v>
      </c>
      <c r="D37" s="139">
        <v>707.39999999999986</v>
      </c>
      <c r="E37" s="139">
        <v>537.59999999999991</v>
      </c>
      <c r="F37" s="139">
        <v>155.69999999999999</v>
      </c>
      <c r="G37" s="139">
        <v>2672.7</v>
      </c>
      <c r="H37" s="139">
        <v>2873</v>
      </c>
      <c r="I37" s="139">
        <v>2869</v>
      </c>
      <c r="J37" s="139">
        <v>155</v>
      </c>
      <c r="K37" s="139">
        <v>242</v>
      </c>
      <c r="L37" s="139">
        <v>333</v>
      </c>
      <c r="M37" s="139">
        <v>365</v>
      </c>
      <c r="N37" s="139">
        <v>483</v>
      </c>
      <c r="O37" s="139">
        <v>659</v>
      </c>
      <c r="P37" s="139">
        <v>573</v>
      </c>
      <c r="Q37" s="139">
        <v>323</v>
      </c>
      <c r="R37" s="139">
        <v>-288</v>
      </c>
      <c r="S37" s="139">
        <v>-6174</v>
      </c>
      <c r="T37" s="139">
        <v>-6867</v>
      </c>
      <c r="U37" s="139">
        <v>-9747</v>
      </c>
      <c r="V37" s="139">
        <v>605</v>
      </c>
      <c r="W37" s="139">
        <v>485</v>
      </c>
      <c r="X37" s="139">
        <v>336</v>
      </c>
      <c r="Y37" s="139">
        <v>106</v>
      </c>
    </row>
    <row r="38" spans="1:27">
      <c r="A38" s="135" t="s">
        <v>355</v>
      </c>
      <c r="B38" s="139">
        <v>-5.8</v>
      </c>
      <c r="C38" s="139">
        <v>11.3</v>
      </c>
      <c r="D38" s="139">
        <v>40.900000000000006</v>
      </c>
      <c r="E38" s="139">
        <v>52.000000000000007</v>
      </c>
      <c r="F38" s="139">
        <v>0.9</v>
      </c>
      <c r="G38" s="139">
        <v>-2.1</v>
      </c>
      <c r="H38" s="139">
        <v>-14</v>
      </c>
      <c r="I38" s="139">
        <v>-643</v>
      </c>
      <c r="J38" s="139">
        <v>-10</v>
      </c>
      <c r="K38" s="139">
        <v>-4</v>
      </c>
      <c r="L38" s="139">
        <v>-40</v>
      </c>
      <c r="M38" s="139">
        <v>-40</v>
      </c>
      <c r="N38" s="256" t="s">
        <v>290</v>
      </c>
      <c r="O38" s="256" t="s">
        <v>290</v>
      </c>
      <c r="P38" s="256" t="s">
        <v>290</v>
      </c>
      <c r="Q38" s="256" t="s">
        <v>290</v>
      </c>
      <c r="R38" s="256" t="s">
        <v>290</v>
      </c>
      <c r="S38" s="256" t="s">
        <v>290</v>
      </c>
      <c r="T38" s="256" t="s">
        <v>290</v>
      </c>
      <c r="U38" s="256" t="s">
        <v>290</v>
      </c>
      <c r="V38" s="256" t="s">
        <v>290</v>
      </c>
      <c r="W38" s="256" t="s">
        <v>290</v>
      </c>
      <c r="X38" s="256" t="s">
        <v>290</v>
      </c>
      <c r="Y38" s="256" t="s">
        <v>290</v>
      </c>
    </row>
    <row r="39" spans="1:27">
      <c r="A39" s="135" t="s">
        <v>363</v>
      </c>
      <c r="B39" s="139">
        <v>166.6</v>
      </c>
      <c r="C39" s="139">
        <v>515</v>
      </c>
      <c r="D39" s="139">
        <v>748.3</v>
      </c>
      <c r="E39" s="139">
        <v>590</v>
      </c>
      <c r="F39" s="139">
        <v>156.6</v>
      </c>
      <c r="G39" s="139">
        <v>2671</v>
      </c>
      <c r="H39" s="139">
        <v>2859</v>
      </c>
      <c r="I39" s="139">
        <v>2226</v>
      </c>
      <c r="J39" s="139">
        <v>145</v>
      </c>
      <c r="K39" s="139">
        <v>238</v>
      </c>
      <c r="L39" s="139">
        <v>293</v>
      </c>
      <c r="M39" s="139">
        <v>325</v>
      </c>
      <c r="N39" s="139">
        <v>483</v>
      </c>
      <c r="O39" s="139">
        <v>659</v>
      </c>
      <c r="P39" s="139">
        <v>573</v>
      </c>
      <c r="Q39" s="139">
        <v>323</v>
      </c>
      <c r="R39" s="139">
        <v>-288</v>
      </c>
      <c r="S39" s="139">
        <v>-6174</v>
      </c>
      <c r="T39" s="139">
        <v>-6867</v>
      </c>
      <c r="U39" s="139">
        <v>-9747</v>
      </c>
      <c r="V39" s="139">
        <v>605</v>
      </c>
      <c r="W39" s="139">
        <v>485</v>
      </c>
      <c r="X39" s="139">
        <v>336</v>
      </c>
      <c r="Y39" s="139">
        <v>106</v>
      </c>
    </row>
    <row r="40" spans="1:27">
      <c r="A40" s="135" t="s">
        <v>9</v>
      </c>
      <c r="B40" s="147" t="s">
        <v>318</v>
      </c>
      <c r="C40" s="147">
        <v>7.66</v>
      </c>
      <c r="D40" s="147">
        <v>11.13</v>
      </c>
      <c r="E40" s="147">
        <v>8.77</v>
      </c>
      <c r="F40" s="147">
        <v>2.33</v>
      </c>
      <c r="G40" s="147">
        <v>39.67</v>
      </c>
      <c r="H40" s="147">
        <v>42.45</v>
      </c>
      <c r="I40" s="147">
        <v>33.06</v>
      </c>
      <c r="J40" s="147">
        <v>1.99</v>
      </c>
      <c r="K40" s="147">
        <v>3.15</v>
      </c>
      <c r="L40" s="147">
        <v>3.84</v>
      </c>
      <c r="M40" s="147">
        <v>4.2300000000000004</v>
      </c>
      <c r="N40" s="147">
        <v>6.2</v>
      </c>
      <c r="O40" s="147">
        <v>8.44</v>
      </c>
      <c r="P40" s="147">
        <v>7.33</v>
      </c>
      <c r="Q40" s="147">
        <v>4.13</v>
      </c>
      <c r="R40" s="147">
        <v>-3.68</v>
      </c>
      <c r="S40" s="143">
        <v>-78.930000000000007</v>
      </c>
      <c r="T40" s="143">
        <v>-87.78</v>
      </c>
      <c r="U40" s="143">
        <v>-124.61</v>
      </c>
      <c r="V40" s="143">
        <v>0.23</v>
      </c>
      <c r="W40" s="143">
        <v>0.13</v>
      </c>
      <c r="X40" s="143">
        <v>0.09</v>
      </c>
      <c r="Y40" s="143">
        <v>0.03</v>
      </c>
    </row>
    <row r="41" spans="1:27" hidden="1">
      <c r="A41" s="160"/>
      <c r="B41" s="225"/>
      <c r="C41" s="266"/>
      <c r="D41" s="266"/>
      <c r="E41" s="266"/>
      <c r="F41" s="225"/>
      <c r="G41" s="225"/>
      <c r="H41" s="225"/>
      <c r="I41" s="225"/>
      <c r="J41" s="225"/>
      <c r="K41" s="225"/>
      <c r="L41" s="225"/>
      <c r="M41" s="225"/>
      <c r="N41" s="225"/>
      <c r="O41" s="225"/>
      <c r="P41" s="225"/>
      <c r="Q41" s="225"/>
      <c r="R41" s="225"/>
    </row>
    <row r="42" spans="1:27" hidden="1">
      <c r="A42" s="160" t="s">
        <v>378</v>
      </c>
      <c r="B42" s="148">
        <v>218</v>
      </c>
      <c r="C42" s="148">
        <f>333+218</f>
        <v>551</v>
      </c>
      <c r="D42" s="148">
        <v>757</v>
      </c>
      <c r="E42" s="148">
        <v>1145</v>
      </c>
      <c r="F42" s="225">
        <v>158</v>
      </c>
      <c r="G42" s="148">
        <v>305</v>
      </c>
      <c r="H42" s="267">
        <v>524.55469800000003</v>
      </c>
      <c r="I42" s="267">
        <v>957</v>
      </c>
      <c r="J42" s="267">
        <v>231</v>
      </c>
      <c r="K42" s="267">
        <v>497</v>
      </c>
      <c r="L42" s="267">
        <v>675</v>
      </c>
      <c r="M42" s="267">
        <v>864</v>
      </c>
      <c r="N42" s="267">
        <v>39</v>
      </c>
      <c r="O42" s="267">
        <v>252</v>
      </c>
      <c r="P42" s="267">
        <v>204</v>
      </c>
      <c r="Q42" s="267">
        <v>70</v>
      </c>
      <c r="R42" s="267"/>
    </row>
    <row r="43" spans="1:27" hidden="1">
      <c r="A43" s="160" t="s">
        <v>392</v>
      </c>
      <c r="B43" s="145">
        <v>3.25</v>
      </c>
      <c r="C43" s="268">
        <v>8.1999999999999993</v>
      </c>
      <c r="D43" s="145">
        <v>11.25</v>
      </c>
      <c r="E43" s="145">
        <v>17.02</v>
      </c>
      <c r="F43" s="143">
        <v>2.35</v>
      </c>
      <c r="G43" s="145">
        <v>4.53</v>
      </c>
      <c r="H43" s="268">
        <v>7.789129068773299</v>
      </c>
      <c r="I43" s="268">
        <v>14.21</v>
      </c>
      <c r="J43" s="268">
        <v>3.1643463119415882</v>
      </c>
      <c r="K43" s="268">
        <v>6.58</v>
      </c>
      <c r="L43" s="268">
        <v>8.85</v>
      </c>
      <c r="M43" s="268">
        <v>11.26</v>
      </c>
      <c r="N43" s="268">
        <v>0.5</v>
      </c>
      <c r="O43" s="268">
        <v>3.22</v>
      </c>
      <c r="P43" s="268">
        <v>2.61</v>
      </c>
      <c r="Q43" s="268">
        <v>0.9</v>
      </c>
      <c r="R43" s="268"/>
    </row>
    <row r="44" spans="1:27">
      <c r="A44" s="125"/>
      <c r="B44" s="125"/>
      <c r="C44" s="126"/>
      <c r="D44" s="126"/>
      <c r="E44" s="126"/>
      <c r="F44" s="125"/>
      <c r="G44" s="125"/>
      <c r="H44" s="125"/>
      <c r="I44" s="125"/>
      <c r="J44" s="125"/>
      <c r="K44" s="125"/>
      <c r="L44" s="125"/>
      <c r="M44" s="125"/>
      <c r="N44" s="125"/>
      <c r="O44" s="125"/>
      <c r="P44" s="125"/>
    </row>
    <row r="45" spans="1:27" s="318" customFormat="1" ht="37.5" customHeight="1">
      <c r="A45" s="332" t="s">
        <v>567</v>
      </c>
      <c r="B45" s="332"/>
      <c r="C45" s="332"/>
      <c r="D45" s="332"/>
      <c r="E45" s="332"/>
      <c r="F45" s="332"/>
      <c r="G45" s="332"/>
      <c r="H45" s="332"/>
      <c r="I45" s="332"/>
      <c r="J45" s="313"/>
      <c r="K45" s="313"/>
      <c r="L45" s="313"/>
      <c r="M45" s="313"/>
      <c r="N45" s="313"/>
      <c r="O45" s="313"/>
      <c r="P45" s="313"/>
    </row>
  </sheetData>
  <mergeCells count="1">
    <mergeCell ref="A45:I45"/>
  </mergeCells>
  <phoneticPr fontId="25" type="noConversion"/>
  <pageMargins left="0.70866141732283472" right="0.70866141732283472" top="0.74803149606299213" bottom="0.74803149606299213" header="0.31496062992125984" footer="0.31496062992125984"/>
  <pageSetup scale="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tabColor theme="0" tint="-4.9989318521683403E-2"/>
    <pageSetUpPr fitToPage="1"/>
  </sheetPr>
  <dimension ref="A1:Z169"/>
  <sheetViews>
    <sheetView showGridLines="0" view="pageBreakPreview" zoomScale="80" zoomScaleNormal="80" zoomScaleSheetLayoutView="80" workbookViewId="0">
      <pane xSplit="1" ySplit="3" topLeftCell="Q4" activePane="bottomRight" state="frozen"/>
      <selection activeCell="R8" sqref="R8"/>
      <selection pane="topRight" activeCell="R8" sqref="R8"/>
      <selection pane="bottomLeft" activeCell="R8" sqref="R8"/>
      <selection pane="bottomRight"/>
    </sheetView>
  </sheetViews>
  <sheetFormatPr defaultColWidth="8.81640625" defaultRowHeight="13"/>
  <cols>
    <col min="1" max="1" width="57.54296875" style="122" bestFit="1" customWidth="1"/>
    <col min="2" max="14" width="11" style="122" customWidth="1"/>
    <col min="15" max="18" width="11.54296875" style="122" customWidth="1"/>
    <col min="19" max="19" width="12" style="122" bestFit="1" customWidth="1"/>
    <col min="20" max="20" width="11.7265625" style="122" customWidth="1"/>
    <col min="21" max="21" width="14.7265625" style="122" customWidth="1"/>
    <col min="22" max="25" width="14.26953125" style="122" bestFit="1" customWidth="1"/>
    <col min="26" max="16384" width="8.81640625" style="122"/>
  </cols>
  <sheetData>
    <row r="1" spans="1:25" s="150" customFormat="1" ht="14.5">
      <c r="A1" s="149" t="s">
        <v>450</v>
      </c>
      <c r="B1" s="127"/>
      <c r="C1" s="127"/>
      <c r="D1" s="127"/>
      <c r="E1" s="127"/>
      <c r="F1" s="127"/>
      <c r="G1" s="127"/>
      <c r="H1" s="127"/>
      <c r="I1" s="127"/>
      <c r="J1" s="127"/>
      <c r="K1" s="127"/>
      <c r="L1" s="127"/>
      <c r="M1" s="127"/>
      <c r="N1" s="127"/>
      <c r="O1" s="127"/>
      <c r="P1" s="127"/>
    </row>
    <row r="2" spans="1:25" s="150" customFormat="1" ht="13.5" thickBot="1">
      <c r="A2" s="151" t="s">
        <v>267</v>
      </c>
      <c r="B2" s="149"/>
      <c r="C2" s="151"/>
      <c r="D2" s="151"/>
      <c r="E2" s="151"/>
      <c r="F2" s="149"/>
      <c r="G2" s="151"/>
      <c r="H2" s="151"/>
      <c r="I2" s="149"/>
      <c r="J2" s="151"/>
      <c r="K2" s="149"/>
      <c r="L2" s="149"/>
      <c r="M2" s="151"/>
      <c r="N2" s="149"/>
      <c r="O2" s="149"/>
      <c r="P2" s="149"/>
    </row>
    <row r="3" spans="1:25" s="150" customFormat="1" ht="14" thickTop="1" thickBot="1">
      <c r="A3" s="149" t="s">
        <v>229</v>
      </c>
      <c r="B3" s="277" t="s">
        <v>304</v>
      </c>
      <c r="C3" s="276" t="s">
        <v>323</v>
      </c>
      <c r="D3" s="276" t="s">
        <v>328</v>
      </c>
      <c r="E3" s="295" t="s">
        <v>344</v>
      </c>
      <c r="F3" s="276" t="s">
        <v>349</v>
      </c>
      <c r="G3" s="276" t="s">
        <v>376</v>
      </c>
      <c r="H3" s="276" t="s">
        <v>399</v>
      </c>
      <c r="I3" s="277" t="s">
        <v>401</v>
      </c>
      <c r="J3" s="276" t="s">
        <v>428</v>
      </c>
      <c r="K3" s="276" t="s">
        <v>431</v>
      </c>
      <c r="L3" s="276" t="s">
        <v>438</v>
      </c>
      <c r="M3" s="276" t="s">
        <v>440</v>
      </c>
      <c r="N3" s="277" t="s">
        <v>443</v>
      </c>
      <c r="O3" s="277" t="str">
        <f>'1 FO Q'!O3</f>
        <v>Q2 2022</v>
      </c>
      <c r="P3" s="277" t="str">
        <f>'1 FO Q'!P3</f>
        <v>Q3 2022</v>
      </c>
      <c r="Q3" s="277" t="str">
        <f>'1 FO Q'!Q3</f>
        <v>Q4 2022</v>
      </c>
      <c r="R3" s="277" t="str">
        <f>'1 FO Q'!R3</f>
        <v>Q1 2023</v>
      </c>
      <c r="S3" s="277" t="str">
        <f>'1 FO Q'!S3</f>
        <v>Q2 2023</v>
      </c>
      <c r="T3" s="277" t="str">
        <f>'1 FO Q'!T3</f>
        <v>Q3 2023</v>
      </c>
      <c r="U3" s="277" t="str">
        <f>'1 FO Q'!U3</f>
        <v>Q4 2023</v>
      </c>
      <c r="V3" s="277" t="str">
        <f>'1 FO Q'!V3</f>
        <v>Q1 2024</v>
      </c>
      <c r="W3" s="277" t="str">
        <f>'1 FO Q'!W3</f>
        <v>Q2 2024</v>
      </c>
      <c r="X3" s="277" t="str">
        <f>'1 FO Q'!X3</f>
        <v>Q3 2024</v>
      </c>
      <c r="Y3" s="277" t="str">
        <f>'1 FO Q'!Y3</f>
        <v>Q4 2024</v>
      </c>
    </row>
    <row r="4" spans="1:25" s="150" customFormat="1" ht="13.5" thickTop="1">
      <c r="A4" s="153" t="s">
        <v>409</v>
      </c>
      <c r="B4" s="155"/>
      <c r="C4" s="156"/>
      <c r="D4" s="156"/>
      <c r="E4" s="155"/>
      <c r="F4" s="156"/>
      <c r="G4" s="156"/>
      <c r="H4" s="156"/>
      <c r="I4" s="155"/>
      <c r="J4" s="156"/>
      <c r="K4" s="156"/>
      <c r="L4" s="156"/>
      <c r="M4" s="156"/>
      <c r="N4" s="155"/>
      <c r="O4" s="155"/>
      <c r="P4" s="155"/>
      <c r="Q4" s="155"/>
      <c r="R4" s="155"/>
      <c r="S4" s="155"/>
      <c r="T4" s="155"/>
      <c r="U4" s="155"/>
      <c r="V4" s="155"/>
      <c r="W4" s="155"/>
      <c r="X4" s="155"/>
      <c r="Y4" s="155"/>
    </row>
    <row r="5" spans="1:25">
      <c r="A5" s="160"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c r="R5" s="139">
        <v>4537</v>
      </c>
      <c r="S5" s="139">
        <v>4591</v>
      </c>
      <c r="T5" s="139">
        <v>4536</v>
      </c>
      <c r="U5" s="139">
        <v>4903</v>
      </c>
      <c r="V5" s="139">
        <v>4757</v>
      </c>
      <c r="W5" s="139">
        <v>4485</v>
      </c>
      <c r="X5" s="139">
        <v>4412</v>
      </c>
      <c r="Y5" s="139">
        <v>4837</v>
      </c>
    </row>
    <row r="6" spans="1:25">
      <c r="A6" s="160" t="s">
        <v>404</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c r="R6" s="139">
        <f>-4135+6</f>
        <v>-4129</v>
      </c>
      <c r="S6" s="139">
        <v>-4195</v>
      </c>
      <c r="T6" s="139">
        <v>-4339</v>
      </c>
      <c r="U6" s="139">
        <v>-4601</v>
      </c>
      <c r="V6" s="139">
        <v>-4460</v>
      </c>
      <c r="W6" s="139">
        <v>-3985</v>
      </c>
      <c r="X6" s="139">
        <v>-3958</v>
      </c>
      <c r="Y6" s="139">
        <v>-4055</v>
      </c>
    </row>
    <row r="7" spans="1:25" s="150" customFormat="1">
      <c r="A7" s="172" t="s">
        <v>12</v>
      </c>
      <c r="B7" s="173">
        <f t="shared" ref="B7:I7" si="0">+B6+B5</f>
        <v>986.80000000000018</v>
      </c>
      <c r="C7" s="173">
        <f t="shared" si="0"/>
        <v>1222.5</v>
      </c>
      <c r="D7" s="173">
        <f t="shared" si="0"/>
        <v>989.10000000000036</v>
      </c>
      <c r="E7" s="173">
        <f t="shared" si="0"/>
        <v>1113.8000000000002</v>
      </c>
      <c r="F7" s="173">
        <f t="shared" si="0"/>
        <v>874.59999999999991</v>
      </c>
      <c r="G7" s="173">
        <f t="shared" si="0"/>
        <v>721</v>
      </c>
      <c r="H7" s="173">
        <f t="shared" si="0"/>
        <v>641</v>
      </c>
      <c r="I7" s="173">
        <f t="shared" si="0"/>
        <v>953</v>
      </c>
      <c r="J7" s="173">
        <v>784</v>
      </c>
      <c r="K7" s="173">
        <v>851</v>
      </c>
      <c r="L7" s="173">
        <v>729</v>
      </c>
      <c r="M7" s="173">
        <v>835</v>
      </c>
      <c r="N7" s="173">
        <v>702</v>
      </c>
      <c r="O7" s="173">
        <v>944</v>
      </c>
      <c r="P7" s="173">
        <v>530</v>
      </c>
      <c r="Q7" s="173">
        <v>468</v>
      </c>
      <c r="R7" s="173">
        <f>402+6</f>
        <v>408</v>
      </c>
      <c r="S7" s="173">
        <v>396</v>
      </c>
      <c r="T7" s="173">
        <v>197</v>
      </c>
      <c r="U7" s="173">
        <v>302</v>
      </c>
      <c r="V7" s="173">
        <v>297</v>
      </c>
      <c r="W7" s="173">
        <v>500</v>
      </c>
      <c r="X7" s="173">
        <v>454</v>
      </c>
      <c r="Y7" s="173">
        <v>782</v>
      </c>
    </row>
    <row r="8" spans="1:25">
      <c r="A8" s="160" t="s">
        <v>405</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c r="R8" s="139">
        <v>-329</v>
      </c>
      <c r="S8" s="139">
        <v>-283</v>
      </c>
      <c r="T8" s="139">
        <v>-232</v>
      </c>
      <c r="U8" s="139">
        <v>-250</v>
      </c>
      <c r="V8" s="139">
        <v>-232</v>
      </c>
      <c r="W8" s="139">
        <v>-230</v>
      </c>
      <c r="X8" s="139">
        <v>-237</v>
      </c>
      <c r="Y8" s="139">
        <v>-271</v>
      </c>
    </row>
    <row r="9" spans="1:25">
      <c r="A9" s="160" t="s">
        <v>413</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c r="R9" s="139">
        <f>-454+36</f>
        <v>-418</v>
      </c>
      <c r="S9" s="139">
        <v>-404</v>
      </c>
      <c r="T9" s="139">
        <v>-336</v>
      </c>
      <c r="U9" s="139">
        <v>-389</v>
      </c>
      <c r="V9" s="139">
        <v>-373</v>
      </c>
      <c r="W9" s="139">
        <v>-342</v>
      </c>
      <c r="X9" s="139">
        <v>-312</v>
      </c>
      <c r="Y9" s="139">
        <v>-346</v>
      </c>
    </row>
    <row r="10" spans="1:25">
      <c r="A10" s="160" t="s">
        <v>412</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c r="R10" s="139">
        <f>46+2</f>
        <v>48</v>
      </c>
      <c r="S10" s="139">
        <v>17</v>
      </c>
      <c r="T10" s="139">
        <v>50</v>
      </c>
      <c r="U10" s="139">
        <v>107</v>
      </c>
      <c r="V10" s="139">
        <v>-9</v>
      </c>
      <c r="W10" s="139">
        <v>3</v>
      </c>
      <c r="X10" s="139">
        <v>40</v>
      </c>
      <c r="Y10" s="139">
        <v>9</v>
      </c>
    </row>
    <row r="11" spans="1:25">
      <c r="A11" s="160"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c r="R11" s="139">
        <v>10</v>
      </c>
      <c r="S11" s="139">
        <v>2</v>
      </c>
      <c r="T11" s="139">
        <v>36</v>
      </c>
      <c r="U11" s="139">
        <v>15</v>
      </c>
      <c r="V11" s="139">
        <v>32</v>
      </c>
      <c r="W11" s="139">
        <v>28</v>
      </c>
      <c r="X11" s="139">
        <v>52</v>
      </c>
      <c r="Y11" s="139">
        <v>38</v>
      </c>
    </row>
    <row r="12" spans="1:25">
      <c r="A12" s="160" t="s">
        <v>14</v>
      </c>
      <c r="B12" s="139">
        <v>-56.2</v>
      </c>
      <c r="C12" s="225">
        <v>0</v>
      </c>
      <c r="D12" s="225">
        <v>0</v>
      </c>
      <c r="E12" s="225">
        <v>-699.1</v>
      </c>
      <c r="F12" s="225">
        <v>0</v>
      </c>
      <c r="G12" s="139">
        <v>2383</v>
      </c>
      <c r="H12" s="225" t="s">
        <v>290</v>
      </c>
      <c r="I12" s="139">
        <v>-275</v>
      </c>
      <c r="J12" s="225" t="s">
        <v>290</v>
      </c>
      <c r="K12" s="139">
        <v>-74</v>
      </c>
      <c r="L12" s="225" t="s">
        <v>290</v>
      </c>
      <c r="M12" s="225" t="s">
        <v>290</v>
      </c>
      <c r="N12" s="139">
        <v>595</v>
      </c>
      <c r="O12" s="225" t="s">
        <v>290</v>
      </c>
      <c r="P12" s="225" t="s">
        <v>290</v>
      </c>
      <c r="Q12" s="139">
        <v>-86</v>
      </c>
      <c r="R12" s="139">
        <v>-44</v>
      </c>
      <c r="S12" s="139">
        <v>-6279</v>
      </c>
      <c r="T12" s="139">
        <v>-253</v>
      </c>
      <c r="U12" s="139">
        <v>-2648</v>
      </c>
      <c r="V12" s="139">
        <v>-188</v>
      </c>
      <c r="W12" s="139">
        <v>48</v>
      </c>
      <c r="X12" s="139">
        <v>5</v>
      </c>
      <c r="Y12" s="139">
        <v>-304</v>
      </c>
    </row>
    <row r="13" spans="1:25" s="150" customFormat="1">
      <c r="A13" s="172" t="s">
        <v>6</v>
      </c>
      <c r="B13" s="173">
        <v>228.1</v>
      </c>
      <c r="C13" s="173">
        <v>433.8</v>
      </c>
      <c r="D13" s="173">
        <v>265.00000000000034</v>
      </c>
      <c r="E13" s="173">
        <v>-237.19999999999942</v>
      </c>
      <c r="F13" s="173">
        <v>219.09999999999988</v>
      </c>
      <c r="G13" s="173">
        <v>2594</v>
      </c>
      <c r="H13" s="173">
        <v>256</v>
      </c>
      <c r="I13" s="173">
        <v>117</v>
      </c>
      <c r="J13" s="173">
        <v>210</v>
      </c>
      <c r="K13" s="173">
        <v>179</v>
      </c>
      <c r="L13" s="173">
        <v>114</v>
      </c>
      <c r="M13" s="173">
        <v>69</v>
      </c>
      <c r="N13" s="173">
        <v>602</v>
      </c>
      <c r="O13" s="173">
        <v>205</v>
      </c>
      <c r="P13" s="173">
        <v>-100</v>
      </c>
      <c r="Q13" s="173">
        <v>-294</v>
      </c>
      <c r="R13" s="173">
        <f>R7+R8+R9+R10+R11+R12</f>
        <v>-325</v>
      </c>
      <c r="S13" s="173">
        <v>-6551</v>
      </c>
      <c r="T13" s="173">
        <v>-538</v>
      </c>
      <c r="U13" s="173">
        <v>-2863</v>
      </c>
      <c r="V13" s="173">
        <v>-473</v>
      </c>
      <c r="W13" s="173">
        <v>7</v>
      </c>
      <c r="X13" s="173">
        <v>2</v>
      </c>
      <c r="Y13" s="173">
        <v>-92</v>
      </c>
    </row>
    <row r="14" spans="1:25" s="255" customFormat="1" hidden="1">
      <c r="A14" s="253" t="s">
        <v>182</v>
      </c>
      <c r="B14" s="254">
        <v>3.3</v>
      </c>
      <c r="C14" s="254">
        <v>2.7</v>
      </c>
      <c r="D14" s="254">
        <v>2.1999999999999993</v>
      </c>
      <c r="E14" s="254">
        <v>2.3000000000000007</v>
      </c>
      <c r="F14" s="254">
        <v>1.4</v>
      </c>
      <c r="G14" s="254">
        <v>1</v>
      </c>
      <c r="H14" s="254">
        <v>0</v>
      </c>
      <c r="I14" s="254">
        <v>0</v>
      </c>
      <c r="J14" s="254">
        <v>0</v>
      </c>
      <c r="K14" s="254">
        <v>2</v>
      </c>
      <c r="L14" s="254">
        <v>2</v>
      </c>
      <c r="M14" s="254">
        <v>1</v>
      </c>
      <c r="N14" s="254"/>
      <c r="O14" s="254"/>
      <c r="P14" s="254"/>
      <c r="Q14" s="254"/>
      <c r="R14" s="254"/>
      <c r="S14" s="254"/>
      <c r="T14" s="254">
        <v>13</v>
      </c>
      <c r="U14" s="254"/>
      <c r="V14" s="254"/>
      <c r="W14" s="254"/>
      <c r="X14" s="254"/>
      <c r="Y14" s="254"/>
    </row>
    <row r="15" spans="1:25" s="255" customFormat="1" hidden="1">
      <c r="A15" s="253" t="s">
        <v>321</v>
      </c>
      <c r="B15" s="254">
        <v>-1.7</v>
      </c>
      <c r="C15" s="254">
        <v>-7.7</v>
      </c>
      <c r="D15" s="254">
        <v>-10.1</v>
      </c>
      <c r="E15" s="254">
        <v>-10.100000000000001</v>
      </c>
      <c r="F15" s="254">
        <v>-10.7</v>
      </c>
      <c r="G15" s="254">
        <v>-15</v>
      </c>
      <c r="H15" s="254">
        <v>-21</v>
      </c>
      <c r="I15" s="254">
        <v>-14</v>
      </c>
      <c r="J15" s="254">
        <v>-14</v>
      </c>
      <c r="K15" s="254">
        <v>-14</v>
      </c>
      <c r="L15" s="254">
        <v>-14</v>
      </c>
      <c r="M15" s="254">
        <v>-13</v>
      </c>
      <c r="N15" s="254"/>
      <c r="O15" s="254"/>
      <c r="P15" s="254"/>
      <c r="Q15" s="254"/>
      <c r="R15" s="254"/>
      <c r="S15" s="254"/>
      <c r="T15" s="254">
        <v>-72</v>
      </c>
      <c r="U15" s="254"/>
      <c r="V15" s="254"/>
      <c r="W15" s="254"/>
      <c r="X15" s="254"/>
      <c r="Y15" s="254"/>
    </row>
    <row r="16" spans="1:25">
      <c r="A16" s="160" t="s">
        <v>467</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c r="R16" s="139">
        <v>-39</v>
      </c>
      <c r="S16" s="139">
        <v>-47</v>
      </c>
      <c r="T16" s="139">
        <v>-59</v>
      </c>
      <c r="U16" s="139">
        <v>-89</v>
      </c>
      <c r="V16" s="139">
        <f>-91+7</f>
        <v>-84</v>
      </c>
      <c r="W16" s="139">
        <v>-65</v>
      </c>
      <c r="X16" s="139">
        <v>-83</v>
      </c>
      <c r="Y16" s="139">
        <v>-69</v>
      </c>
    </row>
    <row r="17" spans="1:25">
      <c r="A17" s="160" t="s">
        <v>316</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c r="R17" s="139">
        <v>-3</v>
      </c>
      <c r="S17" s="139">
        <v>-3</v>
      </c>
      <c r="T17" s="139">
        <v>-3</v>
      </c>
      <c r="U17" s="139">
        <v>-4</v>
      </c>
      <c r="V17" s="139">
        <v>-7</v>
      </c>
      <c r="W17" s="139">
        <v>-7</v>
      </c>
      <c r="X17" s="139">
        <v>-7</v>
      </c>
      <c r="Y17" s="139">
        <v>-6</v>
      </c>
    </row>
    <row r="18" spans="1:25">
      <c r="A18" s="160"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c r="R18" s="139">
        <v>5</v>
      </c>
      <c r="S18" s="139">
        <v>15</v>
      </c>
      <c r="T18" s="139">
        <v>-9</v>
      </c>
      <c r="U18" s="139">
        <v>-10</v>
      </c>
      <c r="V18" s="139">
        <v>1181</v>
      </c>
      <c r="W18" s="139">
        <v>-32</v>
      </c>
      <c r="X18" s="139">
        <v>-32</v>
      </c>
      <c r="Y18" s="139">
        <v>-25</v>
      </c>
    </row>
    <row r="19" spans="1:25" s="150" customFormat="1">
      <c r="A19" s="172" t="s">
        <v>17</v>
      </c>
      <c r="B19" s="173">
        <v>229.90000000000003</v>
      </c>
      <c r="C19" s="173">
        <v>422.40000000000003</v>
      </c>
      <c r="D19" s="173">
        <v>258.40000000000032</v>
      </c>
      <c r="E19" s="173">
        <v>-250.89999999999941</v>
      </c>
      <c r="F19" s="173">
        <v>204.2999999999999</v>
      </c>
      <c r="G19" s="173">
        <v>2565</v>
      </c>
      <c r="H19" s="173">
        <v>231</v>
      </c>
      <c r="I19" s="173">
        <v>86</v>
      </c>
      <c r="J19" s="173">
        <v>187</v>
      </c>
      <c r="K19" s="173">
        <v>135</v>
      </c>
      <c r="L19" s="173">
        <v>106</v>
      </c>
      <c r="M19" s="173">
        <v>48</v>
      </c>
      <c r="N19" s="173">
        <v>583</v>
      </c>
      <c r="O19" s="173">
        <v>186</v>
      </c>
      <c r="P19" s="173">
        <v>-128</v>
      </c>
      <c r="Q19" s="173">
        <v>-317</v>
      </c>
      <c r="R19" s="173">
        <f>R13+R16+R17+R18</f>
        <v>-362</v>
      </c>
      <c r="S19" s="173">
        <f>S13+S16+S17+S18</f>
        <v>-6586</v>
      </c>
      <c r="T19" s="173">
        <v>-609</v>
      </c>
      <c r="U19" s="173">
        <v>-2966</v>
      </c>
      <c r="V19" s="173">
        <v>617</v>
      </c>
      <c r="W19" s="173">
        <v>-97</v>
      </c>
      <c r="X19" s="173">
        <v>-120</v>
      </c>
      <c r="Y19" s="173">
        <v>-192</v>
      </c>
    </row>
    <row r="20" spans="1:25">
      <c r="A20" s="160"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c r="R20" s="139">
        <v>74</v>
      </c>
      <c r="S20" s="139">
        <v>700</v>
      </c>
      <c r="T20" s="139">
        <v>-84</v>
      </c>
      <c r="U20" s="139">
        <v>85</v>
      </c>
      <c r="V20" s="139">
        <v>-12</v>
      </c>
      <c r="W20" s="139">
        <v>-23</v>
      </c>
      <c r="X20" s="139">
        <v>-28</v>
      </c>
      <c r="Y20" s="139">
        <v>-38</v>
      </c>
    </row>
    <row r="21" spans="1:25" s="150" customFormat="1">
      <c r="A21" s="172" t="s">
        <v>354</v>
      </c>
      <c r="B21" s="173">
        <v>172.40000000000003</v>
      </c>
      <c r="C21" s="173">
        <v>331.30000000000007</v>
      </c>
      <c r="D21" s="173">
        <v>203.60000000000031</v>
      </c>
      <c r="E21" s="173">
        <v>-169.89999999999941</v>
      </c>
      <c r="F21" s="173">
        <v>155.59999999999991</v>
      </c>
      <c r="G21" s="173">
        <v>2517</v>
      </c>
      <c r="H21" s="173">
        <v>199</v>
      </c>
      <c r="I21" s="173">
        <v>-4</v>
      </c>
      <c r="J21" s="173">
        <v>155</v>
      </c>
      <c r="K21" s="173">
        <v>87</v>
      </c>
      <c r="L21" s="173">
        <v>91</v>
      </c>
      <c r="M21" s="173">
        <v>32</v>
      </c>
      <c r="N21" s="173">
        <v>483</v>
      </c>
      <c r="O21" s="173">
        <v>175</v>
      </c>
      <c r="P21" s="173">
        <v>-86</v>
      </c>
      <c r="Q21" s="173">
        <v>-250</v>
      </c>
      <c r="R21" s="173">
        <v>-288</v>
      </c>
      <c r="S21" s="173">
        <v>-5886</v>
      </c>
      <c r="T21" s="173">
        <v>-693</v>
      </c>
      <c r="U21" s="173">
        <v>-2881</v>
      </c>
      <c r="V21" s="173">
        <v>605</v>
      </c>
      <c r="W21" s="173">
        <v>-120</v>
      </c>
      <c r="X21" s="173">
        <v>-148</v>
      </c>
      <c r="Y21" s="173">
        <v>-230</v>
      </c>
    </row>
    <row r="22" spans="1:25">
      <c r="A22" s="160" t="s">
        <v>355</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25" t="s">
        <v>290</v>
      </c>
      <c r="R22" s="225" t="s">
        <v>290</v>
      </c>
      <c r="S22" s="225" t="s">
        <v>290</v>
      </c>
      <c r="T22" s="225" t="s">
        <v>290</v>
      </c>
      <c r="U22" s="225" t="s">
        <v>290</v>
      </c>
      <c r="V22" s="225" t="s">
        <v>290</v>
      </c>
      <c r="W22" s="225" t="s">
        <v>290</v>
      </c>
      <c r="X22" s="225" t="s">
        <v>290</v>
      </c>
      <c r="Y22" s="225" t="s">
        <v>290</v>
      </c>
    </row>
    <row r="23" spans="1:25" s="150" customFormat="1">
      <c r="A23" s="172" t="s">
        <v>363</v>
      </c>
      <c r="B23" s="173">
        <v>166.60000000000002</v>
      </c>
      <c r="C23" s="173">
        <v>348</v>
      </c>
      <c r="D23" s="173">
        <v>233.2000000000003</v>
      </c>
      <c r="E23" s="173">
        <v>-158.79999999999941</v>
      </c>
      <c r="F23" s="173">
        <v>156.49999999999991</v>
      </c>
      <c r="G23" s="173">
        <v>2515</v>
      </c>
      <c r="H23" s="173">
        <v>188</v>
      </c>
      <c r="I23" s="173">
        <v>-633</v>
      </c>
      <c r="J23" s="173">
        <v>145</v>
      </c>
      <c r="K23" s="173">
        <v>92</v>
      </c>
      <c r="L23" s="173">
        <v>55</v>
      </c>
      <c r="M23" s="173">
        <v>32</v>
      </c>
      <c r="N23" s="173">
        <v>483</v>
      </c>
      <c r="O23" s="173">
        <v>175</v>
      </c>
      <c r="P23" s="173">
        <v>-86</v>
      </c>
      <c r="Q23" s="173">
        <v>-250</v>
      </c>
      <c r="R23" s="173">
        <v>-288</v>
      </c>
      <c r="S23" s="173">
        <v>-5886</v>
      </c>
      <c r="T23" s="173">
        <v>-693</v>
      </c>
      <c r="U23" s="173">
        <v>-2881</v>
      </c>
      <c r="V23" s="173">
        <v>605</v>
      </c>
      <c r="W23" s="173">
        <v>-120</v>
      </c>
      <c r="X23" s="173">
        <v>-148</v>
      </c>
      <c r="Y23" s="173">
        <v>-230</v>
      </c>
    </row>
    <row r="24" spans="1:25">
      <c r="A24" s="163"/>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row>
    <row r="25" spans="1:25" s="150" customFormat="1">
      <c r="A25" s="172" t="s">
        <v>92</v>
      </c>
      <c r="B25" s="173"/>
      <c r="C25" s="173"/>
      <c r="D25" s="173"/>
      <c r="E25" s="173"/>
      <c r="F25" s="173"/>
      <c r="G25" s="173"/>
      <c r="H25" s="173"/>
      <c r="I25" s="173"/>
      <c r="J25" s="173"/>
      <c r="K25" s="173"/>
      <c r="L25" s="173"/>
      <c r="M25" s="173"/>
      <c r="N25" s="173"/>
      <c r="O25" s="173"/>
      <c r="P25" s="173"/>
      <c r="Q25" s="173"/>
      <c r="R25" s="173"/>
      <c r="S25" s="173"/>
      <c r="T25" s="173"/>
      <c r="U25" s="173"/>
      <c r="V25" s="173"/>
      <c r="W25" s="173"/>
      <c r="X25" s="173"/>
      <c r="Y25" s="173"/>
    </row>
    <row r="26" spans="1:25">
      <c r="A26" s="160" t="s">
        <v>93</v>
      </c>
      <c r="B26" s="139">
        <v>66</v>
      </c>
      <c r="C26" s="139">
        <v>13</v>
      </c>
      <c r="D26" s="139">
        <v>18</v>
      </c>
      <c r="E26" s="139">
        <v>-46</v>
      </c>
      <c r="F26" s="139">
        <v>-16</v>
      </c>
      <c r="G26" s="139">
        <v>-80</v>
      </c>
      <c r="H26" s="139">
        <v>2</v>
      </c>
      <c r="I26" s="139">
        <v>-66</v>
      </c>
      <c r="J26" s="139">
        <v>154</v>
      </c>
      <c r="K26" s="139">
        <v>-64</v>
      </c>
      <c r="L26" s="139">
        <v>20</v>
      </c>
      <c r="M26" s="139">
        <v>30</v>
      </c>
      <c r="N26" s="139">
        <v>96</v>
      </c>
      <c r="O26" s="139">
        <v>-38</v>
      </c>
      <c r="P26" s="139">
        <v>19</v>
      </c>
      <c r="Q26" s="139">
        <v>46</v>
      </c>
      <c r="R26" s="139">
        <v>-112</v>
      </c>
      <c r="S26" s="139">
        <v>91</v>
      </c>
      <c r="T26" s="139">
        <v>17</v>
      </c>
      <c r="U26" s="139">
        <v>-79</v>
      </c>
      <c r="V26" s="139">
        <v>15</v>
      </c>
      <c r="W26" s="139">
        <v>-29</v>
      </c>
      <c r="X26" s="139">
        <v>-66</v>
      </c>
      <c r="Y26" s="139">
        <v>30</v>
      </c>
    </row>
    <row r="27" spans="1:25">
      <c r="A27" s="160" t="s">
        <v>94</v>
      </c>
      <c r="B27" s="139">
        <v>48</v>
      </c>
      <c r="C27" s="139">
        <v>-11</v>
      </c>
      <c r="D27" s="139">
        <v>62</v>
      </c>
      <c r="E27" s="139">
        <v>-85</v>
      </c>
      <c r="F27" s="139">
        <v>50</v>
      </c>
      <c r="G27" s="139">
        <v>-125</v>
      </c>
      <c r="H27" s="139">
        <v>-63</v>
      </c>
      <c r="I27" s="139">
        <v>-172</v>
      </c>
      <c r="J27" s="139">
        <v>210</v>
      </c>
      <c r="K27" s="139">
        <v>-31</v>
      </c>
      <c r="L27" s="139">
        <v>62</v>
      </c>
      <c r="M27" s="139">
        <v>49</v>
      </c>
      <c r="N27" s="139">
        <v>53</v>
      </c>
      <c r="O27" s="139">
        <v>134</v>
      </c>
      <c r="P27" s="139">
        <v>88</v>
      </c>
      <c r="Q27" s="139">
        <v>-166</v>
      </c>
      <c r="R27" s="139">
        <v>-33</v>
      </c>
      <c r="S27" s="139">
        <v>69</v>
      </c>
      <c r="T27" s="139">
        <v>-61</v>
      </c>
      <c r="U27" s="139">
        <v>-149</v>
      </c>
      <c r="V27" s="139">
        <v>51</v>
      </c>
      <c r="W27" s="139">
        <v>-14</v>
      </c>
      <c r="X27" s="139">
        <v>-16</v>
      </c>
      <c r="Y27" s="139">
        <v>12</v>
      </c>
    </row>
    <row r="28" spans="1:25" s="150" customFormat="1">
      <c r="A28" s="172" t="s">
        <v>356</v>
      </c>
      <c r="B28" s="173">
        <v>114</v>
      </c>
      <c r="C28" s="173">
        <v>2</v>
      </c>
      <c r="D28" s="173">
        <v>81</v>
      </c>
      <c r="E28" s="173">
        <v>-131</v>
      </c>
      <c r="F28" s="173">
        <v>34</v>
      </c>
      <c r="G28" s="173">
        <v>-207</v>
      </c>
      <c r="H28" s="173">
        <v>-61</v>
      </c>
      <c r="I28" s="173">
        <v>-239</v>
      </c>
      <c r="J28" s="173">
        <v>364</v>
      </c>
      <c r="K28" s="173">
        <v>-95</v>
      </c>
      <c r="L28" s="173">
        <v>82</v>
      </c>
      <c r="M28" s="173">
        <v>79</v>
      </c>
      <c r="N28" s="173">
        <v>149</v>
      </c>
      <c r="O28" s="173">
        <v>96</v>
      </c>
      <c r="P28" s="173">
        <v>107</v>
      </c>
      <c r="Q28" s="173">
        <v>-120</v>
      </c>
      <c r="R28" s="173">
        <v>-145</v>
      </c>
      <c r="S28" s="173">
        <v>160</v>
      </c>
      <c r="T28" s="173">
        <v>-44</v>
      </c>
      <c r="U28" s="173">
        <v>-228</v>
      </c>
      <c r="V28" s="173">
        <v>66</v>
      </c>
      <c r="W28" s="173">
        <v>-43</v>
      </c>
      <c r="X28" s="173">
        <v>-82</v>
      </c>
      <c r="Y28" s="173">
        <v>42</v>
      </c>
    </row>
    <row r="29" spans="1:25" s="150" customFormat="1">
      <c r="A29" s="172" t="s">
        <v>357</v>
      </c>
      <c r="B29" s="173">
        <v>280</v>
      </c>
      <c r="C29" s="173">
        <v>350</v>
      </c>
      <c r="D29" s="173">
        <v>314.20000000000027</v>
      </c>
      <c r="E29" s="173">
        <v>-289.79999999999939</v>
      </c>
      <c r="F29" s="173">
        <v>190.49999999999991</v>
      </c>
      <c r="G29" s="173">
        <v>2308</v>
      </c>
      <c r="H29" s="173">
        <v>127</v>
      </c>
      <c r="I29" s="173">
        <v>-871</v>
      </c>
      <c r="J29" s="173">
        <v>509</v>
      </c>
      <c r="K29" s="173">
        <v>-3</v>
      </c>
      <c r="L29" s="173">
        <v>137</v>
      </c>
      <c r="M29" s="173">
        <v>111</v>
      </c>
      <c r="N29" s="173">
        <v>632</v>
      </c>
      <c r="O29" s="173">
        <v>271</v>
      </c>
      <c r="P29" s="173">
        <v>21</v>
      </c>
      <c r="Q29" s="173">
        <v>-370</v>
      </c>
      <c r="R29" s="173">
        <v>-433</v>
      </c>
      <c r="S29" s="173">
        <v>-5726</v>
      </c>
      <c r="T29" s="173">
        <v>-737</v>
      </c>
      <c r="U29" s="173">
        <v>-3109</v>
      </c>
      <c r="V29" s="173">
        <v>671</v>
      </c>
      <c r="W29" s="173">
        <v>-163</v>
      </c>
      <c r="X29" s="173">
        <v>-230</v>
      </c>
      <c r="Y29" s="173">
        <v>-188</v>
      </c>
    </row>
    <row r="30" spans="1:25">
      <c r="A30" s="165"/>
      <c r="B30" s="139"/>
      <c r="C30" s="139"/>
      <c r="D30" s="139"/>
      <c r="E30" s="139"/>
      <c r="F30" s="139"/>
      <c r="G30" s="139"/>
      <c r="H30" s="139"/>
      <c r="I30" s="139"/>
      <c r="J30" s="139"/>
      <c r="K30" s="139"/>
      <c r="L30" s="139"/>
      <c r="M30" s="139"/>
      <c r="N30" s="139"/>
      <c r="O30" s="139"/>
      <c r="P30" s="139"/>
      <c r="Q30" s="139"/>
      <c r="R30" s="139"/>
      <c r="S30" s="139"/>
    </row>
    <row r="31" spans="1:25" s="150" customFormat="1">
      <c r="A31" s="172" t="s">
        <v>297</v>
      </c>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row>
    <row r="32" spans="1:25">
      <c r="A32" s="160" t="s">
        <v>496</v>
      </c>
      <c r="B32" s="139">
        <v>167</v>
      </c>
      <c r="C32" s="139">
        <v>347</v>
      </c>
      <c r="D32" s="139">
        <v>234</v>
      </c>
      <c r="E32" s="139">
        <v>-159</v>
      </c>
      <c r="F32" s="139">
        <v>159</v>
      </c>
      <c r="G32" s="139">
        <v>2518</v>
      </c>
      <c r="H32" s="139">
        <v>190</v>
      </c>
      <c r="I32" s="139">
        <v>-632</v>
      </c>
      <c r="J32" s="139">
        <v>145</v>
      </c>
      <c r="K32" s="139">
        <v>92</v>
      </c>
      <c r="L32" s="139">
        <v>55</v>
      </c>
      <c r="M32" s="139">
        <v>32</v>
      </c>
      <c r="N32" s="139">
        <v>483</v>
      </c>
      <c r="O32" s="139">
        <v>175</v>
      </c>
      <c r="P32" s="139">
        <v>-86</v>
      </c>
      <c r="Q32" s="139">
        <v>-250</v>
      </c>
      <c r="R32" s="139">
        <v>-288</v>
      </c>
      <c r="S32" s="139">
        <v>-5886</v>
      </c>
      <c r="T32" s="139">
        <v>-693</v>
      </c>
      <c r="U32" s="139">
        <v>-2881</v>
      </c>
      <c r="V32" s="139">
        <v>605</v>
      </c>
      <c r="W32" s="139">
        <v>-120</v>
      </c>
      <c r="X32" s="139">
        <v>-148</v>
      </c>
      <c r="Y32" s="139">
        <v>-230</v>
      </c>
    </row>
    <row r="33" spans="1:25">
      <c r="A33" s="160" t="s">
        <v>19</v>
      </c>
      <c r="B33" s="225" t="s">
        <v>290</v>
      </c>
      <c r="C33" s="139">
        <v>1</v>
      </c>
      <c r="D33" s="139">
        <v>-1</v>
      </c>
      <c r="E33" s="225" t="s">
        <v>290</v>
      </c>
      <c r="F33" s="139">
        <v>-2</v>
      </c>
      <c r="G33" s="139">
        <v>-4</v>
      </c>
      <c r="H33" s="139">
        <v>-3</v>
      </c>
      <c r="I33" s="139">
        <v>-1</v>
      </c>
      <c r="J33" s="225" t="s">
        <v>290</v>
      </c>
      <c r="K33" s="225" t="s">
        <v>290</v>
      </c>
      <c r="L33" s="225" t="s">
        <v>290</v>
      </c>
      <c r="M33" s="225" t="s">
        <v>290</v>
      </c>
      <c r="N33" s="225" t="s">
        <v>290</v>
      </c>
      <c r="O33" s="225" t="s">
        <v>290</v>
      </c>
      <c r="P33" s="225" t="s">
        <v>290</v>
      </c>
      <c r="Q33" s="225" t="s">
        <v>290</v>
      </c>
      <c r="R33" s="225" t="s">
        <v>290</v>
      </c>
      <c r="S33" s="225" t="s">
        <v>290</v>
      </c>
      <c r="T33" s="225" t="s">
        <v>290</v>
      </c>
      <c r="U33" s="225" t="s">
        <v>290</v>
      </c>
      <c r="V33" s="225" t="s">
        <v>290</v>
      </c>
      <c r="W33" s="225" t="s">
        <v>290</v>
      </c>
      <c r="X33" s="225" t="s">
        <v>290</v>
      </c>
      <c r="Y33" s="225" t="s">
        <v>290</v>
      </c>
    </row>
    <row r="34" spans="1:25">
      <c r="A34" s="165"/>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row>
    <row r="35" spans="1:25" s="150" customFormat="1">
      <c r="A35" s="172" t="s">
        <v>188</v>
      </c>
      <c r="B35" s="173"/>
      <c r="C35" s="173"/>
      <c r="D35" s="173"/>
      <c r="E35" s="173"/>
      <c r="F35" s="173"/>
      <c r="G35" s="173"/>
      <c r="H35" s="173"/>
      <c r="I35" s="173"/>
      <c r="J35" s="173"/>
      <c r="K35" s="173"/>
      <c r="L35" s="173"/>
      <c r="M35" s="173"/>
      <c r="N35" s="173"/>
      <c r="O35" s="173"/>
      <c r="P35" s="173"/>
      <c r="Q35" s="173"/>
      <c r="R35" s="173"/>
      <c r="S35" s="173"/>
      <c r="T35" s="173"/>
      <c r="U35" s="173"/>
      <c r="V35" s="173"/>
      <c r="W35" s="173"/>
      <c r="X35" s="173"/>
      <c r="Y35" s="173"/>
    </row>
    <row r="36" spans="1:25">
      <c r="A36" s="160" t="s">
        <v>496</v>
      </c>
      <c r="B36" s="139">
        <v>280</v>
      </c>
      <c r="C36" s="139">
        <v>349</v>
      </c>
      <c r="D36" s="139">
        <v>315</v>
      </c>
      <c r="E36" s="139">
        <v>290</v>
      </c>
      <c r="F36" s="139">
        <v>193</v>
      </c>
      <c r="G36" s="139">
        <v>2312</v>
      </c>
      <c r="H36" s="139">
        <v>129</v>
      </c>
      <c r="I36" s="139">
        <v>-871</v>
      </c>
      <c r="J36" s="139">
        <v>509</v>
      </c>
      <c r="K36" s="139">
        <v>-3</v>
      </c>
      <c r="L36" s="139">
        <v>137</v>
      </c>
      <c r="M36" s="139">
        <v>111</v>
      </c>
      <c r="N36" s="139">
        <v>632</v>
      </c>
      <c r="O36" s="139">
        <v>271</v>
      </c>
      <c r="P36" s="139">
        <v>21</v>
      </c>
      <c r="Q36" s="139">
        <v>-370</v>
      </c>
      <c r="R36" s="139">
        <v>-433</v>
      </c>
      <c r="S36" s="139">
        <v>-5726</v>
      </c>
      <c r="T36" s="139">
        <v>-737</v>
      </c>
      <c r="U36" s="139">
        <v>-3109</v>
      </c>
      <c r="V36" s="139">
        <v>671</v>
      </c>
      <c r="W36" s="139">
        <v>-163</v>
      </c>
      <c r="X36" s="139">
        <v>-230</v>
      </c>
      <c r="Y36" s="139">
        <v>-188</v>
      </c>
    </row>
    <row r="37" spans="1:25">
      <c r="A37" s="165" t="s">
        <v>19</v>
      </c>
      <c r="B37" s="225" t="s">
        <v>290</v>
      </c>
      <c r="C37" s="139">
        <v>1</v>
      </c>
      <c r="D37" s="139">
        <v>-1</v>
      </c>
      <c r="E37" s="225" t="s">
        <v>290</v>
      </c>
      <c r="F37" s="139">
        <v>-2</v>
      </c>
      <c r="G37" s="139">
        <v>-4</v>
      </c>
      <c r="H37" s="139">
        <v>-3</v>
      </c>
      <c r="I37" s="139">
        <v>-1</v>
      </c>
      <c r="J37" s="225" t="s">
        <v>290</v>
      </c>
      <c r="K37" s="225" t="s">
        <v>290</v>
      </c>
      <c r="L37" s="225" t="s">
        <v>290</v>
      </c>
      <c r="M37" s="225" t="s">
        <v>290</v>
      </c>
      <c r="N37" s="225" t="s">
        <v>290</v>
      </c>
      <c r="O37" s="225" t="s">
        <v>290</v>
      </c>
      <c r="P37" s="225" t="s">
        <v>290</v>
      </c>
      <c r="Q37" s="225" t="s">
        <v>290</v>
      </c>
      <c r="R37" s="225" t="s">
        <v>290</v>
      </c>
      <c r="S37" s="225" t="s">
        <v>290</v>
      </c>
      <c r="T37" s="225" t="s">
        <v>290</v>
      </c>
      <c r="U37" s="225" t="s">
        <v>290</v>
      </c>
      <c r="V37" s="225" t="s">
        <v>290</v>
      </c>
      <c r="W37" s="225" t="s">
        <v>290</v>
      </c>
      <c r="X37" s="225" t="s">
        <v>290</v>
      </c>
      <c r="Y37" s="225" t="s">
        <v>290</v>
      </c>
    </row>
    <row r="38" spans="1:25">
      <c r="A38" s="160"/>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row>
    <row r="39" spans="1:25" s="150" customFormat="1">
      <c r="A39" s="172" t="s">
        <v>187</v>
      </c>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row>
    <row r="40" spans="1:25">
      <c r="A40" s="160" t="s">
        <v>350</v>
      </c>
      <c r="B40" s="143">
        <v>2.569709136202857</v>
      </c>
      <c r="C40" s="143">
        <v>4.9196459803151207</v>
      </c>
      <c r="D40" s="143">
        <v>3.023362274651856</v>
      </c>
      <c r="E40" s="143">
        <v>-2.5229334502129066</v>
      </c>
      <c r="F40" s="143">
        <v>2.3105853140266595</v>
      </c>
      <c r="G40" s="143">
        <v>37.380000000000003</v>
      </c>
      <c r="H40" s="143">
        <v>2.96</v>
      </c>
      <c r="I40" s="143">
        <v>-0.05</v>
      </c>
      <c r="J40" s="143">
        <v>2.13</v>
      </c>
      <c r="K40" s="143">
        <v>1.1200000000000001</v>
      </c>
      <c r="L40" s="143">
        <v>1.17</v>
      </c>
      <c r="M40" s="143">
        <v>0.41</v>
      </c>
      <c r="N40" s="143">
        <v>6.2</v>
      </c>
      <c r="O40" s="143">
        <v>2.25</v>
      </c>
      <c r="P40" s="143">
        <v>-1.1000000000000001</v>
      </c>
      <c r="Q40" s="143">
        <v>-3.19</v>
      </c>
      <c r="R40" s="143">
        <v>-3.68</v>
      </c>
      <c r="S40" s="143">
        <v>-75.239999999999995</v>
      </c>
      <c r="T40" s="143">
        <v>-8.8527898193185539</v>
      </c>
      <c r="U40" s="143">
        <v>-36.83</v>
      </c>
      <c r="V40" s="143">
        <v>0.23</v>
      </c>
      <c r="W40" s="143">
        <v>-0.03</v>
      </c>
      <c r="X40" s="143">
        <v>-0.03</v>
      </c>
      <c r="Y40" s="143">
        <v>-0.05</v>
      </c>
    </row>
    <row r="41" spans="1:25">
      <c r="A41" s="160" t="s">
        <v>351</v>
      </c>
      <c r="B41" s="143">
        <v>2.5600572502454777</v>
      </c>
      <c r="C41" s="143">
        <v>4.9122247837032971</v>
      </c>
      <c r="D41" s="143">
        <v>3.0130066287033794</v>
      </c>
      <c r="E41" s="143">
        <v>-2.514250848703294</v>
      </c>
      <c r="F41" s="143">
        <v>2.2992192732026009</v>
      </c>
      <c r="G41" s="143">
        <v>37.200000000000003</v>
      </c>
      <c r="H41" s="143">
        <v>2.95</v>
      </c>
      <c r="I41" s="143">
        <v>-0.05</v>
      </c>
      <c r="J41" s="143">
        <v>2.12</v>
      </c>
      <c r="K41" s="143">
        <v>1.1100000000000001</v>
      </c>
      <c r="L41" s="143">
        <v>1.17</v>
      </c>
      <c r="M41" s="143">
        <v>0.41</v>
      </c>
      <c r="N41" s="143">
        <v>6.18</v>
      </c>
      <c r="O41" s="143">
        <v>2.2400000000000002</v>
      </c>
      <c r="P41" s="143">
        <v>-1.1000000000000001</v>
      </c>
      <c r="Q41" s="143">
        <v>-3.19</v>
      </c>
      <c r="R41" s="143">
        <v>-3.68</v>
      </c>
      <c r="S41" s="143">
        <v>-75.239999999999995</v>
      </c>
      <c r="T41" s="143">
        <v>-8.8527898193185539</v>
      </c>
      <c r="U41" s="143">
        <v>-36.83</v>
      </c>
      <c r="V41" s="143">
        <v>0.23</v>
      </c>
      <c r="W41" s="143">
        <v>-0.03</v>
      </c>
      <c r="X41" s="143">
        <v>-0.03</v>
      </c>
      <c r="Y41" s="143">
        <v>-0.05</v>
      </c>
    </row>
    <row r="42" spans="1:25">
      <c r="A42" s="160" t="s">
        <v>9</v>
      </c>
      <c r="B42" s="143">
        <v>2.48</v>
      </c>
      <c r="C42" s="143">
        <v>5.17</v>
      </c>
      <c r="D42" s="143">
        <v>3.46</v>
      </c>
      <c r="E42" s="143">
        <v>-2.36</v>
      </c>
      <c r="F42" s="143">
        <v>2.33</v>
      </c>
      <c r="G42" s="143">
        <v>37.340000000000003</v>
      </c>
      <c r="H42" s="143">
        <v>2.79</v>
      </c>
      <c r="I42" s="143">
        <v>-9.4</v>
      </c>
      <c r="J42" s="143">
        <v>1.99</v>
      </c>
      <c r="K42" s="143">
        <v>1.18</v>
      </c>
      <c r="L42" s="143">
        <v>0.71</v>
      </c>
      <c r="M42" s="143">
        <v>0.41</v>
      </c>
      <c r="N42" s="143">
        <v>6.2</v>
      </c>
      <c r="O42" s="143">
        <v>2.25</v>
      </c>
      <c r="P42" s="143">
        <v>-1.1000000000000001</v>
      </c>
      <c r="Q42" s="143">
        <v>-3.19</v>
      </c>
      <c r="R42" s="143">
        <v>-3.68</v>
      </c>
      <c r="S42" s="143">
        <v>-75.239999999999995</v>
      </c>
      <c r="T42" s="143">
        <v>-8.8527898193185539</v>
      </c>
      <c r="U42" s="143">
        <v>-36.83</v>
      </c>
      <c r="V42" s="143">
        <v>0.23</v>
      </c>
      <c r="W42" s="143">
        <v>-0.03</v>
      </c>
      <c r="X42" s="143">
        <v>-0.03</v>
      </c>
      <c r="Y42" s="143">
        <v>-0.05</v>
      </c>
    </row>
    <row r="43" spans="1:25">
      <c r="A43" s="160" t="s">
        <v>20</v>
      </c>
      <c r="B43" s="143">
        <v>2.4700000000000002</v>
      </c>
      <c r="C43" s="143">
        <v>5.17</v>
      </c>
      <c r="D43" s="143">
        <v>3.45</v>
      </c>
      <c r="E43" s="143">
        <v>-2.35</v>
      </c>
      <c r="F43" s="143">
        <v>2.31</v>
      </c>
      <c r="G43" s="143">
        <v>37.159999999999997</v>
      </c>
      <c r="H43" s="143">
        <v>2.77</v>
      </c>
      <c r="I43" s="143">
        <v>-9.35</v>
      </c>
      <c r="J43" s="143">
        <v>1.98</v>
      </c>
      <c r="K43" s="143">
        <v>1.18</v>
      </c>
      <c r="L43" s="143">
        <v>0.71</v>
      </c>
      <c r="M43" s="143">
        <v>0.41</v>
      </c>
      <c r="N43" s="143">
        <v>6.18</v>
      </c>
      <c r="O43" s="143">
        <v>2.2400000000000002</v>
      </c>
      <c r="P43" s="143">
        <v>-1.1000000000000001</v>
      </c>
      <c r="Q43" s="143">
        <v>-3.19</v>
      </c>
      <c r="R43" s="143">
        <v>-3.68</v>
      </c>
      <c r="S43" s="143">
        <v>-75.239999999999995</v>
      </c>
      <c r="T43" s="143">
        <v>-8.8527898193185539</v>
      </c>
      <c r="U43" s="143">
        <v>-36.83</v>
      </c>
      <c r="V43" s="143">
        <v>0.23</v>
      </c>
      <c r="W43" s="143">
        <v>-0.03</v>
      </c>
      <c r="X43" s="143">
        <v>-0.03</v>
      </c>
      <c r="Y43" s="143">
        <v>-0.05</v>
      </c>
    </row>
    <row r="44" spans="1:25">
      <c r="A44" s="160"/>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row>
    <row r="45" spans="1:25" s="150" customFormat="1">
      <c r="A45" s="172" t="s">
        <v>352</v>
      </c>
      <c r="B45" s="173"/>
      <c r="C45" s="173"/>
      <c r="D45" s="173"/>
      <c r="E45" s="173"/>
      <c r="F45" s="173"/>
      <c r="G45" s="173"/>
      <c r="H45" s="173"/>
      <c r="I45" s="173"/>
      <c r="J45" s="173"/>
      <c r="K45" s="173"/>
      <c r="L45" s="173"/>
      <c r="M45" s="173"/>
      <c r="N45" s="173"/>
      <c r="O45" s="173"/>
      <c r="P45" s="173"/>
      <c r="Q45" s="173"/>
      <c r="R45" s="173"/>
      <c r="S45" s="173"/>
      <c r="T45" s="173"/>
      <c r="U45" s="173"/>
      <c r="V45" s="173"/>
      <c r="W45" s="173"/>
      <c r="X45" s="173"/>
      <c r="Y45" s="173"/>
    </row>
    <row r="46" spans="1:25">
      <c r="A46" s="160" t="s">
        <v>80</v>
      </c>
      <c r="B46" s="139">
        <v>67342244</v>
      </c>
      <c r="C46" s="139">
        <v>67342244</v>
      </c>
      <c r="D46" s="139">
        <v>67342244</v>
      </c>
      <c r="E46" s="139">
        <v>67342244</v>
      </c>
      <c r="F46" s="139">
        <v>67342244</v>
      </c>
      <c r="G46" s="139">
        <v>67347526</v>
      </c>
      <c r="H46" s="139">
        <v>67347526</v>
      </c>
      <c r="I46" s="139">
        <v>67347526</v>
      </c>
      <c r="J46" s="139">
        <v>77947526</v>
      </c>
      <c r="K46" s="139">
        <v>77947526</v>
      </c>
      <c r="L46" s="139">
        <v>77947526</v>
      </c>
      <c r="M46" s="139">
        <v>77970071</v>
      </c>
      <c r="N46" s="139">
        <v>77981090</v>
      </c>
      <c r="O46" s="139">
        <v>78225962</v>
      </c>
      <c r="P46" s="139">
        <v>78225962</v>
      </c>
      <c r="Q46" s="139">
        <v>78225962</v>
      </c>
      <c r="R46" s="139">
        <v>78225962</v>
      </c>
      <c r="S46" s="139">
        <v>78225962</v>
      </c>
      <c r="T46" s="139">
        <v>78225962</v>
      </c>
      <c r="U46" s="139">
        <v>78225962</v>
      </c>
      <c r="V46" s="139">
        <v>4578225962</v>
      </c>
      <c r="W46" s="139">
        <v>4578225962</v>
      </c>
      <c r="X46" s="139">
        <v>4578225962</v>
      </c>
      <c r="Y46" s="139">
        <v>4578225962</v>
      </c>
    </row>
    <row r="47" spans="1:25">
      <c r="A47" s="160" t="s">
        <v>81</v>
      </c>
      <c r="B47" s="139">
        <v>67089305</v>
      </c>
      <c r="C47" s="139">
        <v>67342244</v>
      </c>
      <c r="D47" s="139">
        <v>67342244</v>
      </c>
      <c r="E47" s="139">
        <v>67342244</v>
      </c>
      <c r="F47" s="139">
        <v>67342244</v>
      </c>
      <c r="G47" s="139">
        <v>67343579</v>
      </c>
      <c r="H47" s="139">
        <v>67347526</v>
      </c>
      <c r="I47" s="139">
        <v>67347526</v>
      </c>
      <c r="J47" s="139">
        <v>73000859.333333328</v>
      </c>
      <c r="K47" s="139">
        <v>77947526</v>
      </c>
      <c r="L47" s="139">
        <v>77947526</v>
      </c>
      <c r="M47" s="139">
        <v>77963209</v>
      </c>
      <c r="N47" s="139">
        <v>77970193</v>
      </c>
      <c r="O47" s="139">
        <v>78123708</v>
      </c>
      <c r="P47" s="139">
        <v>78225962</v>
      </c>
      <c r="Q47" s="139">
        <v>78225962</v>
      </c>
      <c r="R47" s="139">
        <v>78225962</v>
      </c>
      <c r="S47" s="139">
        <v>78225962</v>
      </c>
      <c r="T47" s="139">
        <v>78225962</v>
      </c>
      <c r="U47" s="139">
        <v>78225962</v>
      </c>
      <c r="V47" s="139">
        <v>2650057661</v>
      </c>
      <c r="W47" s="139">
        <v>4578225962</v>
      </c>
      <c r="X47" s="139">
        <v>4578225962</v>
      </c>
      <c r="Y47" s="139">
        <v>4578225962</v>
      </c>
    </row>
    <row r="48" spans="1:25">
      <c r="A48" s="160" t="s">
        <v>82</v>
      </c>
      <c r="B48" s="139">
        <v>67342244</v>
      </c>
      <c r="C48" s="139">
        <v>67443982.021978021</v>
      </c>
      <c r="D48" s="139">
        <v>67573698</v>
      </c>
      <c r="E48" s="139">
        <v>67574800.695652172</v>
      </c>
      <c r="F48" s="139">
        <v>67675146</v>
      </c>
      <c r="G48" s="139">
        <v>67675404</v>
      </c>
      <c r="H48" s="139">
        <v>67655970.260869563</v>
      </c>
      <c r="I48" s="139">
        <v>67655970.260869563</v>
      </c>
      <c r="J48" s="139">
        <v>73304595.333333328</v>
      </c>
      <c r="K48" s="139">
        <v>78251262</v>
      </c>
      <c r="L48" s="139">
        <v>78251262</v>
      </c>
      <c r="M48" s="139">
        <v>78251262</v>
      </c>
      <c r="N48" s="139">
        <v>78225862</v>
      </c>
      <c r="O48" s="139">
        <v>78222236</v>
      </c>
      <c r="P48" s="139">
        <v>78225962</v>
      </c>
      <c r="Q48" s="139">
        <v>78225962</v>
      </c>
      <c r="R48" s="139">
        <v>78225962</v>
      </c>
      <c r="S48" s="139">
        <v>78225962</v>
      </c>
      <c r="T48" s="139">
        <v>78225962</v>
      </c>
      <c r="U48" s="139">
        <v>78225962</v>
      </c>
      <c r="V48" s="139">
        <v>2650057661</v>
      </c>
      <c r="W48" s="139">
        <v>4578225962</v>
      </c>
      <c r="X48" s="139">
        <v>4578225962</v>
      </c>
      <c r="Y48" s="139">
        <v>4578225962</v>
      </c>
    </row>
    <row r="49" spans="1:25">
      <c r="A49" s="145"/>
      <c r="B49" s="139"/>
      <c r="C49" s="139"/>
      <c r="D49" s="139"/>
      <c r="E49" s="143"/>
      <c r="F49" s="139"/>
      <c r="G49" s="139"/>
      <c r="H49" s="139"/>
      <c r="I49" s="139"/>
      <c r="J49" s="139"/>
      <c r="K49" s="139"/>
      <c r="L49" s="139"/>
      <c r="M49" s="139"/>
      <c r="N49" s="139"/>
      <c r="O49" s="139"/>
      <c r="P49" s="139"/>
      <c r="Q49" s="139"/>
      <c r="R49" s="139"/>
    </row>
    <row r="50" spans="1:25">
      <c r="A50" s="294" t="s">
        <v>444</v>
      </c>
      <c r="B50" s="145"/>
      <c r="C50" s="145"/>
      <c r="D50" s="145"/>
      <c r="E50" s="145"/>
      <c r="F50" s="145"/>
      <c r="G50" s="145"/>
      <c r="H50" s="145"/>
      <c r="I50" s="145"/>
      <c r="J50" s="145"/>
      <c r="K50" s="145"/>
      <c r="L50" s="145"/>
      <c r="M50" s="145"/>
      <c r="N50" s="145"/>
      <c r="O50" s="145"/>
      <c r="P50" s="145"/>
      <c r="Q50" s="145"/>
      <c r="R50" s="145"/>
    </row>
    <row r="51" spans="1:25">
      <c r="A51" s="145"/>
      <c r="B51" s="145"/>
      <c r="C51" s="145"/>
      <c r="D51" s="145"/>
      <c r="E51" s="145"/>
      <c r="F51" s="145"/>
      <c r="G51" s="145"/>
      <c r="H51" s="145"/>
      <c r="I51" s="145"/>
      <c r="J51" s="145"/>
      <c r="K51" s="145"/>
      <c r="L51" s="145"/>
      <c r="M51" s="145"/>
      <c r="N51" s="145"/>
      <c r="O51" s="145"/>
      <c r="P51" s="145"/>
      <c r="Q51" s="145"/>
      <c r="R51" s="145"/>
    </row>
    <row r="52" spans="1:25" s="150" customFormat="1" ht="14.5">
      <c r="A52" s="149" t="s">
        <v>451</v>
      </c>
      <c r="B52" s="127"/>
      <c r="C52" s="127"/>
      <c r="D52" s="127"/>
      <c r="E52" s="127"/>
      <c r="F52" s="127"/>
      <c r="G52" s="127"/>
      <c r="H52" s="127"/>
      <c r="I52" s="127"/>
      <c r="J52" s="127"/>
      <c r="K52" s="127"/>
      <c r="L52" s="127"/>
      <c r="M52" s="127"/>
      <c r="N52" s="127"/>
      <c r="O52" s="127"/>
      <c r="P52" s="127"/>
      <c r="Q52" s="127"/>
      <c r="R52" s="127"/>
    </row>
    <row r="53" spans="1:25" s="150" customFormat="1" ht="13.5" thickBot="1">
      <c r="A53" s="151" t="s">
        <v>273</v>
      </c>
      <c r="B53" s="149"/>
      <c r="C53" s="151"/>
      <c r="D53" s="151"/>
      <c r="E53" s="151"/>
      <c r="F53" s="149"/>
      <c r="G53" s="151"/>
      <c r="H53" s="151"/>
      <c r="I53" s="149"/>
      <c r="J53" s="151"/>
      <c r="K53" s="149"/>
      <c r="L53" s="149"/>
      <c r="M53" s="151"/>
      <c r="N53" s="149"/>
      <c r="O53" s="149"/>
      <c r="P53" s="149"/>
      <c r="Q53" s="149"/>
      <c r="R53" s="149"/>
    </row>
    <row r="54" spans="1:25" s="150" customFormat="1" ht="14" thickTop="1" thickBot="1">
      <c r="A54" s="154" t="s">
        <v>229</v>
      </c>
      <c r="B54" s="276" t="s">
        <v>304</v>
      </c>
      <c r="C54" s="276" t="s">
        <v>323</v>
      </c>
      <c r="D54" s="276" t="s">
        <v>328</v>
      </c>
      <c r="E54" s="276" t="s">
        <v>344</v>
      </c>
      <c r="F54" s="276" t="s">
        <v>349</v>
      </c>
      <c r="G54" s="276" t="s">
        <v>376</v>
      </c>
      <c r="H54" s="276" t="s">
        <v>399</v>
      </c>
      <c r="I54" s="276" t="s">
        <v>401</v>
      </c>
      <c r="J54" s="276" t="s">
        <v>428</v>
      </c>
      <c r="K54" s="276" t="s">
        <v>431</v>
      </c>
      <c r="L54" s="276" t="s">
        <v>438</v>
      </c>
      <c r="M54" s="276" t="s">
        <v>440</v>
      </c>
      <c r="N54" s="276" t="s">
        <v>443</v>
      </c>
      <c r="O54" s="276" t="str">
        <f t="shared" ref="O54:U54" si="2">O3</f>
        <v>Q2 2022</v>
      </c>
      <c r="P54" s="276" t="str">
        <f t="shared" si="2"/>
        <v>Q3 2022</v>
      </c>
      <c r="Q54" s="276" t="str">
        <f t="shared" si="2"/>
        <v>Q4 2022</v>
      </c>
      <c r="R54" s="276" t="str">
        <f t="shared" si="2"/>
        <v>Q1 2023</v>
      </c>
      <c r="S54" s="276" t="str">
        <f t="shared" si="2"/>
        <v>Q2 2023</v>
      </c>
      <c r="T54" s="276" t="str">
        <f t="shared" si="2"/>
        <v>Q3 2023</v>
      </c>
      <c r="U54" s="276" t="str">
        <f t="shared" si="2"/>
        <v>Q4 2023</v>
      </c>
      <c r="V54" s="276" t="str">
        <f t="shared" ref="V54:W54" si="3">V3</f>
        <v>Q1 2024</v>
      </c>
      <c r="W54" s="276" t="str">
        <f t="shared" si="3"/>
        <v>Q2 2024</v>
      </c>
      <c r="X54" s="276" t="str">
        <f t="shared" ref="X54:Y54" si="4">X3</f>
        <v>Q3 2024</v>
      </c>
      <c r="Y54" s="276" t="str">
        <f t="shared" si="4"/>
        <v>Q4 2024</v>
      </c>
    </row>
    <row r="55" spans="1:25" s="150" customFormat="1" ht="13.5" thickTop="1">
      <c r="A55" s="172" t="s">
        <v>3</v>
      </c>
      <c r="B55" s="156"/>
      <c r="C55" s="156"/>
      <c r="D55" s="156"/>
      <c r="E55" s="156"/>
      <c r="F55" s="156"/>
      <c r="G55" s="156"/>
      <c r="H55" s="156"/>
      <c r="I55" s="156"/>
      <c r="J55" s="156"/>
      <c r="K55" s="156"/>
      <c r="L55" s="156"/>
      <c r="M55" s="156"/>
      <c r="N55" s="156"/>
      <c r="O55" s="156"/>
      <c r="P55" s="156"/>
      <c r="Q55" s="156"/>
      <c r="R55" s="156"/>
    </row>
    <row r="56" spans="1:25">
      <c r="A56" s="160" t="s">
        <v>4</v>
      </c>
      <c r="B56" s="139">
        <f>+B5</f>
        <v>3430</v>
      </c>
      <c r="C56" s="139">
        <f t="shared" ref="C56:E57" si="5">+B56+C5</f>
        <v>6995.6</v>
      </c>
      <c r="D56" s="139">
        <f t="shared" si="5"/>
        <v>10378.200000000001</v>
      </c>
      <c r="E56" s="139">
        <f t="shared" si="5"/>
        <v>14203.6</v>
      </c>
      <c r="F56" s="139">
        <f>+F5</f>
        <v>3370.2</v>
      </c>
      <c r="G56" s="139">
        <f>+F56+G5</f>
        <v>5994.2</v>
      </c>
      <c r="H56" s="139">
        <f>+G56+H5</f>
        <v>8822.2000000000007</v>
      </c>
      <c r="I56" s="139">
        <v>12003</v>
      </c>
      <c r="J56" s="139">
        <v>2982</v>
      </c>
      <c r="K56" s="139">
        <v>6054</v>
      </c>
      <c r="L56" s="139">
        <v>9108</v>
      </c>
      <c r="M56" s="139">
        <v>12661</v>
      </c>
      <c r="N56" s="139">
        <v>3324</v>
      </c>
      <c r="O56" s="139">
        <v>7049</v>
      </c>
      <c r="P56" s="139">
        <v>11021</v>
      </c>
      <c r="Q56" s="139">
        <v>15691</v>
      </c>
      <c r="R56" s="139">
        <v>4537</v>
      </c>
      <c r="S56" s="139">
        <v>9128</v>
      </c>
      <c r="T56" s="139">
        <v>13664</v>
      </c>
      <c r="U56" s="139">
        <v>18567</v>
      </c>
      <c r="V56" s="139">
        <v>4757</v>
      </c>
      <c r="W56" s="139">
        <v>9241</v>
      </c>
      <c r="X56" s="139">
        <v>13653</v>
      </c>
      <c r="Y56" s="139">
        <v>18490</v>
      </c>
    </row>
    <row r="57" spans="1:25">
      <c r="A57" s="160" t="s">
        <v>11</v>
      </c>
      <c r="B57" s="139">
        <f>+B6</f>
        <v>-2443.1999999999998</v>
      </c>
      <c r="C57" s="139">
        <f t="shared" si="5"/>
        <v>-4786.2999999999993</v>
      </c>
      <c r="D57" s="139">
        <f t="shared" si="5"/>
        <v>-7179.7999999999993</v>
      </c>
      <c r="E57" s="139">
        <f t="shared" si="5"/>
        <v>-9891.4</v>
      </c>
      <c r="F57" s="139">
        <f>+F6</f>
        <v>-2495.6</v>
      </c>
      <c r="G57" s="139">
        <f>+F57+G6</f>
        <v>-4398.6000000000004</v>
      </c>
      <c r="H57" s="139">
        <f>+G57+H6</f>
        <v>-6585.6</v>
      </c>
      <c r="I57" s="139">
        <f>+H57+I6</f>
        <v>-8814.6</v>
      </c>
      <c r="J57" s="139">
        <v>-2198</v>
      </c>
      <c r="K57" s="139">
        <v>-4418</v>
      </c>
      <c r="L57" s="139">
        <v>-6744</v>
      </c>
      <c r="M57" s="139">
        <v>-9462</v>
      </c>
      <c r="N57" s="139">
        <v>-2622</v>
      </c>
      <c r="O57" s="139">
        <v>-5403</v>
      </c>
      <c r="P57" s="139">
        <v>-8846</v>
      </c>
      <c r="Q57" s="139">
        <v>-13048</v>
      </c>
      <c r="R57" s="139">
        <v>-4129</v>
      </c>
      <c r="S57" s="139">
        <v>-8325</v>
      </c>
      <c r="T57" s="139">
        <v>-12664</v>
      </c>
      <c r="U57" s="139">
        <v>-17265</v>
      </c>
      <c r="V57" s="139">
        <v>-4460</v>
      </c>
      <c r="W57" s="139">
        <v>-8445</v>
      </c>
      <c r="X57" s="139">
        <v>-12403</v>
      </c>
      <c r="Y57" s="139">
        <v>-16459</v>
      </c>
    </row>
    <row r="58" spans="1:25" s="150" customFormat="1">
      <c r="A58" s="172" t="s">
        <v>12</v>
      </c>
      <c r="B58" s="173">
        <f>SUM(B56:B57)</f>
        <v>986.80000000000018</v>
      </c>
      <c r="C58" s="173">
        <f t="shared" ref="C58:H58" si="6">SUM(C56:C57)</f>
        <v>2209.3000000000011</v>
      </c>
      <c r="D58" s="173">
        <f t="shared" si="6"/>
        <v>3198.4000000000015</v>
      </c>
      <c r="E58" s="173">
        <f t="shared" si="6"/>
        <v>4312.2000000000007</v>
      </c>
      <c r="F58" s="173">
        <f t="shared" si="6"/>
        <v>874.59999999999991</v>
      </c>
      <c r="G58" s="173">
        <f t="shared" si="6"/>
        <v>1595.5999999999995</v>
      </c>
      <c r="H58" s="173">
        <f t="shared" si="6"/>
        <v>2236.6000000000004</v>
      </c>
      <c r="I58" s="173">
        <v>3188</v>
      </c>
      <c r="J58" s="173">
        <v>784</v>
      </c>
      <c r="K58" s="173">
        <v>1635</v>
      </c>
      <c r="L58" s="173">
        <v>2364</v>
      </c>
      <c r="M58" s="173">
        <v>3199</v>
      </c>
      <c r="N58" s="173">
        <v>702</v>
      </c>
      <c r="O58" s="173">
        <v>1646</v>
      </c>
      <c r="P58" s="173">
        <v>2175</v>
      </c>
      <c r="Q58" s="173">
        <v>2643</v>
      </c>
      <c r="R58" s="173">
        <v>408</v>
      </c>
      <c r="S58" s="173">
        <v>803</v>
      </c>
      <c r="T58" s="173">
        <v>1000</v>
      </c>
      <c r="U58" s="173">
        <v>1302</v>
      </c>
      <c r="V58" s="173">
        <v>297</v>
      </c>
      <c r="W58" s="173">
        <v>796</v>
      </c>
      <c r="X58" s="173">
        <v>1250</v>
      </c>
      <c r="Y58" s="173">
        <v>2031</v>
      </c>
    </row>
    <row r="59" spans="1:25">
      <c r="A59" s="160" t="s">
        <v>405</v>
      </c>
      <c r="B59" s="139">
        <f>+B8</f>
        <v>-248.7</v>
      </c>
      <c r="C59" s="139">
        <f t="shared" ref="C59:E63" si="7">+B59+C8</f>
        <v>-481.79999999999995</v>
      </c>
      <c r="D59" s="139">
        <f t="shared" si="7"/>
        <v>-733.5</v>
      </c>
      <c r="E59" s="139">
        <f t="shared" si="7"/>
        <v>-984.8</v>
      </c>
      <c r="F59" s="139">
        <f>+F8</f>
        <v>-235.1</v>
      </c>
      <c r="G59" s="139">
        <f t="shared" ref="G59:H63" si="8">+F59+G8</f>
        <v>-436.1</v>
      </c>
      <c r="H59" s="139">
        <f t="shared" si="8"/>
        <v>-608.1</v>
      </c>
      <c r="I59" s="139">
        <v>-821</v>
      </c>
      <c r="J59" s="139">
        <v>-228</v>
      </c>
      <c r="K59" s="139">
        <v>-463</v>
      </c>
      <c r="L59" s="139">
        <v>-723</v>
      </c>
      <c r="M59" s="139">
        <v>-1030</v>
      </c>
      <c r="N59" s="139">
        <v>-290</v>
      </c>
      <c r="O59" s="139">
        <v>-598</v>
      </c>
      <c r="P59" s="139">
        <v>-933</v>
      </c>
      <c r="Q59" s="139">
        <v>-1264</v>
      </c>
      <c r="R59" s="139">
        <v>-329</v>
      </c>
      <c r="S59" s="139">
        <v>-613</v>
      </c>
      <c r="T59" s="139">
        <v>-845</v>
      </c>
      <c r="U59" s="139">
        <v>-1094</v>
      </c>
      <c r="V59" s="139">
        <v>-232</v>
      </c>
      <c r="W59" s="139">
        <v>-461</v>
      </c>
      <c r="X59" s="139">
        <v>-699</v>
      </c>
      <c r="Y59" s="139">
        <v>-969</v>
      </c>
    </row>
    <row r="60" spans="1:25">
      <c r="A60" s="160" t="s">
        <v>413</v>
      </c>
      <c r="B60" s="139">
        <f>+B9</f>
        <v>-479</v>
      </c>
      <c r="C60" s="139">
        <f t="shared" si="7"/>
        <v>-1056.4000000000001</v>
      </c>
      <c r="D60" s="139">
        <f t="shared" si="7"/>
        <v>-1533.4</v>
      </c>
      <c r="E60" s="139">
        <f t="shared" si="7"/>
        <v>-2008.5</v>
      </c>
      <c r="F60" s="139">
        <f>+F9</f>
        <v>-415.9</v>
      </c>
      <c r="G60" s="139">
        <f t="shared" si="8"/>
        <v>-822.9</v>
      </c>
      <c r="H60" s="139">
        <f t="shared" si="8"/>
        <v>-1150.9000000000001</v>
      </c>
      <c r="I60" s="139">
        <v>-1541</v>
      </c>
      <c r="J60" s="139">
        <v>-388</v>
      </c>
      <c r="K60" s="139">
        <v>-804</v>
      </c>
      <c r="L60" s="139">
        <v>-1206</v>
      </c>
      <c r="M60" s="139">
        <v>-1632</v>
      </c>
      <c r="N60" s="139">
        <v>-470</v>
      </c>
      <c r="O60" s="139">
        <v>-962</v>
      </c>
      <c r="P60" s="139">
        <v>-1390</v>
      </c>
      <c r="Q60" s="139">
        <v>-1899</v>
      </c>
      <c r="R60" s="139">
        <v>-418</v>
      </c>
      <c r="S60" s="139">
        <v>-820</v>
      </c>
      <c r="T60" s="139">
        <v>-1154</v>
      </c>
      <c r="U60" s="139">
        <v>-1545</v>
      </c>
      <c r="V60" s="139">
        <v>-373</v>
      </c>
      <c r="W60" s="139">
        <v>-716</v>
      </c>
      <c r="X60" s="139">
        <v>-1029</v>
      </c>
      <c r="Y60" s="139">
        <v>-1376</v>
      </c>
    </row>
    <row r="61" spans="1:25">
      <c r="A61" s="160" t="s">
        <v>412</v>
      </c>
      <c r="B61" s="139">
        <f>+B10</f>
        <v>25</v>
      </c>
      <c r="C61" s="139">
        <f t="shared" si="7"/>
        <v>45.3</v>
      </c>
      <c r="D61" s="139">
        <f t="shared" si="7"/>
        <v>49.3</v>
      </c>
      <c r="E61" s="139">
        <f t="shared" si="7"/>
        <v>120.3</v>
      </c>
      <c r="F61" s="139">
        <f>+F10</f>
        <v>-4</v>
      </c>
      <c r="G61" s="139">
        <f t="shared" si="8"/>
        <v>40</v>
      </c>
      <c r="H61" s="139">
        <f t="shared" si="8"/>
        <v>75</v>
      </c>
      <c r="I61" s="139">
        <f>+H61+I10</f>
        <v>151</v>
      </c>
      <c r="J61" s="139">
        <v>-5</v>
      </c>
      <c r="K61" s="139">
        <v>38</v>
      </c>
      <c r="L61" s="139">
        <v>51</v>
      </c>
      <c r="M61" s="139">
        <v>70</v>
      </c>
      <c r="N61" s="139">
        <v>10</v>
      </c>
      <c r="O61" s="139">
        <v>-2</v>
      </c>
      <c r="P61" s="139">
        <v>60</v>
      </c>
      <c r="Q61" s="139">
        <v>148</v>
      </c>
      <c r="R61" s="139">
        <v>48</v>
      </c>
      <c r="S61" s="139">
        <v>65</v>
      </c>
      <c r="T61" s="139">
        <v>115</v>
      </c>
      <c r="U61" s="139">
        <v>222</v>
      </c>
      <c r="V61" s="139">
        <v>-9</v>
      </c>
      <c r="W61" s="139">
        <v>-6</v>
      </c>
      <c r="X61" s="139">
        <v>35</v>
      </c>
      <c r="Y61" s="139">
        <v>44</v>
      </c>
    </row>
    <row r="62" spans="1:25">
      <c r="A62" s="160" t="s">
        <v>13</v>
      </c>
      <c r="B62" s="139">
        <f>+B11</f>
        <v>0.3</v>
      </c>
      <c r="C62" s="139">
        <f>C11</f>
        <v>1.7</v>
      </c>
      <c r="D62" s="139">
        <f t="shared" si="7"/>
        <v>2.0999999999999996</v>
      </c>
      <c r="E62" s="139">
        <f t="shared" si="7"/>
        <v>4.4000000000000004</v>
      </c>
      <c r="F62" s="139">
        <f>+F11</f>
        <v>0.2</v>
      </c>
      <c r="G62" s="139">
        <f t="shared" si="8"/>
        <v>54.2</v>
      </c>
      <c r="H62" s="139">
        <f t="shared" si="8"/>
        <v>134.19999999999999</v>
      </c>
      <c r="I62" s="139">
        <v>100</v>
      </c>
      <c r="J62" s="139">
        <v>47</v>
      </c>
      <c r="K62" s="139">
        <v>57</v>
      </c>
      <c r="L62" s="139">
        <v>91</v>
      </c>
      <c r="M62" s="139">
        <v>40</v>
      </c>
      <c r="N62" s="139">
        <v>55</v>
      </c>
      <c r="O62" s="139">
        <v>128</v>
      </c>
      <c r="P62" s="139">
        <v>200</v>
      </c>
      <c r="Q62" s="139">
        <v>275</v>
      </c>
      <c r="R62" s="139">
        <v>10</v>
      </c>
      <c r="S62" s="139">
        <v>12</v>
      </c>
      <c r="T62" s="139">
        <v>48</v>
      </c>
      <c r="U62" s="139">
        <v>63</v>
      </c>
      <c r="V62" s="139">
        <v>32</v>
      </c>
      <c r="W62" s="139">
        <v>60</v>
      </c>
      <c r="X62" s="139">
        <v>113</v>
      </c>
      <c r="Y62" s="139">
        <v>151</v>
      </c>
    </row>
    <row r="63" spans="1:25">
      <c r="A63" s="160" t="s">
        <v>14</v>
      </c>
      <c r="B63" s="139">
        <f>+B12</f>
        <v>-56.2</v>
      </c>
      <c r="C63" s="139">
        <f t="shared" si="7"/>
        <v>-56.2</v>
      </c>
      <c r="D63" s="139">
        <f t="shared" si="7"/>
        <v>-56.2</v>
      </c>
      <c r="E63" s="139">
        <f t="shared" si="7"/>
        <v>-755.30000000000007</v>
      </c>
      <c r="F63" s="139">
        <f>+F12</f>
        <v>0</v>
      </c>
      <c r="G63" s="139">
        <f t="shared" si="8"/>
        <v>2383</v>
      </c>
      <c r="H63" s="139">
        <f>+G63</f>
        <v>2383</v>
      </c>
      <c r="I63" s="139">
        <v>2109</v>
      </c>
      <c r="J63" s="225" t="s">
        <v>290</v>
      </c>
      <c r="K63" s="139">
        <v>-74</v>
      </c>
      <c r="L63" s="139">
        <v>-74</v>
      </c>
      <c r="M63" s="139">
        <v>-74</v>
      </c>
      <c r="N63" s="139">
        <v>595</v>
      </c>
      <c r="O63" s="139">
        <v>595</v>
      </c>
      <c r="P63" s="139">
        <v>595</v>
      </c>
      <c r="Q63" s="139">
        <v>510</v>
      </c>
      <c r="R63" s="139">
        <v>-44</v>
      </c>
      <c r="S63" s="139">
        <v>-6323</v>
      </c>
      <c r="T63" s="139">
        <v>-6577</v>
      </c>
      <c r="U63" s="139">
        <v>-9224</v>
      </c>
      <c r="V63" s="139">
        <v>-188</v>
      </c>
      <c r="W63" s="139">
        <v>-140</v>
      </c>
      <c r="X63" s="139">
        <v>-135</v>
      </c>
      <c r="Y63" s="139">
        <v>-439</v>
      </c>
    </row>
    <row r="64" spans="1:25" s="150" customFormat="1">
      <c r="A64" s="172" t="s">
        <v>6</v>
      </c>
      <c r="B64" s="173">
        <v>228.1</v>
      </c>
      <c r="C64" s="173">
        <v>662.00000000000011</v>
      </c>
      <c r="D64" s="173">
        <v>927.00000000000045</v>
      </c>
      <c r="E64" s="173">
        <v>689.80000000000052</v>
      </c>
      <c r="F64" s="173">
        <v>219.09999999999988</v>
      </c>
      <c r="G64" s="173">
        <v>2813</v>
      </c>
      <c r="H64" s="173">
        <v>3069</v>
      </c>
      <c r="I64" s="173">
        <f>+H64+I13</f>
        <v>3186</v>
      </c>
      <c r="J64" s="173">
        <v>210</v>
      </c>
      <c r="K64" s="173">
        <v>390</v>
      </c>
      <c r="L64" s="173">
        <v>503</v>
      </c>
      <c r="M64" s="173">
        <v>573</v>
      </c>
      <c r="N64" s="173">
        <v>602</v>
      </c>
      <c r="O64" s="173">
        <v>807</v>
      </c>
      <c r="P64" s="173">
        <v>707</v>
      </c>
      <c r="Q64" s="173">
        <v>413</v>
      </c>
      <c r="R64" s="173">
        <v>-325</v>
      </c>
      <c r="S64" s="173">
        <v>-6875</v>
      </c>
      <c r="T64" s="173">
        <v>-7413</v>
      </c>
      <c r="U64" s="173">
        <v>-10276</v>
      </c>
      <c r="V64" s="173">
        <v>-473</v>
      </c>
      <c r="W64" s="173">
        <v>-467</v>
      </c>
      <c r="X64" s="173">
        <v>-465</v>
      </c>
      <c r="Y64" s="173">
        <v>-558</v>
      </c>
    </row>
    <row r="65" spans="1:25" s="255" customFormat="1" hidden="1">
      <c r="A65" s="253" t="s">
        <v>182</v>
      </c>
      <c r="B65" s="254">
        <v>3.3</v>
      </c>
      <c r="C65" s="254">
        <v>6</v>
      </c>
      <c r="D65" s="254">
        <v>8.1999999999999993</v>
      </c>
      <c r="E65" s="254">
        <v>10.5</v>
      </c>
      <c r="F65" s="254">
        <v>1.4</v>
      </c>
      <c r="G65" s="254">
        <v>2.4</v>
      </c>
      <c r="H65" s="254">
        <v>3</v>
      </c>
      <c r="I65" s="254">
        <f>+H65+I14</f>
        <v>3</v>
      </c>
      <c r="J65" s="254">
        <v>0</v>
      </c>
      <c r="K65" s="254">
        <v>2</v>
      </c>
      <c r="L65" s="254">
        <v>4</v>
      </c>
      <c r="M65" s="254">
        <v>5</v>
      </c>
      <c r="N65" s="254"/>
      <c r="O65" s="254"/>
      <c r="P65" s="254"/>
      <c r="Q65" s="254"/>
      <c r="R65" s="254"/>
      <c r="S65" s="254">
        <v>25</v>
      </c>
      <c r="T65" s="254">
        <v>39</v>
      </c>
      <c r="U65" s="254"/>
      <c r="V65" s="254"/>
      <c r="W65" s="254"/>
      <c r="X65" s="254"/>
      <c r="Y65" s="254"/>
    </row>
    <row r="66" spans="1:25" s="255" customFormat="1" hidden="1">
      <c r="A66" s="253" t="s">
        <v>321</v>
      </c>
      <c r="B66" s="254">
        <v>-1.7</v>
      </c>
      <c r="C66" s="254">
        <v>-9.4</v>
      </c>
      <c r="D66" s="254">
        <v>-19.5</v>
      </c>
      <c r="E66" s="254">
        <v>-29.6</v>
      </c>
      <c r="F66" s="254">
        <v>-10.7</v>
      </c>
      <c r="G66" s="254">
        <v>-25</v>
      </c>
      <c r="H66" s="254">
        <v>-46</v>
      </c>
      <c r="I66" s="254">
        <f>+H66+I15</f>
        <v>-60</v>
      </c>
      <c r="J66" s="254">
        <v>-14</v>
      </c>
      <c r="K66" s="254">
        <v>-27</v>
      </c>
      <c r="L66" s="254">
        <v>-41</v>
      </c>
      <c r="M66" s="254">
        <v>-55</v>
      </c>
      <c r="N66" s="254"/>
      <c r="O66" s="254"/>
      <c r="P66" s="254"/>
      <c r="Q66" s="254"/>
      <c r="R66" s="254"/>
      <c r="S66" s="254">
        <v>-97</v>
      </c>
      <c r="T66" s="254">
        <v>-184</v>
      </c>
      <c r="U66" s="254"/>
      <c r="V66" s="254"/>
      <c r="W66" s="254"/>
      <c r="X66" s="254"/>
      <c r="Y66" s="254"/>
    </row>
    <row r="67" spans="1:25">
      <c r="A67" s="160" t="s">
        <v>467</v>
      </c>
      <c r="B67" s="139">
        <f>+B66+B65</f>
        <v>1.5999999999999999</v>
      </c>
      <c r="C67" s="139">
        <f t="shared" ref="C67:I67" si="9">+C66+C65</f>
        <v>-3.4000000000000004</v>
      </c>
      <c r="D67" s="139">
        <f t="shared" si="9"/>
        <v>-11.3</v>
      </c>
      <c r="E67" s="139">
        <f t="shared" si="9"/>
        <v>-19.100000000000001</v>
      </c>
      <c r="F67" s="139">
        <f t="shared" si="9"/>
        <v>-9.2999999999999989</v>
      </c>
      <c r="G67" s="139">
        <f t="shared" si="9"/>
        <v>-22.6</v>
      </c>
      <c r="H67" s="139">
        <f t="shared" si="9"/>
        <v>-43</v>
      </c>
      <c r="I67" s="139">
        <f t="shared" si="9"/>
        <v>-57</v>
      </c>
      <c r="J67" s="139">
        <f>+J66+J65-15</f>
        <v>-29</v>
      </c>
      <c r="K67" s="139">
        <f>+K66+K65-27</f>
        <v>-52</v>
      </c>
      <c r="L67" s="139">
        <f>+L66+L65-35</f>
        <v>-72</v>
      </c>
      <c r="M67" s="139">
        <f>+M66+M65-43+1</f>
        <v>-92</v>
      </c>
      <c r="N67" s="139">
        <f>-13-8</f>
        <v>-21</v>
      </c>
      <c r="O67" s="139">
        <f>-27-16</f>
        <v>-43</v>
      </c>
      <c r="P67" s="139">
        <f>-42-24</f>
        <v>-66</v>
      </c>
      <c r="Q67" s="139">
        <f>23-118+1</f>
        <v>-94</v>
      </c>
      <c r="R67" s="139">
        <v>-39</v>
      </c>
      <c r="S67" s="139">
        <v>-87</v>
      </c>
      <c r="T67" s="139">
        <v>-147</v>
      </c>
      <c r="U67" s="139">
        <f>66-302</f>
        <v>-236</v>
      </c>
      <c r="V67" s="139">
        <v>-50.706000000000003</v>
      </c>
      <c r="W67" s="139">
        <f>29-179</f>
        <v>-150</v>
      </c>
      <c r="X67" s="139">
        <v>-233</v>
      </c>
      <c r="Y67" s="139">
        <v>-301</v>
      </c>
    </row>
    <row r="68" spans="1:25">
      <c r="A68" s="160" t="s">
        <v>316</v>
      </c>
      <c r="B68" s="139">
        <v>-4.5999999999999996</v>
      </c>
      <c r="C68" s="139">
        <v>-7.6</v>
      </c>
      <c r="D68" s="139">
        <v>-11.2</v>
      </c>
      <c r="E68" s="139">
        <v>-14.8</v>
      </c>
      <c r="F68" s="139">
        <v>-3.4</v>
      </c>
      <c r="G68" s="139">
        <v>-7</v>
      </c>
      <c r="H68" s="139">
        <v>-10</v>
      </c>
      <c r="I68" s="139">
        <f>+H68+I17</f>
        <v>-13</v>
      </c>
      <c r="J68" s="139">
        <v>-3</v>
      </c>
      <c r="K68" s="139">
        <v>-6</v>
      </c>
      <c r="L68" s="139">
        <v>-9</v>
      </c>
      <c r="M68" s="139">
        <v>-12</v>
      </c>
      <c r="N68" s="139">
        <v>-3</v>
      </c>
      <c r="O68" s="139">
        <v>-6</v>
      </c>
      <c r="P68" s="139">
        <v>-8</v>
      </c>
      <c r="Q68" s="139">
        <v>-11</v>
      </c>
      <c r="R68" s="139">
        <v>-3</v>
      </c>
      <c r="S68" s="139">
        <v>-6</v>
      </c>
      <c r="T68" s="139">
        <v>-8</v>
      </c>
      <c r="U68" s="139">
        <v>-12</v>
      </c>
      <c r="V68" s="139">
        <v>-7.5389999999999997</v>
      </c>
      <c r="W68" s="139">
        <v>-13</v>
      </c>
      <c r="X68" s="139">
        <v>-20</v>
      </c>
      <c r="Y68" s="139">
        <v>-26</v>
      </c>
    </row>
    <row r="69" spans="1:25">
      <c r="A69" s="160" t="s">
        <v>16</v>
      </c>
      <c r="B69" s="139">
        <v>4.8</v>
      </c>
      <c r="C69" s="139">
        <v>1.4</v>
      </c>
      <c r="D69" s="139">
        <v>6.3000000000000007</v>
      </c>
      <c r="E69" s="139">
        <v>4.0000000000000009</v>
      </c>
      <c r="F69" s="139">
        <v>-2.1</v>
      </c>
      <c r="G69" s="139">
        <v>-14.1</v>
      </c>
      <c r="H69" s="139">
        <v>-16</v>
      </c>
      <c r="I69" s="139">
        <f>+H69+I18</f>
        <v>-30</v>
      </c>
      <c r="J69" s="139">
        <f>-7+15</f>
        <v>8</v>
      </c>
      <c r="K69" s="139">
        <f>-36+27</f>
        <v>-9</v>
      </c>
      <c r="L69" s="139">
        <f>-29+35</f>
        <v>6</v>
      </c>
      <c r="M69" s="139">
        <f>-35+43-1</f>
        <v>7</v>
      </c>
      <c r="N69" s="139">
        <f>-2+8</f>
        <v>6</v>
      </c>
      <c r="O69" s="139">
        <f>-4+16</f>
        <v>12</v>
      </c>
      <c r="P69" s="139">
        <f>-16+24</f>
        <v>8</v>
      </c>
      <c r="Q69" s="139">
        <v>17</v>
      </c>
      <c r="R69" s="139">
        <v>5</v>
      </c>
      <c r="S69" s="139">
        <v>20</v>
      </c>
      <c r="T69" s="139">
        <v>11</v>
      </c>
      <c r="U69" s="139">
        <v>1</v>
      </c>
      <c r="V69" s="139">
        <v>1148.1859999999999</v>
      </c>
      <c r="W69" s="139">
        <v>1150</v>
      </c>
      <c r="X69" s="139">
        <v>1117</v>
      </c>
      <c r="Y69" s="139">
        <v>1093</v>
      </c>
    </row>
    <row r="70" spans="1:25" s="150" customFormat="1">
      <c r="A70" s="172" t="s">
        <v>17</v>
      </c>
      <c r="B70" s="173">
        <v>229.90000000000003</v>
      </c>
      <c r="C70" s="173">
        <v>652.40000000000009</v>
      </c>
      <c r="D70" s="173">
        <v>910.80000000000041</v>
      </c>
      <c r="E70" s="173">
        <v>659.90000000000055</v>
      </c>
      <c r="F70" s="173">
        <v>204.2999999999999</v>
      </c>
      <c r="G70" s="173">
        <v>2769</v>
      </c>
      <c r="H70" s="173">
        <v>3000</v>
      </c>
      <c r="I70" s="173">
        <v>3087</v>
      </c>
      <c r="J70" s="173">
        <v>187</v>
      </c>
      <c r="K70" s="173">
        <v>322</v>
      </c>
      <c r="L70" s="173">
        <v>428</v>
      </c>
      <c r="M70" s="173">
        <v>476</v>
      </c>
      <c r="N70" s="173">
        <v>583</v>
      </c>
      <c r="O70" s="173">
        <v>770</v>
      </c>
      <c r="P70" s="173">
        <f>SUM(P64:P69)</f>
        <v>641</v>
      </c>
      <c r="Q70" s="173">
        <v>325</v>
      </c>
      <c r="R70" s="173">
        <v>-362</v>
      </c>
      <c r="S70" s="173">
        <v>-6948</v>
      </c>
      <c r="T70" s="173">
        <v>-7557</v>
      </c>
      <c r="U70" s="173">
        <v>-10523</v>
      </c>
      <c r="V70" s="173">
        <v>617</v>
      </c>
      <c r="W70" s="173">
        <v>520</v>
      </c>
      <c r="X70" s="173">
        <v>400</v>
      </c>
      <c r="Y70" s="173">
        <v>208</v>
      </c>
    </row>
    <row r="71" spans="1:25">
      <c r="A71" s="160" t="s">
        <v>18</v>
      </c>
      <c r="B71" s="139">
        <v>-57.5</v>
      </c>
      <c r="C71" s="139">
        <v>-148.6</v>
      </c>
      <c r="D71" s="139">
        <v>-203.4</v>
      </c>
      <c r="E71" s="139">
        <v>-122.4</v>
      </c>
      <c r="F71" s="139">
        <v>-48.7</v>
      </c>
      <c r="G71" s="139">
        <v>-96</v>
      </c>
      <c r="H71" s="139">
        <v>-128</v>
      </c>
      <c r="I71" s="139">
        <f>+H71+I20</f>
        <v>-218</v>
      </c>
      <c r="J71" s="139">
        <v>-32</v>
      </c>
      <c r="K71" s="139">
        <v>-80</v>
      </c>
      <c r="L71" s="139">
        <v>-95</v>
      </c>
      <c r="M71" s="139">
        <v>-111</v>
      </c>
      <c r="N71" s="139">
        <v>-100</v>
      </c>
      <c r="O71" s="139">
        <v>-111</v>
      </c>
      <c r="P71" s="139">
        <v>-68</v>
      </c>
      <c r="Q71" s="139">
        <v>-2</v>
      </c>
      <c r="R71" s="139">
        <v>74</v>
      </c>
      <c r="S71" s="139">
        <v>774</v>
      </c>
      <c r="T71" s="139">
        <v>690</v>
      </c>
      <c r="U71" s="139">
        <v>776</v>
      </c>
      <c r="V71" s="139">
        <v>-12</v>
      </c>
      <c r="W71" s="139">
        <v>-35</v>
      </c>
      <c r="X71" s="139">
        <v>-64</v>
      </c>
      <c r="Y71" s="139">
        <v>-102</v>
      </c>
    </row>
    <row r="72" spans="1:25" s="150" customFormat="1">
      <c r="A72" s="172" t="s">
        <v>354</v>
      </c>
      <c r="B72" s="173">
        <v>172.40000000000003</v>
      </c>
      <c r="C72" s="173">
        <v>503.80000000000007</v>
      </c>
      <c r="D72" s="173">
        <v>707.40000000000043</v>
      </c>
      <c r="E72" s="173">
        <v>537.50000000000057</v>
      </c>
      <c r="F72" s="173">
        <v>155.59999999999991</v>
      </c>
      <c r="G72" s="173">
        <v>2673</v>
      </c>
      <c r="H72" s="173">
        <v>2873</v>
      </c>
      <c r="I72" s="173">
        <f>+H72+I21</f>
        <v>2869</v>
      </c>
      <c r="J72" s="173">
        <v>155</v>
      </c>
      <c r="K72" s="173">
        <v>242</v>
      </c>
      <c r="L72" s="173">
        <v>333</v>
      </c>
      <c r="M72" s="173">
        <v>365</v>
      </c>
      <c r="N72" s="173">
        <v>483</v>
      </c>
      <c r="O72" s="173">
        <v>659</v>
      </c>
      <c r="P72" s="173">
        <v>573</v>
      </c>
      <c r="Q72" s="173">
        <v>323</v>
      </c>
      <c r="R72" s="173">
        <v>-288</v>
      </c>
      <c r="S72" s="173">
        <v>-6174</v>
      </c>
      <c r="T72" s="173">
        <v>-6867</v>
      </c>
      <c r="U72" s="173">
        <v>-9747</v>
      </c>
      <c r="V72" s="173">
        <v>605</v>
      </c>
      <c r="W72" s="173">
        <v>485</v>
      </c>
      <c r="X72" s="173">
        <v>336</v>
      </c>
      <c r="Y72" s="173">
        <v>106</v>
      </c>
    </row>
    <row r="73" spans="1:25" s="123" customFormat="1">
      <c r="A73" s="160" t="s">
        <v>355</v>
      </c>
      <c r="B73" s="139">
        <v>-5.8</v>
      </c>
      <c r="C73" s="139">
        <v>11.3</v>
      </c>
      <c r="D73" s="139">
        <v>40.900000000000006</v>
      </c>
      <c r="E73" s="139">
        <v>52.000000000000007</v>
      </c>
      <c r="F73" s="139">
        <v>0.9</v>
      </c>
      <c r="G73" s="139">
        <v>-2.1</v>
      </c>
      <c r="H73" s="139">
        <v>-14</v>
      </c>
      <c r="I73" s="139">
        <f>+H73+I22</f>
        <v>-643</v>
      </c>
      <c r="J73" s="139">
        <v>-10</v>
      </c>
      <c r="K73" s="139">
        <v>-4</v>
      </c>
      <c r="L73" s="139">
        <v>-40</v>
      </c>
      <c r="M73" s="139">
        <v>-40</v>
      </c>
      <c r="N73" s="225" t="s">
        <v>290</v>
      </c>
      <c r="O73" s="225" t="s">
        <v>290</v>
      </c>
      <c r="P73" s="225" t="s">
        <v>290</v>
      </c>
      <c r="Q73" s="225" t="s">
        <v>290</v>
      </c>
      <c r="R73" s="225" t="s">
        <v>290</v>
      </c>
      <c r="S73" s="225" t="s">
        <v>290</v>
      </c>
      <c r="T73" s="225" t="s">
        <v>290</v>
      </c>
      <c r="U73" s="225" t="s">
        <v>290</v>
      </c>
      <c r="V73" s="225" t="s">
        <v>290</v>
      </c>
      <c r="W73" s="225" t="s">
        <v>290</v>
      </c>
      <c r="X73" s="225" t="s">
        <v>290</v>
      </c>
      <c r="Y73" s="225" t="s">
        <v>290</v>
      </c>
    </row>
    <row r="74" spans="1:25" s="150" customFormat="1">
      <c r="A74" s="172" t="s">
        <v>363</v>
      </c>
      <c r="B74" s="173">
        <v>166.60000000000002</v>
      </c>
      <c r="C74" s="173">
        <v>515.1</v>
      </c>
      <c r="D74" s="173">
        <v>748.30000000000041</v>
      </c>
      <c r="E74" s="173">
        <v>589.50000000000057</v>
      </c>
      <c r="F74" s="173">
        <v>156.49999999999991</v>
      </c>
      <c r="G74" s="173">
        <v>2671</v>
      </c>
      <c r="H74" s="173">
        <v>2859</v>
      </c>
      <c r="I74" s="173">
        <f>+H74+I23</f>
        <v>2226</v>
      </c>
      <c r="J74" s="173">
        <v>145</v>
      </c>
      <c r="K74" s="173">
        <v>238</v>
      </c>
      <c r="L74" s="173">
        <v>293</v>
      </c>
      <c r="M74" s="173">
        <v>325</v>
      </c>
      <c r="N74" s="173">
        <v>483</v>
      </c>
      <c r="O74" s="173">
        <v>659</v>
      </c>
      <c r="P74" s="173">
        <v>573</v>
      </c>
      <c r="Q74" s="173">
        <v>323</v>
      </c>
      <c r="R74" s="173">
        <v>-288</v>
      </c>
      <c r="S74" s="173">
        <v>-6174</v>
      </c>
      <c r="T74" s="173">
        <v>-6867</v>
      </c>
      <c r="U74" s="173">
        <v>-9747</v>
      </c>
      <c r="V74" s="173">
        <v>605</v>
      </c>
      <c r="W74" s="173">
        <v>485</v>
      </c>
      <c r="X74" s="173">
        <v>336</v>
      </c>
      <c r="Y74" s="173">
        <v>106</v>
      </c>
    </row>
    <row r="75" spans="1:25">
      <c r="A75" s="163"/>
      <c r="B75" s="164"/>
      <c r="C75" s="164"/>
      <c r="D75" s="164"/>
      <c r="E75" s="164"/>
      <c r="F75" s="164"/>
      <c r="G75" s="164"/>
      <c r="H75" s="164"/>
      <c r="I75" s="164"/>
      <c r="J75" s="164"/>
      <c r="K75" s="164"/>
      <c r="L75" s="164"/>
      <c r="M75" s="164"/>
      <c r="N75" s="164"/>
      <c r="O75" s="164"/>
      <c r="P75" s="164"/>
      <c r="Q75" s="164"/>
      <c r="R75" s="164"/>
      <c r="S75" s="164"/>
      <c r="T75" s="164"/>
      <c r="U75" s="164"/>
      <c r="V75" s="164"/>
      <c r="W75" s="164"/>
      <c r="X75" s="164"/>
      <c r="Y75" s="164"/>
    </row>
    <row r="76" spans="1:25" s="150" customFormat="1">
      <c r="A76" s="172" t="s">
        <v>92</v>
      </c>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row>
    <row r="77" spans="1:25">
      <c r="A77" s="160" t="s">
        <v>93</v>
      </c>
      <c r="B77" s="139">
        <v>66</v>
      </c>
      <c r="C77" s="139">
        <v>79</v>
      </c>
      <c r="D77" s="139">
        <v>98</v>
      </c>
      <c r="E77" s="139">
        <v>52</v>
      </c>
      <c r="F77" s="139">
        <v>-16</v>
      </c>
      <c r="G77" s="139">
        <v>-95</v>
      </c>
      <c r="H77" s="139">
        <v>-95</v>
      </c>
      <c r="I77" s="139">
        <f>+H77+I26</f>
        <v>-161</v>
      </c>
      <c r="J77" s="139">
        <v>154</v>
      </c>
      <c r="K77" s="139">
        <v>91</v>
      </c>
      <c r="L77" s="139">
        <v>111</v>
      </c>
      <c r="M77" s="139">
        <v>140</v>
      </c>
      <c r="N77" s="139">
        <v>96</v>
      </c>
      <c r="O77" s="139">
        <v>57</v>
      </c>
      <c r="P77" s="139">
        <v>76</v>
      </c>
      <c r="Q77" s="139">
        <v>123</v>
      </c>
      <c r="R77" s="139">
        <v>-112</v>
      </c>
      <c r="S77" s="139">
        <v>-21</v>
      </c>
      <c r="T77" s="139">
        <v>-4</v>
      </c>
      <c r="U77" s="139">
        <v>-83</v>
      </c>
      <c r="V77" s="139">
        <v>15</v>
      </c>
      <c r="W77" s="139">
        <v>-14</v>
      </c>
      <c r="X77" s="139">
        <v>-79</v>
      </c>
      <c r="Y77" s="139">
        <v>-49</v>
      </c>
    </row>
    <row r="78" spans="1:25">
      <c r="A78" s="160" t="s">
        <v>94</v>
      </c>
      <c r="B78" s="139">
        <v>48</v>
      </c>
      <c r="C78" s="139">
        <v>36</v>
      </c>
      <c r="D78" s="139">
        <v>99</v>
      </c>
      <c r="E78" s="139">
        <v>13</v>
      </c>
      <c r="F78" s="139">
        <v>50</v>
      </c>
      <c r="G78" s="139">
        <v>-75</v>
      </c>
      <c r="H78" s="139">
        <v>-138</v>
      </c>
      <c r="I78" s="139">
        <v>-311</v>
      </c>
      <c r="J78" s="139">
        <v>210</v>
      </c>
      <c r="K78" s="139">
        <v>178</v>
      </c>
      <c r="L78" s="139">
        <v>240</v>
      </c>
      <c r="M78" s="139">
        <v>289</v>
      </c>
      <c r="N78" s="139">
        <v>53</v>
      </c>
      <c r="O78" s="139">
        <v>187</v>
      </c>
      <c r="P78" s="139">
        <v>275</v>
      </c>
      <c r="Q78" s="139">
        <v>108</v>
      </c>
      <c r="R78" s="139">
        <v>-33</v>
      </c>
      <c r="S78" s="139">
        <v>36</v>
      </c>
      <c r="T78" s="139">
        <v>-25</v>
      </c>
      <c r="U78" s="139">
        <v>-174</v>
      </c>
      <c r="V78" s="139">
        <v>51</v>
      </c>
      <c r="W78" s="139">
        <v>37</v>
      </c>
      <c r="X78" s="139">
        <v>21</v>
      </c>
      <c r="Y78" s="139">
        <v>33</v>
      </c>
    </row>
    <row r="79" spans="1:25" s="150" customFormat="1">
      <c r="A79" s="172" t="s">
        <v>356</v>
      </c>
      <c r="B79" s="173">
        <v>114</v>
      </c>
      <c r="C79" s="173">
        <v>115</v>
      </c>
      <c r="D79" s="173">
        <v>196</v>
      </c>
      <c r="E79" s="173">
        <v>65</v>
      </c>
      <c r="F79" s="173">
        <v>34</v>
      </c>
      <c r="G79" s="173">
        <v>-172</v>
      </c>
      <c r="H79" s="173">
        <v>-233</v>
      </c>
      <c r="I79" s="173">
        <f>+H79+I28</f>
        <v>-472</v>
      </c>
      <c r="J79" s="173">
        <v>364</v>
      </c>
      <c r="K79" s="173">
        <v>269</v>
      </c>
      <c r="L79" s="173">
        <v>351</v>
      </c>
      <c r="M79" s="173">
        <v>429</v>
      </c>
      <c r="N79" s="173">
        <v>149</v>
      </c>
      <c r="O79" s="173">
        <v>244</v>
      </c>
      <c r="P79" s="173">
        <v>351</v>
      </c>
      <c r="Q79" s="173">
        <v>231</v>
      </c>
      <c r="R79" s="173">
        <v>-145</v>
      </c>
      <c r="S79" s="173">
        <v>15</v>
      </c>
      <c r="T79" s="173">
        <v>-29</v>
      </c>
      <c r="U79" s="173">
        <v>-257</v>
      </c>
      <c r="V79" s="173">
        <v>66</v>
      </c>
      <c r="W79" s="173">
        <v>23</v>
      </c>
      <c r="X79" s="173">
        <v>-58</v>
      </c>
      <c r="Y79" s="173">
        <v>-16</v>
      </c>
    </row>
    <row r="80" spans="1:25" s="150" customFormat="1">
      <c r="A80" s="172" t="s">
        <v>357</v>
      </c>
      <c r="B80" s="173">
        <v>280</v>
      </c>
      <c r="C80" s="173">
        <v>630.1</v>
      </c>
      <c r="D80" s="173">
        <v>945</v>
      </c>
      <c r="E80" s="173">
        <v>654.50000000000057</v>
      </c>
      <c r="F80" s="173">
        <v>190.49999999999991</v>
      </c>
      <c r="G80" s="173">
        <v>2499</v>
      </c>
      <c r="H80" s="173">
        <v>2626</v>
      </c>
      <c r="I80" s="173">
        <v>1754</v>
      </c>
      <c r="J80" s="173">
        <v>509</v>
      </c>
      <c r="K80" s="173">
        <v>507</v>
      </c>
      <c r="L80" s="173">
        <v>644</v>
      </c>
      <c r="M80" s="173">
        <v>754</v>
      </c>
      <c r="N80" s="173">
        <v>632</v>
      </c>
      <c r="O80" s="173">
        <v>903</v>
      </c>
      <c r="P80" s="173">
        <v>924</v>
      </c>
      <c r="Q80" s="173">
        <v>554</v>
      </c>
      <c r="R80" s="173">
        <v>-433</v>
      </c>
      <c r="S80" s="173">
        <v>-6159</v>
      </c>
      <c r="T80" s="173">
        <v>-6896</v>
      </c>
      <c r="U80" s="173">
        <v>-10004</v>
      </c>
      <c r="V80" s="173">
        <v>671</v>
      </c>
      <c r="W80" s="173">
        <v>508</v>
      </c>
      <c r="X80" s="173">
        <v>278</v>
      </c>
      <c r="Y80" s="173">
        <v>90</v>
      </c>
    </row>
    <row r="81" spans="1:26">
      <c r="A81" s="165"/>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row>
    <row r="82" spans="1:26" s="150" customFormat="1">
      <c r="A82" s="172" t="s">
        <v>296</v>
      </c>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row>
    <row r="83" spans="1:26">
      <c r="A83" s="160" t="s">
        <v>320</v>
      </c>
      <c r="B83" s="139">
        <v>167</v>
      </c>
      <c r="C83" s="139">
        <v>514</v>
      </c>
      <c r="D83" s="139">
        <v>748</v>
      </c>
      <c r="E83" s="139">
        <v>589</v>
      </c>
      <c r="F83" s="139">
        <v>159</v>
      </c>
      <c r="G83" s="139">
        <v>2677</v>
      </c>
      <c r="H83" s="139">
        <v>2867</v>
      </c>
      <c r="I83" s="139">
        <v>2236</v>
      </c>
      <c r="J83" s="139">
        <v>145</v>
      </c>
      <c r="K83" s="139">
        <v>238</v>
      </c>
      <c r="L83" s="139">
        <v>293</v>
      </c>
      <c r="M83" s="139">
        <v>325</v>
      </c>
      <c r="N83" s="139">
        <v>483</v>
      </c>
      <c r="O83" s="139">
        <v>659</v>
      </c>
      <c r="P83" s="139">
        <v>573</v>
      </c>
      <c r="Q83" s="139">
        <v>323</v>
      </c>
      <c r="R83" s="139">
        <v>-288</v>
      </c>
      <c r="S83" s="139">
        <v>-6174</v>
      </c>
      <c r="T83" s="139">
        <v>-6867</v>
      </c>
      <c r="U83" s="139">
        <v>-9747</v>
      </c>
      <c r="V83" s="139">
        <v>605</v>
      </c>
      <c r="W83" s="139">
        <v>485</v>
      </c>
      <c r="X83" s="139">
        <v>336</v>
      </c>
      <c r="Y83" s="139">
        <v>106</v>
      </c>
    </row>
    <row r="84" spans="1:26">
      <c r="A84" s="160" t="s">
        <v>19</v>
      </c>
      <c r="B84" s="225" t="s">
        <v>290</v>
      </c>
      <c r="C84" s="139">
        <v>1</v>
      </c>
      <c r="D84" s="139">
        <v>1</v>
      </c>
      <c r="E84" s="139">
        <v>1</v>
      </c>
      <c r="F84" s="139">
        <v>-2</v>
      </c>
      <c r="G84" s="139">
        <v>-6</v>
      </c>
      <c r="H84" s="139">
        <v>-9</v>
      </c>
      <c r="I84" s="139">
        <v>-9</v>
      </c>
      <c r="J84" s="225" t="s">
        <v>290</v>
      </c>
      <c r="K84" s="225" t="s">
        <v>290</v>
      </c>
      <c r="L84" s="225" t="s">
        <v>290</v>
      </c>
      <c r="M84" s="225" t="s">
        <v>290</v>
      </c>
      <c r="N84" s="225" t="s">
        <v>290</v>
      </c>
      <c r="O84" s="225" t="s">
        <v>290</v>
      </c>
      <c r="P84" s="225" t="s">
        <v>290</v>
      </c>
      <c r="Q84" s="225" t="s">
        <v>290</v>
      </c>
      <c r="R84" s="225" t="s">
        <v>290</v>
      </c>
      <c r="S84" s="225" t="s">
        <v>290</v>
      </c>
      <c r="T84" s="225" t="s">
        <v>290</v>
      </c>
      <c r="U84" s="225" t="s">
        <v>290</v>
      </c>
      <c r="V84" s="225" t="s">
        <v>290</v>
      </c>
      <c r="W84" s="225" t="s">
        <v>290</v>
      </c>
      <c r="X84" s="225" t="s">
        <v>290</v>
      </c>
      <c r="Y84" s="225" t="s">
        <v>290</v>
      </c>
    </row>
    <row r="85" spans="1:26">
      <c r="A85" s="165"/>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row>
    <row r="86" spans="1:26" s="150" customFormat="1">
      <c r="A86" s="172" t="s">
        <v>188</v>
      </c>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row>
    <row r="87" spans="1:26">
      <c r="A87" s="160" t="s">
        <v>320</v>
      </c>
      <c r="B87" s="139">
        <v>280</v>
      </c>
      <c r="C87" s="139">
        <v>629</v>
      </c>
      <c r="D87" s="139">
        <v>944</v>
      </c>
      <c r="E87" s="139">
        <v>654</v>
      </c>
      <c r="F87" s="139">
        <v>193</v>
      </c>
      <c r="G87" s="139">
        <v>2505</v>
      </c>
      <c r="H87" s="139">
        <v>2634</v>
      </c>
      <c r="I87" s="139">
        <f>+H87+I36</f>
        <v>1763</v>
      </c>
      <c r="J87" s="139">
        <v>509</v>
      </c>
      <c r="K87" s="139">
        <v>507</v>
      </c>
      <c r="L87" s="139">
        <v>644</v>
      </c>
      <c r="M87" s="139">
        <v>754</v>
      </c>
      <c r="N87" s="139">
        <v>632</v>
      </c>
      <c r="O87" s="139">
        <v>903</v>
      </c>
      <c r="P87" s="139">
        <v>924</v>
      </c>
      <c r="Q87" s="139">
        <v>554</v>
      </c>
      <c r="R87" s="139">
        <v>-433</v>
      </c>
      <c r="S87" s="139">
        <v>-6159</v>
      </c>
      <c r="T87" s="139">
        <v>-6896</v>
      </c>
      <c r="U87" s="139">
        <v>-10004</v>
      </c>
      <c r="V87" s="139">
        <v>671</v>
      </c>
      <c r="W87" s="139">
        <v>508</v>
      </c>
      <c r="X87" s="139">
        <v>278</v>
      </c>
      <c r="Y87" s="139">
        <v>90</v>
      </c>
    </row>
    <row r="88" spans="1:26">
      <c r="A88" s="160" t="s">
        <v>19</v>
      </c>
      <c r="B88" s="225" t="s">
        <v>290</v>
      </c>
      <c r="C88" s="139">
        <v>1</v>
      </c>
      <c r="D88" s="139">
        <v>1</v>
      </c>
      <c r="E88" s="139">
        <v>1</v>
      </c>
      <c r="F88" s="139">
        <v>-2</v>
      </c>
      <c r="G88" s="139">
        <v>-6</v>
      </c>
      <c r="H88" s="139">
        <v>-8</v>
      </c>
      <c r="I88" s="139">
        <f>+H88+I37</f>
        <v>-9</v>
      </c>
      <c r="J88" s="225" t="s">
        <v>290</v>
      </c>
      <c r="K88" s="225" t="s">
        <v>290</v>
      </c>
      <c r="L88" s="225" t="s">
        <v>290</v>
      </c>
      <c r="M88" s="225" t="s">
        <v>290</v>
      </c>
      <c r="N88" s="225" t="s">
        <v>290</v>
      </c>
      <c r="O88" s="225" t="s">
        <v>290</v>
      </c>
      <c r="P88" s="225" t="s">
        <v>290</v>
      </c>
      <c r="Q88" s="225" t="s">
        <v>290</v>
      </c>
      <c r="R88" s="225" t="s">
        <v>290</v>
      </c>
      <c r="S88" s="225" t="s">
        <v>290</v>
      </c>
      <c r="T88" s="225" t="s">
        <v>290</v>
      </c>
      <c r="U88" s="225" t="s">
        <v>290</v>
      </c>
      <c r="V88" s="225" t="s">
        <v>290</v>
      </c>
      <c r="W88" s="225" t="s">
        <v>290</v>
      </c>
      <c r="X88" s="225" t="s">
        <v>290</v>
      </c>
      <c r="Y88" s="225" t="s">
        <v>290</v>
      </c>
    </row>
    <row r="89" spans="1:26">
      <c r="A89" s="160"/>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row>
    <row r="90" spans="1:26" s="150" customFormat="1">
      <c r="A90" s="172" t="s">
        <v>187</v>
      </c>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row>
    <row r="91" spans="1:26">
      <c r="A91" s="160" t="s">
        <v>350</v>
      </c>
      <c r="B91" s="143">
        <v>2.569709136202857</v>
      </c>
      <c r="C91" s="143">
        <v>7.49</v>
      </c>
      <c r="D91" s="143">
        <v>10.517573855808756</v>
      </c>
      <c r="E91" s="143">
        <v>7.9890159866915367</v>
      </c>
      <c r="F91" s="143">
        <v>2.3105853140266595</v>
      </c>
      <c r="G91" s="143">
        <v>39.690585314026663</v>
      </c>
      <c r="H91" s="143">
        <v>42.66</v>
      </c>
      <c r="I91" s="143">
        <v>42.6</v>
      </c>
      <c r="J91" s="143">
        <v>2.13</v>
      </c>
      <c r="K91" s="143">
        <v>3.21</v>
      </c>
      <c r="L91" s="143">
        <v>4.37</v>
      </c>
      <c r="M91" s="143">
        <v>4.76</v>
      </c>
      <c r="N91" s="143">
        <v>6.2</v>
      </c>
      <c r="O91" s="143">
        <v>8.44</v>
      </c>
      <c r="P91" s="143">
        <v>7.33</v>
      </c>
      <c r="Q91" s="143">
        <v>4.13</v>
      </c>
      <c r="R91" s="143">
        <v>-3.68</v>
      </c>
      <c r="S91" s="143">
        <v>-78.930000000000007</v>
      </c>
      <c r="T91" s="143">
        <v>-87.778172673670667</v>
      </c>
      <c r="U91" s="143">
        <v>-124.61</v>
      </c>
      <c r="V91" s="143">
        <v>0.23</v>
      </c>
      <c r="W91" s="143">
        <v>0.13</v>
      </c>
      <c r="X91" s="143">
        <v>0.09</v>
      </c>
      <c r="Y91" s="143">
        <v>0.03</v>
      </c>
      <c r="Z91" s="150"/>
    </row>
    <row r="92" spans="1:26">
      <c r="A92" s="160" t="s">
        <v>351</v>
      </c>
      <c r="B92" s="143">
        <v>2.5600572502454777</v>
      </c>
      <c r="C92" s="143">
        <v>7.47</v>
      </c>
      <c r="D92" s="143">
        <v>10.487122570237039</v>
      </c>
      <c r="E92" s="143">
        <v>7.97</v>
      </c>
      <c r="F92" s="143">
        <v>2.2992192732026009</v>
      </c>
      <c r="G92" s="143">
        <v>39.499219273202606</v>
      </c>
      <c r="H92" s="143">
        <v>42.45</v>
      </c>
      <c r="I92" s="143">
        <f>+H92+I41</f>
        <v>42.400000000000006</v>
      </c>
      <c r="J92" s="143">
        <v>2.12</v>
      </c>
      <c r="K92" s="143">
        <v>3.19</v>
      </c>
      <c r="L92" s="143">
        <v>4.3499999999999996</v>
      </c>
      <c r="M92" s="143">
        <v>4.74</v>
      </c>
      <c r="N92" s="143">
        <v>6.18</v>
      </c>
      <c r="O92" s="143">
        <v>8.42</v>
      </c>
      <c r="P92" s="143">
        <v>7.32</v>
      </c>
      <c r="Q92" s="143">
        <v>4.13</v>
      </c>
      <c r="R92" s="143">
        <v>-3.68</v>
      </c>
      <c r="S92" s="143">
        <v>-78.930000000000007</v>
      </c>
      <c r="T92" s="143">
        <v>-87.778172673670667</v>
      </c>
      <c r="U92" s="143">
        <v>-124.61</v>
      </c>
      <c r="V92" s="143">
        <v>0.23</v>
      </c>
      <c r="W92" s="143">
        <v>0.13</v>
      </c>
      <c r="X92" s="143">
        <v>0.09</v>
      </c>
      <c r="Y92" s="143">
        <v>0.03</v>
      </c>
    </row>
    <row r="93" spans="1:26">
      <c r="A93" s="160" t="s">
        <v>9</v>
      </c>
      <c r="B93" s="143">
        <v>2.48</v>
      </c>
      <c r="C93" s="143">
        <v>7.66</v>
      </c>
      <c r="D93" s="143">
        <v>11.13</v>
      </c>
      <c r="E93" s="143">
        <v>8.77</v>
      </c>
      <c r="F93" s="143">
        <v>2.33</v>
      </c>
      <c r="G93" s="143">
        <v>39.67</v>
      </c>
      <c r="H93" s="143">
        <v>42.45</v>
      </c>
      <c r="I93" s="143">
        <v>33.06</v>
      </c>
      <c r="J93" s="143">
        <v>1.99</v>
      </c>
      <c r="K93" s="143">
        <v>3.15</v>
      </c>
      <c r="L93" s="143">
        <v>3.84</v>
      </c>
      <c r="M93" s="143">
        <v>4.2300000000000004</v>
      </c>
      <c r="N93" s="143">
        <v>6.2</v>
      </c>
      <c r="O93" s="143">
        <v>8.44</v>
      </c>
      <c r="P93" s="143">
        <v>7.33</v>
      </c>
      <c r="Q93" s="143">
        <v>4.13</v>
      </c>
      <c r="R93" s="143">
        <v>-3.68</v>
      </c>
      <c r="S93" s="143">
        <v>-78.930000000000007</v>
      </c>
      <c r="T93" s="143">
        <v>-87.778172673670667</v>
      </c>
      <c r="U93" s="143">
        <v>-124.61</v>
      </c>
      <c r="V93" s="143">
        <v>0.23</v>
      </c>
      <c r="W93" s="143">
        <v>0.13</v>
      </c>
      <c r="X93" s="143">
        <v>0.09</v>
      </c>
      <c r="Y93" s="143">
        <v>0.03</v>
      </c>
    </row>
    <row r="94" spans="1:26">
      <c r="A94" s="160" t="s">
        <v>20</v>
      </c>
      <c r="B94" s="143">
        <v>2.4700000000000002</v>
      </c>
      <c r="C94" s="143">
        <v>7.64</v>
      </c>
      <c r="D94" s="143">
        <v>11.09</v>
      </c>
      <c r="E94" s="143">
        <v>8.74</v>
      </c>
      <c r="F94" s="143">
        <v>2.31</v>
      </c>
      <c r="G94" s="143">
        <v>39.47</v>
      </c>
      <c r="H94" s="143">
        <v>42.25</v>
      </c>
      <c r="I94" s="143">
        <f>+H94+I43</f>
        <v>32.9</v>
      </c>
      <c r="J94" s="143">
        <v>1.98</v>
      </c>
      <c r="K94" s="143">
        <v>3.14</v>
      </c>
      <c r="L94" s="143">
        <v>3.83</v>
      </c>
      <c r="M94" s="143">
        <v>4.21</v>
      </c>
      <c r="N94" s="143">
        <v>6.18</v>
      </c>
      <c r="O94" s="143">
        <v>8.42</v>
      </c>
      <c r="P94" s="143">
        <v>7.32</v>
      </c>
      <c r="Q94" s="143">
        <v>4.13</v>
      </c>
      <c r="R94" s="143">
        <v>-3.68</v>
      </c>
      <c r="S94" s="143">
        <v>-78.930000000000007</v>
      </c>
      <c r="T94" s="143">
        <v>-87.778172673670667</v>
      </c>
      <c r="U94" s="143">
        <v>-124.61</v>
      </c>
      <c r="V94" s="143">
        <v>0.23</v>
      </c>
      <c r="W94" s="143">
        <v>0.13</v>
      </c>
      <c r="X94" s="143">
        <v>0.09</v>
      </c>
      <c r="Y94" s="143">
        <v>0.03</v>
      </c>
    </row>
    <row r="95" spans="1:26">
      <c r="A95" s="160"/>
      <c r="B95" s="143"/>
      <c r="C95" s="143"/>
      <c r="D95" s="143"/>
      <c r="E95" s="143"/>
      <c r="F95" s="143"/>
      <c r="G95" s="143"/>
      <c r="H95" s="143"/>
      <c r="I95" s="143"/>
      <c r="J95" s="143"/>
      <c r="K95" s="143"/>
      <c r="L95" s="143"/>
      <c r="M95" s="143"/>
      <c r="N95" s="143"/>
      <c r="O95" s="143"/>
      <c r="P95" s="143"/>
      <c r="Q95" s="143"/>
      <c r="R95" s="139"/>
      <c r="S95" s="139"/>
      <c r="T95" s="139"/>
      <c r="U95" s="139"/>
      <c r="V95" s="139"/>
      <c r="W95" s="139"/>
      <c r="X95" s="139"/>
      <c r="Y95" s="139"/>
    </row>
    <row r="96" spans="1:26" s="150" customFormat="1">
      <c r="A96" s="172" t="s">
        <v>352</v>
      </c>
      <c r="B96" s="174"/>
      <c r="C96" s="174"/>
      <c r="D96" s="174"/>
      <c r="E96" s="174"/>
      <c r="F96" s="174"/>
      <c r="G96" s="174"/>
      <c r="H96" s="174"/>
      <c r="I96" s="174"/>
      <c r="J96" s="174"/>
      <c r="K96" s="174"/>
      <c r="L96" s="174"/>
      <c r="M96" s="174"/>
      <c r="N96" s="174"/>
      <c r="O96" s="174"/>
      <c r="P96" s="174"/>
      <c r="Q96" s="174"/>
      <c r="R96" s="173"/>
      <c r="S96" s="173"/>
      <c r="T96" s="173"/>
      <c r="U96" s="173"/>
      <c r="V96" s="173"/>
      <c r="W96" s="173"/>
      <c r="X96" s="173"/>
      <c r="Y96" s="173"/>
    </row>
    <row r="97" spans="1:25">
      <c r="A97" s="160" t="s">
        <v>80</v>
      </c>
      <c r="B97" s="139">
        <v>67342244</v>
      </c>
      <c r="C97" s="139">
        <v>67342244</v>
      </c>
      <c r="D97" s="139">
        <v>67342244</v>
      </c>
      <c r="E97" s="139">
        <v>67342244</v>
      </c>
      <c r="F97" s="139">
        <v>67342244</v>
      </c>
      <c r="G97" s="139">
        <v>67347526</v>
      </c>
      <c r="H97" s="139">
        <v>67347526</v>
      </c>
      <c r="I97" s="139">
        <v>67347526</v>
      </c>
      <c r="J97" s="139">
        <v>77947526</v>
      </c>
      <c r="K97" s="139">
        <v>77947526</v>
      </c>
      <c r="L97" s="139">
        <v>77947526</v>
      </c>
      <c r="M97" s="139">
        <v>77970071</v>
      </c>
      <c r="N97" s="139">
        <v>77981090</v>
      </c>
      <c r="O97" s="139">
        <v>78225962</v>
      </c>
      <c r="P97" s="139">
        <v>78225962</v>
      </c>
      <c r="Q97" s="139">
        <v>78225962</v>
      </c>
      <c r="R97" s="139">
        <v>78225962</v>
      </c>
      <c r="S97" s="139">
        <v>78225962</v>
      </c>
      <c r="T97" s="139">
        <v>78225962</v>
      </c>
      <c r="U97" s="139">
        <v>78225962</v>
      </c>
      <c r="V97" s="139">
        <v>4578225962</v>
      </c>
      <c r="W97" s="139">
        <v>4578225962</v>
      </c>
      <c r="X97" s="139">
        <v>4578225962</v>
      </c>
      <c r="Y97" s="139">
        <v>4578225962</v>
      </c>
    </row>
    <row r="98" spans="1:25">
      <c r="A98" s="160" t="s">
        <v>81</v>
      </c>
      <c r="B98" s="139">
        <v>67089305</v>
      </c>
      <c r="C98" s="139">
        <v>67216473.027624309</v>
      </c>
      <c r="D98" s="139">
        <v>67258857.384615391</v>
      </c>
      <c r="E98" s="139">
        <v>67279875.380821913</v>
      </c>
      <c r="F98" s="139">
        <v>67342244</v>
      </c>
      <c r="G98" s="139">
        <v>67342912</v>
      </c>
      <c r="H98" s="139">
        <v>67344460.897810221</v>
      </c>
      <c r="I98" s="139">
        <v>67345231</v>
      </c>
      <c r="J98" s="139">
        <v>73000859.333333328</v>
      </c>
      <c r="K98" s="139">
        <v>75487857</v>
      </c>
      <c r="L98" s="139">
        <v>76316757</v>
      </c>
      <c r="M98" s="139">
        <v>76731753</v>
      </c>
      <c r="N98" s="139">
        <v>77970193</v>
      </c>
      <c r="O98" s="139">
        <v>78047375</v>
      </c>
      <c r="P98" s="139">
        <v>78107558</v>
      </c>
      <c r="Q98" s="139">
        <v>78137402</v>
      </c>
      <c r="R98" s="139">
        <v>78225962</v>
      </c>
      <c r="S98" s="139">
        <v>78225962</v>
      </c>
      <c r="T98" s="139">
        <v>78225962</v>
      </c>
      <c r="U98" s="139">
        <v>78225962</v>
      </c>
      <c r="V98" s="139">
        <v>2650057661</v>
      </c>
      <c r="W98" s="139">
        <v>3614141811</v>
      </c>
      <c r="X98" s="139">
        <v>3937848899</v>
      </c>
      <c r="Y98" s="139">
        <v>4110047635</v>
      </c>
    </row>
    <row r="99" spans="1:25">
      <c r="A99" s="160" t="s">
        <v>82</v>
      </c>
      <c r="B99" s="139">
        <v>67342244</v>
      </c>
      <c r="C99" s="139">
        <v>67393394.055248618</v>
      </c>
      <c r="D99" s="139">
        <v>67454155.82417582</v>
      </c>
      <c r="E99" s="139">
        <v>67484564.942465752</v>
      </c>
      <c r="F99" s="139">
        <v>67675146</v>
      </c>
      <c r="G99" s="139">
        <v>67675275</v>
      </c>
      <c r="H99" s="139">
        <v>67668793.029197082</v>
      </c>
      <c r="I99" s="139">
        <v>67664386</v>
      </c>
      <c r="J99" s="139">
        <v>73304595.333333328</v>
      </c>
      <c r="K99" s="139">
        <v>75791593</v>
      </c>
      <c r="L99" s="139">
        <v>76620493</v>
      </c>
      <c r="M99" s="139">
        <v>77031536</v>
      </c>
      <c r="N99" s="139">
        <v>78225862</v>
      </c>
      <c r="O99" s="139">
        <v>78224039</v>
      </c>
      <c r="P99" s="139">
        <v>78224687</v>
      </c>
      <c r="Q99" s="139">
        <v>78225008</v>
      </c>
      <c r="R99" s="139">
        <v>78225962</v>
      </c>
      <c r="S99" s="139">
        <v>78225962</v>
      </c>
      <c r="T99" s="139">
        <v>78225962</v>
      </c>
      <c r="U99" s="139">
        <v>78225962</v>
      </c>
      <c r="V99" s="139">
        <v>2650057661</v>
      </c>
      <c r="W99" s="139">
        <v>3614141811</v>
      </c>
      <c r="X99" s="139">
        <v>3937848899</v>
      </c>
      <c r="Y99" s="139">
        <v>4110047635</v>
      </c>
    </row>
    <row r="100" spans="1:25">
      <c r="A100" s="145"/>
      <c r="B100" s="139"/>
      <c r="C100" s="139"/>
      <c r="D100" s="139"/>
      <c r="E100" s="139"/>
      <c r="F100" s="139"/>
      <c r="G100" s="139"/>
      <c r="H100" s="139"/>
      <c r="I100" s="139"/>
      <c r="J100" s="139"/>
      <c r="K100" s="139"/>
      <c r="L100" s="139"/>
      <c r="M100" s="139"/>
      <c r="N100" s="139"/>
      <c r="O100" s="139"/>
    </row>
    <row r="101" spans="1:25" s="318" customFormat="1" ht="16" customHeight="1">
      <c r="A101" s="315" t="s">
        <v>597</v>
      </c>
      <c r="B101" s="139"/>
      <c r="C101" s="139"/>
      <c r="D101" s="139"/>
      <c r="E101" s="139"/>
      <c r="F101" s="139"/>
      <c r="G101" s="139"/>
      <c r="H101" s="139"/>
      <c r="I101" s="139"/>
      <c r="J101" s="139"/>
      <c r="K101" s="139"/>
      <c r="L101" s="139"/>
      <c r="M101" s="139"/>
      <c r="N101" s="139"/>
      <c r="O101" s="139"/>
    </row>
    <row r="102" spans="1:25">
      <c r="A102" s="145"/>
      <c r="B102" s="145"/>
      <c r="C102" s="145"/>
      <c r="D102" s="145"/>
      <c r="E102" s="145"/>
      <c r="F102" s="145"/>
      <c r="G102" s="145"/>
      <c r="H102" s="145"/>
      <c r="I102" s="145"/>
      <c r="J102" s="145"/>
      <c r="K102" s="145"/>
      <c r="L102" s="145"/>
      <c r="M102" s="145"/>
      <c r="N102" s="145"/>
    </row>
    <row r="103" spans="1:25">
      <c r="A103" s="145"/>
      <c r="B103" s="145"/>
      <c r="C103" s="145"/>
      <c r="D103" s="145"/>
      <c r="E103" s="145"/>
      <c r="F103" s="145"/>
      <c r="G103" s="145"/>
      <c r="H103" s="145"/>
      <c r="I103" s="145"/>
      <c r="J103" s="145"/>
      <c r="K103" s="145"/>
      <c r="L103" s="145"/>
      <c r="M103" s="145"/>
      <c r="N103" s="145"/>
      <c r="U103" s="139"/>
    </row>
    <row r="104" spans="1:25">
      <c r="A104" s="145"/>
      <c r="B104" s="145"/>
      <c r="C104" s="145"/>
      <c r="D104" s="145"/>
      <c r="E104" s="145"/>
      <c r="F104" s="145"/>
      <c r="G104" s="145"/>
      <c r="H104" s="145"/>
      <c r="I104" s="145"/>
      <c r="J104" s="145"/>
      <c r="K104" s="145"/>
      <c r="L104" s="145"/>
      <c r="M104" s="145"/>
      <c r="N104" s="145"/>
    </row>
    <row r="105" spans="1:25">
      <c r="A105" s="145"/>
      <c r="B105" s="145"/>
      <c r="C105" s="145"/>
      <c r="D105" s="145"/>
      <c r="E105" s="145"/>
      <c r="F105" s="145"/>
      <c r="G105" s="145"/>
      <c r="H105" s="145"/>
      <c r="I105" s="145"/>
      <c r="J105" s="145"/>
      <c r="K105" s="145"/>
      <c r="L105" s="145"/>
      <c r="M105" s="145"/>
      <c r="N105" s="145"/>
    </row>
    <row r="106" spans="1:25">
      <c r="A106" s="145"/>
      <c r="B106" s="145"/>
      <c r="C106" s="145"/>
      <c r="D106" s="145"/>
      <c r="E106" s="145"/>
      <c r="F106" s="145"/>
      <c r="G106" s="145"/>
      <c r="H106" s="145"/>
      <c r="I106" s="145"/>
      <c r="J106" s="145"/>
      <c r="K106" s="145"/>
      <c r="L106" s="145"/>
      <c r="M106" s="145"/>
      <c r="N106" s="145"/>
      <c r="U106" s="290"/>
    </row>
    <row r="107" spans="1:25">
      <c r="A107" s="145"/>
      <c r="B107" s="145"/>
      <c r="C107" s="145"/>
      <c r="D107" s="145"/>
      <c r="E107" s="145"/>
      <c r="F107" s="145"/>
      <c r="G107" s="145"/>
      <c r="H107" s="145"/>
      <c r="I107" s="145"/>
      <c r="J107" s="145"/>
      <c r="K107" s="145"/>
      <c r="L107" s="145"/>
      <c r="M107" s="145"/>
      <c r="N107" s="145"/>
    </row>
    <row r="108" spans="1:25">
      <c r="A108" s="145"/>
      <c r="B108" s="145"/>
      <c r="C108" s="145"/>
      <c r="D108" s="145"/>
      <c r="E108" s="145"/>
      <c r="F108" s="145"/>
      <c r="G108" s="145"/>
      <c r="H108" s="145"/>
      <c r="I108" s="145"/>
      <c r="J108" s="145"/>
      <c r="K108" s="145"/>
      <c r="L108" s="145"/>
      <c r="M108" s="145"/>
      <c r="N108" s="145"/>
    </row>
    <row r="109" spans="1:25">
      <c r="A109" s="145"/>
      <c r="B109" s="145"/>
      <c r="C109" s="145"/>
      <c r="D109" s="145"/>
      <c r="E109" s="145"/>
      <c r="F109" s="145"/>
      <c r="G109" s="145"/>
      <c r="H109" s="145"/>
      <c r="I109" s="145"/>
      <c r="J109" s="145"/>
      <c r="K109" s="145"/>
      <c r="L109" s="145"/>
      <c r="M109" s="145"/>
      <c r="N109" s="145"/>
    </row>
    <row r="110" spans="1:25">
      <c r="A110" s="145"/>
      <c r="B110" s="145"/>
      <c r="C110" s="145"/>
      <c r="D110" s="145"/>
      <c r="E110" s="145"/>
      <c r="F110" s="145"/>
      <c r="G110" s="145"/>
      <c r="H110" s="145"/>
      <c r="I110" s="145"/>
      <c r="J110" s="145"/>
      <c r="K110" s="145"/>
      <c r="L110" s="145"/>
      <c r="M110" s="145"/>
      <c r="N110" s="145"/>
    </row>
    <row r="111" spans="1:25">
      <c r="A111" s="145"/>
      <c r="B111" s="145"/>
      <c r="C111" s="145"/>
      <c r="D111" s="145"/>
      <c r="E111" s="145"/>
      <c r="F111" s="145"/>
      <c r="G111" s="145"/>
      <c r="H111" s="145"/>
      <c r="I111" s="145"/>
      <c r="J111" s="145"/>
      <c r="K111" s="145"/>
      <c r="L111" s="145"/>
      <c r="M111" s="145"/>
      <c r="N111" s="145"/>
    </row>
    <row r="112" spans="1:25">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phoneticPr fontId="25" type="noConversion"/>
  <pageMargins left="0.70866141732283472" right="0.70866141732283472" top="0.74803149606299213" bottom="0.74803149606299213" header="0.31496062992125984" footer="0.31496062992125984"/>
  <pageSetup scale="26" orientation="portrait" r:id="rId1"/>
  <rowBreaks count="1" manualBreakCount="1">
    <brk id="51" max="16383" man="1"/>
  </rowBreaks>
  <ignoredErrors>
    <ignoredError sqref="P70" formulaRange="1"/>
    <ignoredError sqref="O1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tabColor theme="0" tint="-4.9989318521683403E-2"/>
    <pageSetUpPr fitToPage="1"/>
  </sheetPr>
  <dimension ref="A1:Z168"/>
  <sheetViews>
    <sheetView showGridLines="0" view="pageBreakPreview" zoomScale="85" zoomScaleNormal="70" zoomScaleSheetLayoutView="85" workbookViewId="0">
      <pane xSplit="1" topLeftCell="P1" activePane="topRight" state="frozen"/>
      <selection activeCell="C49" sqref="C49"/>
      <selection pane="topRight"/>
    </sheetView>
  </sheetViews>
  <sheetFormatPr defaultColWidth="8.81640625" defaultRowHeight="13" outlineLevelCol="1"/>
  <cols>
    <col min="1" max="1" width="44.26953125" style="122" bestFit="1" customWidth="1"/>
    <col min="2" max="2" width="10.54296875" style="122" hidden="1" customWidth="1" outlineLevel="1"/>
    <col min="3" max="3" width="10.54296875" style="122" customWidth="1" collapsed="1"/>
    <col min="4" max="15" width="10.54296875" style="122" customWidth="1"/>
    <col min="16" max="16" width="9.54296875" style="122" bestFit="1" customWidth="1"/>
    <col min="17" max="19" width="8.81640625" style="122" customWidth="1"/>
    <col min="20" max="16384" width="8.81640625" style="122"/>
  </cols>
  <sheetData>
    <row r="1" spans="1:26" s="150" customFormat="1">
      <c r="A1" s="149" t="s">
        <v>270</v>
      </c>
      <c r="B1" s="127"/>
      <c r="C1" s="127"/>
      <c r="D1" s="127"/>
      <c r="E1" s="127"/>
      <c r="F1" s="127"/>
      <c r="G1" s="127"/>
      <c r="H1" s="127"/>
      <c r="I1" s="127"/>
      <c r="J1" s="127"/>
      <c r="K1" s="127"/>
      <c r="L1" s="127"/>
      <c r="M1" s="127"/>
      <c r="N1" s="127"/>
      <c r="O1" s="127"/>
    </row>
    <row r="2" spans="1:26" s="150" customFormat="1" ht="13.5" thickBot="1">
      <c r="A2" s="151" t="s">
        <v>274</v>
      </c>
      <c r="B2" s="149"/>
      <c r="C2" s="151"/>
      <c r="D2" s="151"/>
      <c r="E2" s="151"/>
      <c r="F2" s="149"/>
      <c r="G2" s="151"/>
      <c r="H2" s="151"/>
      <c r="I2" s="149"/>
      <c r="J2" s="151"/>
      <c r="K2" s="149"/>
      <c r="L2" s="149"/>
      <c r="M2" s="151"/>
      <c r="N2" s="149"/>
      <c r="O2" s="151"/>
    </row>
    <row r="3" spans="1:26" s="150" customFormat="1" ht="27" thickTop="1" thickBot="1">
      <c r="A3" s="154" t="s">
        <v>229</v>
      </c>
      <c r="B3" s="277" t="s">
        <v>308</v>
      </c>
      <c r="C3" s="276" t="s">
        <v>372</v>
      </c>
      <c r="D3" s="276" t="s">
        <v>373</v>
      </c>
      <c r="E3" s="276" t="s">
        <v>374</v>
      </c>
      <c r="F3" s="276" t="s">
        <v>345</v>
      </c>
      <c r="G3" s="276" t="s">
        <v>375</v>
      </c>
      <c r="H3" s="276" t="s">
        <v>377</v>
      </c>
      <c r="I3" s="276" t="s">
        <v>400</v>
      </c>
      <c r="J3" s="276" t="s">
        <v>402</v>
      </c>
      <c r="K3" s="276" t="s">
        <v>429</v>
      </c>
      <c r="L3" s="276" t="s">
        <v>432</v>
      </c>
      <c r="M3" s="276" t="s">
        <v>439</v>
      </c>
      <c r="N3" s="276" t="s">
        <v>441</v>
      </c>
      <c r="O3" s="276" t="s">
        <v>445</v>
      </c>
      <c r="P3" s="279" t="s">
        <v>458</v>
      </c>
      <c r="Q3" s="279" t="s">
        <v>469</v>
      </c>
      <c r="R3" s="279" t="s">
        <v>459</v>
      </c>
      <c r="S3" s="279" t="s">
        <v>488</v>
      </c>
      <c r="T3" s="279" t="s">
        <v>502</v>
      </c>
      <c r="U3" s="279" t="s">
        <v>505</v>
      </c>
      <c r="V3" s="279" t="s">
        <v>527</v>
      </c>
      <c r="W3" s="279" t="s">
        <v>532</v>
      </c>
      <c r="X3" s="279" t="s">
        <v>584</v>
      </c>
      <c r="Y3" s="279" t="s">
        <v>592</v>
      </c>
      <c r="Z3" s="279" t="s">
        <v>601</v>
      </c>
    </row>
    <row r="4" spans="1:26" s="150" customFormat="1" ht="13.5" thickTop="1">
      <c r="A4" s="172" t="s">
        <v>21</v>
      </c>
      <c r="B4" s="175"/>
      <c r="C4" s="173"/>
      <c r="D4" s="173"/>
      <c r="E4" s="173"/>
      <c r="F4" s="173"/>
      <c r="G4" s="173"/>
      <c r="H4" s="173"/>
      <c r="I4" s="173"/>
      <c r="J4" s="173"/>
      <c r="K4" s="173"/>
      <c r="L4" s="173"/>
      <c r="M4" s="173"/>
      <c r="N4" s="173"/>
      <c r="O4" s="173"/>
    </row>
    <row r="5" spans="1:26">
      <c r="A5" s="160" t="s">
        <v>302</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c r="S5" s="139">
        <v>2400</v>
      </c>
      <c r="T5" s="139">
        <v>1962</v>
      </c>
      <c r="U5" s="139">
        <v>1939</v>
      </c>
      <c r="V5" s="139">
        <v>1711</v>
      </c>
      <c r="W5" s="139">
        <v>1695</v>
      </c>
      <c r="X5" s="139">
        <v>1685</v>
      </c>
      <c r="Y5" s="139">
        <v>1647</v>
      </c>
      <c r="Z5" s="139">
        <v>1635</v>
      </c>
    </row>
    <row r="6" spans="1:26">
      <c r="A6" s="160"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c r="S6" s="139">
        <v>180</v>
      </c>
      <c r="T6" s="139">
        <v>176</v>
      </c>
      <c r="U6" s="139">
        <v>173</v>
      </c>
      <c r="V6" s="139">
        <v>158</v>
      </c>
      <c r="W6" s="139">
        <v>154</v>
      </c>
      <c r="X6" s="139">
        <v>147</v>
      </c>
      <c r="Y6" s="139">
        <v>139</v>
      </c>
      <c r="Z6" s="139">
        <v>133</v>
      </c>
    </row>
    <row r="7" spans="1:26">
      <c r="A7" s="160" t="s">
        <v>309</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c r="S7" s="139">
        <v>308</v>
      </c>
      <c r="T7" s="139">
        <v>303</v>
      </c>
      <c r="U7" s="139">
        <v>287</v>
      </c>
      <c r="V7" s="139">
        <v>251</v>
      </c>
      <c r="W7" s="139">
        <v>238</v>
      </c>
      <c r="X7" s="139">
        <v>231</v>
      </c>
      <c r="Y7" s="139">
        <v>218</v>
      </c>
      <c r="Z7" s="139">
        <v>237</v>
      </c>
    </row>
    <row r="8" spans="1:26">
      <c r="A8" s="160"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c r="S8" s="139">
        <v>1292</v>
      </c>
      <c r="T8" s="139">
        <v>1214</v>
      </c>
      <c r="U8" s="139">
        <v>1242</v>
      </c>
      <c r="V8" s="139">
        <v>1204</v>
      </c>
      <c r="W8" s="139">
        <v>1138</v>
      </c>
      <c r="X8" s="139">
        <v>1177</v>
      </c>
      <c r="Y8" s="139">
        <v>1188</v>
      </c>
      <c r="Z8" s="139">
        <v>1124</v>
      </c>
    </row>
    <row r="9" spans="1:26">
      <c r="A9" s="160" t="s">
        <v>461</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c r="S9" s="139">
        <v>107</v>
      </c>
      <c r="T9" s="139">
        <v>98</v>
      </c>
      <c r="U9" s="139">
        <v>97</v>
      </c>
      <c r="V9" s="139">
        <v>78</v>
      </c>
      <c r="W9" s="139">
        <v>82</v>
      </c>
      <c r="X9" s="139">
        <v>66</v>
      </c>
      <c r="Y9" s="139">
        <v>60</v>
      </c>
      <c r="Z9" s="139">
        <v>57</v>
      </c>
    </row>
    <row r="10" spans="1:26">
      <c r="A10" s="160" t="s">
        <v>184</v>
      </c>
      <c r="B10" s="139">
        <v>127</v>
      </c>
      <c r="C10" s="139">
        <v>153</v>
      </c>
      <c r="D10" s="139">
        <v>143</v>
      </c>
      <c r="E10" s="139">
        <v>178</v>
      </c>
      <c r="F10" s="139">
        <v>171</v>
      </c>
      <c r="G10" s="139">
        <v>191</v>
      </c>
      <c r="H10" s="139">
        <v>133</v>
      </c>
      <c r="I10" s="139">
        <v>162</v>
      </c>
      <c r="J10" s="139">
        <v>176</v>
      </c>
      <c r="K10" s="139">
        <v>133</v>
      </c>
      <c r="L10" s="139">
        <v>147</v>
      </c>
      <c r="M10" s="139">
        <v>135</v>
      </c>
      <c r="N10" s="139">
        <v>144</v>
      </c>
      <c r="O10" s="139">
        <v>147</v>
      </c>
      <c r="P10" s="139">
        <v>175</v>
      </c>
      <c r="Q10" s="139">
        <v>150</v>
      </c>
      <c r="R10" s="139">
        <v>94</v>
      </c>
      <c r="S10" s="139">
        <v>239</v>
      </c>
      <c r="T10" s="139">
        <v>975</v>
      </c>
      <c r="U10" s="139">
        <v>799</v>
      </c>
      <c r="V10" s="139">
        <f>972+21</f>
        <v>993</v>
      </c>
      <c r="W10" s="139">
        <f>965+18</f>
        <v>983</v>
      </c>
      <c r="X10" s="139">
        <f>974+13</f>
        <v>987</v>
      </c>
      <c r="Y10" s="139">
        <f>976+8</f>
        <v>984</v>
      </c>
      <c r="Z10" s="139">
        <f>974+141</f>
        <v>1115</v>
      </c>
    </row>
    <row r="11" spans="1:26" s="150" customFormat="1">
      <c r="A11" s="172" t="s">
        <v>29</v>
      </c>
      <c r="B11" s="173">
        <v>3704</v>
      </c>
      <c r="C11" s="173">
        <v>4605</v>
      </c>
      <c r="D11" s="173">
        <v>4684</v>
      </c>
      <c r="E11" s="173">
        <v>4695</v>
      </c>
      <c r="F11" s="173">
        <v>4621</v>
      </c>
      <c r="G11" s="173">
        <v>4528</v>
      </c>
      <c r="H11" s="173">
        <v>5922</v>
      </c>
      <c r="I11" s="173">
        <v>5994</v>
      </c>
      <c r="J11" s="173">
        <v>4501</v>
      </c>
      <c r="K11" s="173">
        <v>4388</v>
      </c>
      <c r="L11" s="173">
        <v>4329</v>
      </c>
      <c r="M11" s="173">
        <v>4246</v>
      </c>
      <c r="N11" s="173">
        <v>4064</v>
      </c>
      <c r="O11" s="173">
        <v>4196</v>
      </c>
      <c r="P11" s="173">
        <v>4115</v>
      </c>
      <c r="Q11" s="173">
        <f>SUM(Q5:Q10)</f>
        <v>4166</v>
      </c>
      <c r="R11" s="173">
        <v>4507</v>
      </c>
      <c r="S11" s="173">
        <v>4526</v>
      </c>
      <c r="T11" s="173">
        <v>4728</v>
      </c>
      <c r="U11" s="173">
        <v>4537</v>
      </c>
      <c r="V11" s="173">
        <v>4395</v>
      </c>
      <c r="W11" s="173">
        <v>4290</v>
      </c>
      <c r="X11" s="173">
        <v>4293</v>
      </c>
      <c r="Y11" s="173">
        <v>4236</v>
      </c>
      <c r="Z11" s="173">
        <v>4301</v>
      </c>
    </row>
    <row r="12" spans="1:26">
      <c r="A12" s="161"/>
      <c r="B12" s="162"/>
      <c r="C12" s="162"/>
      <c r="D12" s="162"/>
      <c r="E12" s="162"/>
      <c r="F12" s="162"/>
      <c r="G12" s="162"/>
      <c r="H12" s="162"/>
      <c r="I12" s="162"/>
      <c r="J12" s="162"/>
      <c r="K12" s="162"/>
      <c r="L12" s="162"/>
      <c r="M12" s="162"/>
      <c r="N12" s="162"/>
      <c r="O12" s="162"/>
      <c r="P12" s="162"/>
      <c r="Q12" s="162"/>
      <c r="R12" s="162"/>
      <c r="S12" s="162"/>
      <c r="T12" s="162"/>
      <c r="U12" s="162"/>
      <c r="V12" s="162"/>
      <c r="W12" s="162"/>
      <c r="X12" s="162"/>
      <c r="Y12" s="162"/>
      <c r="Z12" s="162"/>
    </row>
    <row r="13" spans="1:26" s="150" customFormat="1">
      <c r="A13" s="172" t="s">
        <v>30</v>
      </c>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row>
    <row r="14" spans="1:26">
      <c r="A14" s="160" t="s">
        <v>379</v>
      </c>
      <c r="B14" s="139">
        <v>2428</v>
      </c>
      <c r="C14" s="139">
        <v>2916</v>
      </c>
      <c r="D14" s="139">
        <v>2852</v>
      </c>
      <c r="E14" s="139">
        <v>2877</v>
      </c>
      <c r="F14" s="139">
        <v>2551</v>
      </c>
      <c r="G14" s="139">
        <v>2857</v>
      </c>
      <c r="H14" s="139">
        <v>2853</v>
      </c>
      <c r="I14" s="139">
        <v>2708</v>
      </c>
      <c r="J14" s="139">
        <v>2614</v>
      </c>
      <c r="K14" s="139">
        <v>2900</v>
      </c>
      <c r="L14" s="139">
        <v>3009</v>
      </c>
      <c r="M14" s="139">
        <v>3252</v>
      </c>
      <c r="N14" s="139">
        <v>3543</v>
      </c>
      <c r="O14" s="139">
        <v>3869</v>
      </c>
      <c r="P14" s="139">
        <v>4181</v>
      </c>
      <c r="Q14" s="139">
        <v>4629</v>
      </c>
      <c r="R14" s="139">
        <v>5206</v>
      </c>
      <c r="S14" s="139">
        <v>5585</v>
      </c>
      <c r="T14" s="139">
        <v>3116</v>
      </c>
      <c r="U14" s="139">
        <v>3097</v>
      </c>
      <c r="V14" s="139">
        <v>2911</v>
      </c>
      <c r="W14" s="139">
        <v>2944</v>
      </c>
      <c r="X14" s="139">
        <v>2829</v>
      </c>
      <c r="Y14" s="139">
        <v>2432</v>
      </c>
      <c r="Z14" s="139">
        <v>2244</v>
      </c>
    </row>
    <row r="15" spans="1:26">
      <c r="A15" s="160" t="s">
        <v>462</v>
      </c>
      <c r="B15" s="139">
        <v>1224</v>
      </c>
      <c r="C15" s="139">
        <v>1111</v>
      </c>
      <c r="D15" s="139">
        <v>1209</v>
      </c>
      <c r="E15" s="139">
        <v>1243</v>
      </c>
      <c r="F15" s="139">
        <v>1112</v>
      </c>
      <c r="G15" s="139">
        <v>981</v>
      </c>
      <c r="H15" s="139">
        <v>897</v>
      </c>
      <c r="I15" s="139">
        <v>970</v>
      </c>
      <c r="J15" s="139">
        <v>789</v>
      </c>
      <c r="K15" s="139">
        <v>947</v>
      </c>
      <c r="L15" s="139">
        <v>899</v>
      </c>
      <c r="M15" s="139">
        <v>1089</v>
      </c>
      <c r="N15" s="139">
        <v>847</v>
      </c>
      <c r="O15" s="139">
        <v>924</v>
      </c>
      <c r="P15" s="139">
        <v>1117</v>
      </c>
      <c r="Q15" s="139">
        <v>1023</v>
      </c>
      <c r="R15" s="139">
        <v>1218</v>
      </c>
      <c r="S15" s="139">
        <v>1049</v>
      </c>
      <c r="T15" s="139">
        <v>1109</v>
      </c>
      <c r="U15" s="139">
        <v>1183</v>
      </c>
      <c r="V15" s="139">
        <v>1084</v>
      </c>
      <c r="W15" s="139">
        <v>1130</v>
      </c>
      <c r="X15" s="139">
        <v>1214</v>
      </c>
      <c r="Y15" s="139">
        <v>1283</v>
      </c>
      <c r="Z15" s="139">
        <v>1216</v>
      </c>
    </row>
    <row r="16" spans="1:26">
      <c r="A16" s="160" t="s">
        <v>463</v>
      </c>
      <c r="B16" s="225" t="s">
        <v>290</v>
      </c>
      <c r="C16" s="139">
        <v>33</v>
      </c>
      <c r="D16" s="139">
        <v>32</v>
      </c>
      <c r="E16" s="139">
        <v>33</v>
      </c>
      <c r="F16" s="139">
        <v>34</v>
      </c>
      <c r="G16" s="139">
        <v>34</v>
      </c>
      <c r="H16" s="139">
        <v>31</v>
      </c>
      <c r="I16" s="139">
        <v>32</v>
      </c>
      <c r="J16" s="139">
        <v>30</v>
      </c>
      <c r="K16" s="139">
        <v>33</v>
      </c>
      <c r="L16" s="139">
        <v>32</v>
      </c>
      <c r="M16" s="139">
        <v>32</v>
      </c>
      <c r="N16" s="139">
        <v>31</v>
      </c>
      <c r="O16" s="139">
        <v>31</v>
      </c>
      <c r="P16" s="139">
        <v>32</v>
      </c>
      <c r="Q16" s="139">
        <v>31</v>
      </c>
      <c r="R16" s="139">
        <v>32</v>
      </c>
      <c r="S16" s="139">
        <v>33</v>
      </c>
      <c r="T16" s="139">
        <v>35</v>
      </c>
      <c r="U16" s="139">
        <v>34</v>
      </c>
      <c r="V16" s="139">
        <v>32</v>
      </c>
      <c r="W16" s="139">
        <v>34</v>
      </c>
      <c r="X16" s="139">
        <v>34</v>
      </c>
      <c r="Y16" s="139">
        <v>35</v>
      </c>
      <c r="Z16" s="139">
        <v>35</v>
      </c>
    </row>
    <row r="17" spans="1:26">
      <c r="A17" s="160" t="s">
        <v>111</v>
      </c>
      <c r="B17" s="139">
        <v>3951</v>
      </c>
      <c r="C17" s="139">
        <v>3797</v>
      </c>
      <c r="D17" s="139">
        <v>4295</v>
      </c>
      <c r="E17" s="139">
        <v>4477</v>
      </c>
      <c r="F17" s="139">
        <v>4609</v>
      </c>
      <c r="G17" s="139">
        <v>3918</v>
      </c>
      <c r="H17" s="139">
        <v>3910</v>
      </c>
      <c r="I17" s="139">
        <v>4053</v>
      </c>
      <c r="J17" s="139">
        <v>3998</v>
      </c>
      <c r="K17" s="139">
        <v>4076</v>
      </c>
      <c r="L17" s="139">
        <v>4238</v>
      </c>
      <c r="M17" s="139">
        <v>4196</v>
      </c>
      <c r="N17" s="139">
        <v>4990</v>
      </c>
      <c r="O17" s="139">
        <v>4888</v>
      </c>
      <c r="P17" s="139">
        <v>6682</v>
      </c>
      <c r="Q17" s="139">
        <v>6979</v>
      </c>
      <c r="R17" s="139">
        <v>7588</v>
      </c>
      <c r="S17" s="139">
        <v>8366</v>
      </c>
      <c r="T17" s="139">
        <v>8525</v>
      </c>
      <c r="U17" s="139">
        <v>8051</v>
      </c>
      <c r="V17" s="139">
        <v>7799</v>
      </c>
      <c r="W17" s="139">
        <v>7179</v>
      </c>
      <c r="X17" s="139">
        <v>7912</v>
      </c>
      <c r="Y17" s="139">
        <v>6803</v>
      </c>
      <c r="Z17" s="139">
        <v>7754</v>
      </c>
    </row>
    <row r="18" spans="1:26" hidden="1">
      <c r="A18" s="160" t="s">
        <v>118</v>
      </c>
      <c r="B18" s="139">
        <v>0</v>
      </c>
      <c r="C18" s="139">
        <v>0</v>
      </c>
      <c r="D18" s="139">
        <v>0</v>
      </c>
      <c r="E18" s="139">
        <v>0</v>
      </c>
      <c r="F18" s="139">
        <v>0</v>
      </c>
      <c r="G18" s="139">
        <v>0</v>
      </c>
      <c r="H18" s="139">
        <v>0</v>
      </c>
      <c r="I18" s="139">
        <v>0</v>
      </c>
      <c r="J18" s="139"/>
      <c r="K18" s="139">
        <v>0</v>
      </c>
      <c r="L18" s="139"/>
      <c r="M18" s="139"/>
      <c r="N18" s="139"/>
      <c r="O18" s="139">
        <v>0</v>
      </c>
      <c r="P18" s="139"/>
      <c r="Q18" s="139"/>
      <c r="R18" s="139"/>
      <c r="S18" s="139"/>
      <c r="U18" s="122">
        <v>412</v>
      </c>
    </row>
    <row r="19" spans="1:26">
      <c r="A19" s="160" t="s">
        <v>85</v>
      </c>
      <c r="B19" s="139">
        <v>467</v>
      </c>
      <c r="C19" s="139">
        <v>732</v>
      </c>
      <c r="D19" s="139">
        <v>865</v>
      </c>
      <c r="E19" s="139">
        <v>909</v>
      </c>
      <c r="F19" s="139">
        <v>532</v>
      </c>
      <c r="G19" s="139">
        <v>920</v>
      </c>
      <c r="H19" s="139">
        <v>517</v>
      </c>
      <c r="I19" s="139">
        <v>462</v>
      </c>
      <c r="J19" s="139">
        <v>682</v>
      </c>
      <c r="K19" s="139">
        <v>290</v>
      </c>
      <c r="L19" s="139">
        <v>426</v>
      </c>
      <c r="M19" s="139">
        <v>281</v>
      </c>
      <c r="N19" s="139">
        <v>350</v>
      </c>
      <c r="O19" s="139">
        <v>373</v>
      </c>
      <c r="P19" s="139">
        <v>776</v>
      </c>
      <c r="Q19" s="139">
        <v>843</v>
      </c>
      <c r="R19" s="139">
        <v>537</v>
      </c>
      <c r="S19" s="139">
        <v>412</v>
      </c>
      <c r="T19" s="139">
        <v>472</v>
      </c>
      <c r="U19" s="225" t="s">
        <v>290</v>
      </c>
      <c r="V19" s="139">
        <v>344</v>
      </c>
      <c r="W19" s="139">
        <v>343</v>
      </c>
      <c r="X19" s="139">
        <v>297</v>
      </c>
      <c r="Y19" s="139">
        <v>351</v>
      </c>
      <c r="Z19" s="139">
        <v>264</v>
      </c>
    </row>
    <row r="20" spans="1:26">
      <c r="A20" s="160" t="s">
        <v>470</v>
      </c>
      <c r="B20" s="225" t="s">
        <v>290</v>
      </c>
      <c r="C20" s="225" t="s">
        <v>290</v>
      </c>
      <c r="D20" s="225" t="s">
        <v>290</v>
      </c>
      <c r="E20" s="225" t="s">
        <v>290</v>
      </c>
      <c r="F20" s="225" t="s">
        <v>290</v>
      </c>
      <c r="G20" s="225" t="s">
        <v>290</v>
      </c>
      <c r="H20" s="225" t="s">
        <v>290</v>
      </c>
      <c r="I20" s="225" t="s">
        <v>290</v>
      </c>
      <c r="J20" s="225" t="s">
        <v>290</v>
      </c>
      <c r="K20" s="225" t="s">
        <v>290</v>
      </c>
      <c r="L20" s="225" t="s">
        <v>290</v>
      </c>
      <c r="M20" s="225" t="s">
        <v>290</v>
      </c>
      <c r="N20" s="225" t="s">
        <v>290</v>
      </c>
      <c r="O20" s="225" t="s">
        <v>290</v>
      </c>
      <c r="P20" s="225" t="s">
        <v>290</v>
      </c>
      <c r="Q20" s="139">
        <v>100</v>
      </c>
      <c r="R20" s="225" t="s">
        <v>290</v>
      </c>
      <c r="S20" s="225" t="s">
        <v>290</v>
      </c>
      <c r="T20" s="225" t="s">
        <v>290</v>
      </c>
      <c r="U20" s="225" t="s">
        <v>290</v>
      </c>
      <c r="V20" s="225" t="s">
        <v>290</v>
      </c>
      <c r="W20" s="225" t="s">
        <v>290</v>
      </c>
      <c r="X20" s="225" t="s">
        <v>290</v>
      </c>
      <c r="Y20" s="225" t="s">
        <v>290</v>
      </c>
      <c r="Z20" s="225" t="s">
        <v>290</v>
      </c>
    </row>
    <row r="21" spans="1:26" ht="26">
      <c r="A21" s="160" t="s">
        <v>32</v>
      </c>
      <c r="B21" s="139">
        <v>428</v>
      </c>
      <c r="C21" s="139">
        <v>731</v>
      </c>
      <c r="D21" s="139">
        <v>1572</v>
      </c>
      <c r="E21" s="139">
        <v>889</v>
      </c>
      <c r="F21" s="139">
        <v>1238</v>
      </c>
      <c r="G21" s="139">
        <v>1267</v>
      </c>
      <c r="H21" s="139">
        <v>1493</v>
      </c>
      <c r="I21" s="139">
        <v>1912</v>
      </c>
      <c r="J21" s="139">
        <v>2036</v>
      </c>
      <c r="K21" s="139">
        <v>4604</v>
      </c>
      <c r="L21" s="139">
        <v>5415</v>
      </c>
      <c r="M21" s="139">
        <v>5014</v>
      </c>
      <c r="N21" s="139">
        <v>5702</v>
      </c>
      <c r="O21" s="139">
        <v>5642</v>
      </c>
      <c r="P21" s="139">
        <v>5254</v>
      </c>
      <c r="Q21" s="139">
        <v>3065</v>
      </c>
      <c r="R21" s="139">
        <v>2775</v>
      </c>
      <c r="S21" s="139">
        <v>2007</v>
      </c>
      <c r="T21" s="225">
        <v>1648</v>
      </c>
      <c r="U21" s="225">
        <v>1724</v>
      </c>
      <c r="V21" s="225">
        <v>2542</v>
      </c>
      <c r="W21" s="225">
        <v>1287</v>
      </c>
      <c r="X21" s="225">
        <v>1996</v>
      </c>
      <c r="Y21" s="225">
        <v>1046</v>
      </c>
      <c r="Z21" s="225">
        <v>1040</v>
      </c>
    </row>
    <row r="22" spans="1:26" ht="14.5">
      <c r="A22" s="160" t="s">
        <v>452</v>
      </c>
      <c r="B22" s="225" t="s">
        <v>290</v>
      </c>
      <c r="C22" s="225" t="s">
        <v>290</v>
      </c>
      <c r="D22" s="225" t="s">
        <v>290</v>
      </c>
      <c r="E22" s="225" t="s">
        <v>290</v>
      </c>
      <c r="F22" s="225" t="s">
        <v>290</v>
      </c>
      <c r="G22" s="139">
        <v>855</v>
      </c>
      <c r="H22" s="139">
        <v>1564</v>
      </c>
      <c r="I22" s="139">
        <v>1615</v>
      </c>
      <c r="J22" s="139">
        <v>1299</v>
      </c>
      <c r="K22" s="139">
        <v>1352</v>
      </c>
      <c r="L22" s="139">
        <v>846</v>
      </c>
      <c r="M22" s="225" t="s">
        <v>290</v>
      </c>
      <c r="N22" s="225" t="s">
        <v>290</v>
      </c>
      <c r="O22" s="225" t="s">
        <v>290</v>
      </c>
      <c r="P22" s="225" t="s">
        <v>290</v>
      </c>
      <c r="Q22" s="225" t="s">
        <v>290</v>
      </c>
      <c r="R22" s="225" t="s">
        <v>290</v>
      </c>
      <c r="S22" s="225" t="s">
        <v>290</v>
      </c>
      <c r="T22" s="225" t="s">
        <v>290</v>
      </c>
      <c r="U22" s="225" t="s">
        <v>290</v>
      </c>
      <c r="V22" s="225">
        <v>610</v>
      </c>
      <c r="W22" s="225">
        <v>173</v>
      </c>
      <c r="X22" s="225" t="s">
        <v>290</v>
      </c>
      <c r="Y22" s="225" t="s">
        <v>290</v>
      </c>
      <c r="Z22" s="225" t="s">
        <v>290</v>
      </c>
    </row>
    <row r="23" spans="1:26" s="150" customFormat="1">
      <c r="A23" s="172" t="s">
        <v>33</v>
      </c>
      <c r="B23" s="173">
        <v>8498</v>
      </c>
      <c r="C23" s="173">
        <v>9319</v>
      </c>
      <c r="D23" s="173">
        <v>10826</v>
      </c>
      <c r="E23" s="173">
        <v>10429</v>
      </c>
      <c r="F23" s="173">
        <v>10077</v>
      </c>
      <c r="G23" s="173">
        <v>10833</v>
      </c>
      <c r="H23" s="173">
        <v>11267</v>
      </c>
      <c r="I23" s="173">
        <v>11751</v>
      </c>
      <c r="J23" s="173">
        <v>11449</v>
      </c>
      <c r="K23" s="173">
        <v>14200</v>
      </c>
      <c r="L23" s="173">
        <v>14866</v>
      </c>
      <c r="M23" s="173">
        <v>13864</v>
      </c>
      <c r="N23" s="173">
        <v>15463</v>
      </c>
      <c r="O23" s="173">
        <v>15727</v>
      </c>
      <c r="P23" s="173">
        <v>18042</v>
      </c>
      <c r="Q23" s="173">
        <f>SUM(Q14:Q22)</f>
        <v>16670</v>
      </c>
      <c r="R23" s="173">
        <v>17356</v>
      </c>
      <c r="S23" s="173">
        <v>17452</v>
      </c>
      <c r="T23" s="173">
        <v>14905</v>
      </c>
      <c r="U23" s="173">
        <v>14501</v>
      </c>
      <c r="V23" s="173">
        <v>15322</v>
      </c>
      <c r="W23" s="173">
        <v>13090</v>
      </c>
      <c r="X23" s="173">
        <v>14282</v>
      </c>
      <c r="Y23" s="173">
        <v>11950</v>
      </c>
      <c r="Z23" s="173">
        <f>Z14+Z15+Z16+Z17+Z19+Z21</f>
        <v>12553</v>
      </c>
    </row>
    <row r="24" spans="1:26" s="150" customFormat="1">
      <c r="A24" s="172" t="s">
        <v>34</v>
      </c>
      <c r="B24" s="173">
        <v>12202</v>
      </c>
      <c r="C24" s="173">
        <v>13924</v>
      </c>
      <c r="D24" s="173">
        <v>15510</v>
      </c>
      <c r="E24" s="173">
        <v>15124</v>
      </c>
      <c r="F24" s="173">
        <v>14697</v>
      </c>
      <c r="G24" s="173">
        <v>15361</v>
      </c>
      <c r="H24" s="173">
        <v>17189</v>
      </c>
      <c r="I24" s="173">
        <v>17745</v>
      </c>
      <c r="J24" s="173">
        <v>15949</v>
      </c>
      <c r="K24" s="173">
        <v>18588</v>
      </c>
      <c r="L24" s="173">
        <v>19194</v>
      </c>
      <c r="M24" s="173">
        <v>18109</v>
      </c>
      <c r="N24" s="173">
        <v>19527</v>
      </c>
      <c r="O24" s="173">
        <v>19923</v>
      </c>
      <c r="P24" s="173">
        <v>22157</v>
      </c>
      <c r="Q24" s="173">
        <f>Q11+Q23</f>
        <v>20836</v>
      </c>
      <c r="R24" s="173">
        <v>21863</v>
      </c>
      <c r="S24" s="173">
        <v>21978</v>
      </c>
      <c r="T24" s="173">
        <v>19632</v>
      </c>
      <c r="U24" s="173">
        <v>19038</v>
      </c>
      <c r="V24" s="173">
        <v>19717</v>
      </c>
      <c r="W24" s="173">
        <v>17380</v>
      </c>
      <c r="X24" s="173">
        <v>18575</v>
      </c>
      <c r="Y24" s="173">
        <v>16186</v>
      </c>
      <c r="Z24" s="173">
        <f>Z23+Z11</f>
        <v>16854</v>
      </c>
    </row>
    <row r="25" spans="1:26" ht="12.65" customHeight="1">
      <c r="A25" s="160"/>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s="150" customFormat="1">
      <c r="A26" s="172" t="s">
        <v>35</v>
      </c>
      <c r="B26" s="173"/>
      <c r="C26" s="173"/>
      <c r="D26" s="173"/>
      <c r="E26" s="173"/>
      <c r="F26" s="173"/>
      <c r="G26" s="173"/>
      <c r="H26" s="173"/>
      <c r="I26" s="173"/>
      <c r="J26" s="173"/>
      <c r="K26" s="173"/>
      <c r="L26" s="173"/>
      <c r="M26" s="173"/>
      <c r="N26" s="173"/>
      <c r="O26" s="173"/>
      <c r="P26" s="173"/>
      <c r="Q26" s="173"/>
      <c r="R26" s="173"/>
      <c r="S26" s="173"/>
      <c r="T26" s="173"/>
      <c r="U26" s="173"/>
      <c r="V26" s="173"/>
      <c r="W26" s="173"/>
      <c r="X26" s="173"/>
      <c r="Y26" s="173"/>
      <c r="Z26" s="173"/>
    </row>
    <row r="27" spans="1:26">
      <c r="A27" s="160" t="s">
        <v>35</v>
      </c>
      <c r="B27" s="139">
        <v>581</v>
      </c>
      <c r="C27" s="139">
        <v>1486</v>
      </c>
      <c r="D27" s="139">
        <v>1399</v>
      </c>
      <c r="E27" s="139">
        <v>1719</v>
      </c>
      <c r="F27" s="139">
        <v>1434</v>
      </c>
      <c r="G27" s="139">
        <v>1633</v>
      </c>
      <c r="H27" s="139">
        <v>3949</v>
      </c>
      <c r="I27" s="139">
        <v>4083</v>
      </c>
      <c r="J27" s="139">
        <v>3236</v>
      </c>
      <c r="K27" s="139">
        <v>8060</v>
      </c>
      <c r="L27" s="139">
        <v>8058</v>
      </c>
      <c r="M27" s="139">
        <v>8204</v>
      </c>
      <c r="N27" s="139">
        <v>8323</v>
      </c>
      <c r="O27" s="139">
        <v>8965</v>
      </c>
      <c r="P27" s="139">
        <v>9245</v>
      </c>
      <c r="Q27" s="139">
        <v>9273</v>
      </c>
      <c r="R27" s="139">
        <v>8911</v>
      </c>
      <c r="S27" s="139">
        <v>8486</v>
      </c>
      <c r="T27" s="139">
        <v>2765</v>
      </c>
      <c r="U27" s="139">
        <v>2014</v>
      </c>
      <c r="V27" s="139">
        <v>-1090</v>
      </c>
      <c r="W27" s="139">
        <v>4271</v>
      </c>
      <c r="X27" s="139">
        <v>4106</v>
      </c>
      <c r="Y27" s="139">
        <v>3866</v>
      </c>
      <c r="Z27" s="139">
        <v>3677</v>
      </c>
    </row>
    <row r="28" spans="1:26">
      <c r="A28" s="160" t="s">
        <v>19</v>
      </c>
      <c r="B28" s="139">
        <v>16</v>
      </c>
      <c r="C28" s="139">
        <v>16</v>
      </c>
      <c r="D28" s="139">
        <v>17</v>
      </c>
      <c r="E28" s="139">
        <v>16</v>
      </c>
      <c r="F28" s="139">
        <v>7</v>
      </c>
      <c r="G28" s="139">
        <v>5</v>
      </c>
      <c r="H28" s="139">
        <v>2</v>
      </c>
      <c r="I28" s="139">
        <v>-1</v>
      </c>
      <c r="J28" s="139">
        <v>1</v>
      </c>
      <c r="K28" s="139">
        <v>1</v>
      </c>
      <c r="L28" s="139">
        <v>1</v>
      </c>
      <c r="M28" s="139">
        <v>0</v>
      </c>
      <c r="N28" s="139">
        <v>0</v>
      </c>
      <c r="O28" s="139">
        <v>0</v>
      </c>
      <c r="P28" s="139">
        <v>0</v>
      </c>
      <c r="Q28" s="139">
        <v>0</v>
      </c>
      <c r="R28" s="225">
        <v>0</v>
      </c>
      <c r="S28" s="225">
        <v>0</v>
      </c>
      <c r="T28" s="225">
        <v>0</v>
      </c>
      <c r="U28" s="225">
        <v>0</v>
      </c>
      <c r="V28" s="225">
        <v>0</v>
      </c>
      <c r="W28" s="225">
        <v>0</v>
      </c>
      <c r="X28" s="225">
        <v>0</v>
      </c>
      <c r="Y28" s="225">
        <v>0</v>
      </c>
      <c r="Z28" s="225">
        <v>0</v>
      </c>
    </row>
    <row r="29" spans="1:26" s="150" customFormat="1">
      <c r="A29" s="172" t="s">
        <v>37</v>
      </c>
      <c r="B29" s="173">
        <v>597</v>
      </c>
      <c r="C29" s="173">
        <v>1502</v>
      </c>
      <c r="D29" s="173">
        <v>1416</v>
      </c>
      <c r="E29" s="173">
        <v>1735</v>
      </c>
      <c r="F29" s="173">
        <v>1442</v>
      </c>
      <c r="G29" s="173">
        <v>1638</v>
      </c>
      <c r="H29" s="173">
        <v>3951</v>
      </c>
      <c r="I29" s="173">
        <v>4082</v>
      </c>
      <c r="J29" s="173">
        <v>3237</v>
      </c>
      <c r="K29" s="173">
        <v>8061</v>
      </c>
      <c r="L29" s="173">
        <v>8059</v>
      </c>
      <c r="M29" s="173">
        <v>8204</v>
      </c>
      <c r="N29" s="173">
        <v>8323</v>
      </c>
      <c r="O29" s="173">
        <v>8965</v>
      </c>
      <c r="P29" s="173">
        <v>9245</v>
      </c>
      <c r="Q29" s="173">
        <v>9273</v>
      </c>
      <c r="R29" s="173">
        <v>8911</v>
      </c>
      <c r="S29" s="173">
        <v>8486</v>
      </c>
      <c r="T29" s="173">
        <v>2765</v>
      </c>
      <c r="U29" s="173">
        <v>2014</v>
      </c>
      <c r="V29" s="173">
        <v>-1090</v>
      </c>
      <c r="W29" s="173">
        <v>4271</v>
      </c>
      <c r="X29" s="173">
        <v>4106</v>
      </c>
      <c r="Y29" s="173">
        <v>3866</v>
      </c>
      <c r="Z29" s="173">
        <v>3677</v>
      </c>
    </row>
    <row r="30" spans="1:26">
      <c r="A30" s="161"/>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row>
    <row r="31" spans="1:26" s="150" customFormat="1">
      <c r="A31" s="172" t="s">
        <v>112</v>
      </c>
      <c r="B31" s="173"/>
      <c r="C31" s="173"/>
      <c r="D31" s="173"/>
      <c r="E31" s="173"/>
      <c r="F31" s="173"/>
      <c r="G31" s="173"/>
      <c r="H31" s="173"/>
      <c r="I31" s="173"/>
      <c r="J31" s="173"/>
      <c r="K31" s="173"/>
      <c r="L31" s="173"/>
      <c r="M31" s="173"/>
      <c r="N31" s="173"/>
      <c r="O31" s="173"/>
      <c r="P31" s="173"/>
      <c r="Q31" s="173"/>
      <c r="R31" s="173"/>
      <c r="S31" s="173"/>
      <c r="T31" s="173"/>
      <c r="U31" s="173"/>
      <c r="V31" s="173"/>
      <c r="W31" s="173"/>
      <c r="X31" s="173"/>
      <c r="Y31" s="173"/>
      <c r="Z31" s="173"/>
    </row>
    <row r="32" spans="1:26">
      <c r="A32" s="160" t="s">
        <v>76</v>
      </c>
      <c r="B32" s="139">
        <v>0</v>
      </c>
      <c r="C32" s="139">
        <v>501</v>
      </c>
      <c r="D32" s="139">
        <v>2000</v>
      </c>
      <c r="E32" s="139">
        <v>2300</v>
      </c>
      <c r="F32" s="139">
        <v>1800</v>
      </c>
      <c r="G32" s="139">
        <v>1800</v>
      </c>
      <c r="H32" s="139">
        <v>2600</v>
      </c>
      <c r="I32" s="139">
        <v>3300</v>
      </c>
      <c r="J32" s="139">
        <v>3300</v>
      </c>
      <c r="K32" s="139">
        <v>3300</v>
      </c>
      <c r="L32" s="139">
        <v>2500</v>
      </c>
      <c r="M32" s="139">
        <v>2500</v>
      </c>
      <c r="N32" s="139">
        <v>2500</v>
      </c>
      <c r="O32" s="139">
        <v>3400</v>
      </c>
      <c r="P32" s="139">
        <v>3250</v>
      </c>
      <c r="Q32" s="139">
        <v>3250</v>
      </c>
      <c r="R32" s="139">
        <v>3250</v>
      </c>
      <c r="S32" s="139">
        <v>3250</v>
      </c>
      <c r="T32" s="139">
        <v>2550</v>
      </c>
      <c r="U32" s="139">
        <v>2550</v>
      </c>
      <c r="V32" s="139">
        <v>2550</v>
      </c>
      <c r="W32" s="139">
        <v>1863</v>
      </c>
      <c r="X32" s="139">
        <v>1870</v>
      </c>
      <c r="Y32" s="139">
        <v>1878</v>
      </c>
      <c r="Z32" s="139">
        <v>1858</v>
      </c>
    </row>
    <row r="33" spans="1:26">
      <c r="A33" s="160" t="s">
        <v>380</v>
      </c>
      <c r="B33" s="139">
        <v>0</v>
      </c>
      <c r="C33" s="139">
        <v>763</v>
      </c>
      <c r="D33" s="139">
        <v>733</v>
      </c>
      <c r="E33" s="139">
        <v>713</v>
      </c>
      <c r="F33" s="139">
        <v>691</v>
      </c>
      <c r="G33" s="139">
        <v>652</v>
      </c>
      <c r="H33" s="139">
        <v>503</v>
      </c>
      <c r="I33" s="139">
        <v>490</v>
      </c>
      <c r="J33" s="139">
        <v>462</v>
      </c>
      <c r="K33" s="139">
        <v>461</v>
      </c>
      <c r="L33" s="139">
        <v>431</v>
      </c>
      <c r="M33" s="139">
        <v>429</v>
      </c>
      <c r="N33" s="139">
        <v>416</v>
      </c>
      <c r="O33" s="139">
        <v>396</v>
      </c>
      <c r="P33" s="139">
        <v>382</v>
      </c>
      <c r="Q33" s="139">
        <v>373</v>
      </c>
      <c r="R33" s="139">
        <v>394</v>
      </c>
      <c r="S33" s="139">
        <v>367</v>
      </c>
      <c r="T33" s="139">
        <v>364</v>
      </c>
      <c r="U33" s="139">
        <v>339</v>
      </c>
      <c r="V33" s="139">
        <v>308</v>
      </c>
      <c r="W33" s="139">
        <v>290</v>
      </c>
      <c r="X33" s="139">
        <v>276</v>
      </c>
      <c r="Y33" s="139">
        <v>256</v>
      </c>
      <c r="Z33" s="139">
        <v>280</v>
      </c>
    </row>
    <row r="34" spans="1:26">
      <c r="A34" s="160" t="s">
        <v>315</v>
      </c>
      <c r="B34" s="139">
        <v>171</v>
      </c>
      <c r="C34" s="139">
        <v>159</v>
      </c>
      <c r="D34" s="139">
        <v>142</v>
      </c>
      <c r="E34" s="139">
        <v>141</v>
      </c>
      <c r="F34" s="139">
        <v>275</v>
      </c>
      <c r="G34" s="139">
        <v>213</v>
      </c>
      <c r="H34" s="139">
        <v>175</v>
      </c>
      <c r="I34" s="139">
        <v>166</v>
      </c>
      <c r="J34" s="139">
        <v>137</v>
      </c>
      <c r="K34" s="139">
        <v>142</v>
      </c>
      <c r="L34" s="139">
        <v>142</v>
      </c>
      <c r="M34" s="139">
        <v>141</v>
      </c>
      <c r="N34" s="139">
        <v>157</v>
      </c>
      <c r="O34" s="139">
        <v>147</v>
      </c>
      <c r="P34" s="139">
        <v>170</v>
      </c>
      <c r="Q34" s="139">
        <v>169</v>
      </c>
      <c r="R34" s="139">
        <v>143</v>
      </c>
      <c r="S34" s="139">
        <v>156</v>
      </c>
      <c r="T34" s="139">
        <v>2217</v>
      </c>
      <c r="U34" s="139">
        <v>2230</v>
      </c>
      <c r="V34" s="139">
        <v>3235</v>
      </c>
      <c r="W34" s="139">
        <v>2596</v>
      </c>
      <c r="X34" s="139">
        <v>2623</v>
      </c>
      <c r="Y34" s="139">
        <v>2006</v>
      </c>
      <c r="Z34" s="139">
        <v>1954</v>
      </c>
    </row>
    <row r="35" spans="1:26">
      <c r="A35" s="160" t="s">
        <v>116</v>
      </c>
      <c r="B35" s="139">
        <v>324</v>
      </c>
      <c r="C35" s="139">
        <v>340</v>
      </c>
      <c r="D35" s="139">
        <v>334</v>
      </c>
      <c r="E35" s="139">
        <v>357</v>
      </c>
      <c r="F35" s="139">
        <v>316</v>
      </c>
      <c r="G35" s="139">
        <v>336</v>
      </c>
      <c r="H35" s="139">
        <v>291</v>
      </c>
      <c r="I35" s="139">
        <v>306</v>
      </c>
      <c r="J35" s="139">
        <v>360</v>
      </c>
      <c r="K35" s="139">
        <v>280</v>
      </c>
      <c r="L35" s="139">
        <v>256</v>
      </c>
      <c r="M35" s="139">
        <v>213</v>
      </c>
      <c r="N35" s="139">
        <v>238</v>
      </c>
      <c r="O35" s="139">
        <v>262</v>
      </c>
      <c r="P35" s="139">
        <v>270</v>
      </c>
      <c r="Q35" s="139">
        <v>238</v>
      </c>
      <c r="R35" s="139">
        <v>112</v>
      </c>
      <c r="S35" s="139">
        <v>154</v>
      </c>
      <c r="T35" s="139">
        <v>135</v>
      </c>
      <c r="U35" s="139">
        <v>60</v>
      </c>
      <c r="V35" s="139">
        <v>210</v>
      </c>
      <c r="W35" s="139">
        <f>200+10</f>
        <v>210</v>
      </c>
      <c r="X35" s="139">
        <f>199+11</f>
        <v>210</v>
      </c>
      <c r="Y35" s="139">
        <v>216</v>
      </c>
      <c r="Z35" s="139">
        <v>393</v>
      </c>
    </row>
    <row r="36" spans="1:26" s="150" customFormat="1">
      <c r="A36" s="172" t="s">
        <v>45</v>
      </c>
      <c r="B36" s="173">
        <v>495</v>
      </c>
      <c r="C36" s="173">
        <v>1764</v>
      </c>
      <c r="D36" s="173">
        <v>3209</v>
      </c>
      <c r="E36" s="173">
        <v>3512</v>
      </c>
      <c r="F36" s="173">
        <v>3082</v>
      </c>
      <c r="G36" s="173">
        <v>3002</v>
      </c>
      <c r="H36" s="173">
        <v>3569</v>
      </c>
      <c r="I36" s="173">
        <v>4262</v>
      </c>
      <c r="J36" s="173">
        <v>4259</v>
      </c>
      <c r="K36" s="173">
        <v>4182</v>
      </c>
      <c r="L36" s="173">
        <v>3329</v>
      </c>
      <c r="M36" s="173">
        <v>3283</v>
      </c>
      <c r="N36" s="173">
        <v>3311</v>
      </c>
      <c r="O36" s="173">
        <v>4205</v>
      </c>
      <c r="P36" s="173">
        <v>4072</v>
      </c>
      <c r="Q36" s="173">
        <f>SUM(Q32:Q35)</f>
        <v>4030</v>
      </c>
      <c r="R36" s="173">
        <v>3899</v>
      </c>
      <c r="S36" s="173">
        <v>3927</v>
      </c>
      <c r="T36" s="173">
        <v>5266</v>
      </c>
      <c r="U36" s="173">
        <v>5179</v>
      </c>
      <c r="V36" s="173">
        <v>6303</v>
      </c>
      <c r="W36" s="173">
        <v>4959</v>
      </c>
      <c r="X36" s="173">
        <v>4979</v>
      </c>
      <c r="Y36" s="173">
        <v>4356</v>
      </c>
      <c r="Z36" s="173">
        <v>4485</v>
      </c>
    </row>
    <row r="37" spans="1:26">
      <c r="A37" s="161"/>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row>
    <row r="38" spans="1:26" s="150" customFormat="1">
      <c r="A38" s="172" t="s">
        <v>46</v>
      </c>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row>
    <row r="39" spans="1:26">
      <c r="A39" s="160" t="s">
        <v>75</v>
      </c>
      <c r="B39" s="139">
        <v>0</v>
      </c>
      <c r="C39" s="139">
        <v>3762</v>
      </c>
      <c r="D39" s="139">
        <v>2865</v>
      </c>
      <c r="E39" s="139">
        <v>2510</v>
      </c>
      <c r="F39" s="139">
        <v>2980</v>
      </c>
      <c r="G39" s="139">
        <v>3660</v>
      </c>
      <c r="H39" s="139">
        <v>2580</v>
      </c>
      <c r="I39" s="139">
        <v>1980</v>
      </c>
      <c r="J39" s="139">
        <v>1260</v>
      </c>
      <c r="K39" s="139">
        <v>50</v>
      </c>
      <c r="L39" s="139">
        <v>800</v>
      </c>
      <c r="M39" s="139">
        <v>800</v>
      </c>
      <c r="N39" s="139">
        <v>800</v>
      </c>
      <c r="O39" s="139">
        <v>800</v>
      </c>
      <c r="P39" s="139">
        <v>150</v>
      </c>
      <c r="Q39" s="139">
        <v>150</v>
      </c>
      <c r="R39" s="139">
        <v>650</v>
      </c>
      <c r="S39" s="139">
        <v>950</v>
      </c>
      <c r="T39" s="139">
        <v>997</v>
      </c>
      <c r="U39" s="139">
        <v>2200</v>
      </c>
      <c r="V39" s="139">
        <v>4700</v>
      </c>
      <c r="W39" s="225" t="s">
        <v>290</v>
      </c>
      <c r="X39" s="225" t="s">
        <v>290</v>
      </c>
      <c r="Y39" s="225">
        <v>600</v>
      </c>
      <c r="Z39" s="225">
        <v>200</v>
      </c>
    </row>
    <row r="40" spans="1:26">
      <c r="A40" s="160" t="s">
        <v>381</v>
      </c>
      <c r="B40" s="139">
        <v>0</v>
      </c>
      <c r="C40" s="139">
        <v>134</v>
      </c>
      <c r="D40" s="139">
        <v>132</v>
      </c>
      <c r="E40" s="139">
        <v>132</v>
      </c>
      <c r="F40" s="139">
        <v>132</v>
      </c>
      <c r="G40" s="139">
        <v>131</v>
      </c>
      <c r="H40" s="139">
        <v>105</v>
      </c>
      <c r="I40" s="139">
        <v>107</v>
      </c>
      <c r="J40" s="139">
        <v>104</v>
      </c>
      <c r="K40" s="139">
        <v>109</v>
      </c>
      <c r="L40" s="139">
        <v>107</v>
      </c>
      <c r="M40" s="139">
        <v>105</v>
      </c>
      <c r="N40" s="139">
        <v>106</v>
      </c>
      <c r="O40" s="139">
        <v>112</v>
      </c>
      <c r="P40" s="139">
        <v>105</v>
      </c>
      <c r="Q40" s="139">
        <v>106</v>
      </c>
      <c r="R40" s="139">
        <v>119</v>
      </c>
      <c r="S40" s="139">
        <v>116</v>
      </c>
      <c r="T40" s="139">
        <v>119</v>
      </c>
      <c r="U40" s="139">
        <v>114</v>
      </c>
      <c r="V40" s="139">
        <v>93</v>
      </c>
      <c r="W40" s="139">
        <v>102</v>
      </c>
      <c r="X40" s="139">
        <v>100</v>
      </c>
      <c r="Y40" s="139">
        <v>101</v>
      </c>
      <c r="Z40" s="139">
        <v>96</v>
      </c>
    </row>
    <row r="41" spans="1:26">
      <c r="A41" s="160" t="s">
        <v>325</v>
      </c>
      <c r="B41" s="139">
        <v>0</v>
      </c>
      <c r="C41" s="139">
        <v>0</v>
      </c>
      <c r="D41" s="139">
        <v>219</v>
      </c>
      <c r="E41" s="139">
        <v>219</v>
      </c>
      <c r="F41" s="139">
        <v>0</v>
      </c>
      <c r="G41" s="139">
        <v>0</v>
      </c>
      <c r="H41" s="139">
        <v>0</v>
      </c>
      <c r="I41" s="139">
        <v>0</v>
      </c>
      <c r="J41" s="139">
        <v>0</v>
      </c>
      <c r="K41" s="139">
        <v>0</v>
      </c>
      <c r="L41" s="139">
        <v>0</v>
      </c>
      <c r="M41" s="139">
        <v>0</v>
      </c>
      <c r="N41" s="139">
        <v>0</v>
      </c>
      <c r="O41" s="139">
        <v>0</v>
      </c>
      <c r="P41" s="139">
        <v>0</v>
      </c>
      <c r="Q41" s="139"/>
      <c r="R41" s="259">
        <v>0</v>
      </c>
      <c r="S41" s="259">
        <v>0</v>
      </c>
      <c r="T41" s="259">
        <v>0</v>
      </c>
      <c r="U41" s="259">
        <v>0</v>
      </c>
      <c r="V41" s="259">
        <v>0</v>
      </c>
      <c r="W41" s="259">
        <v>0</v>
      </c>
      <c r="X41" s="259">
        <v>0</v>
      </c>
      <c r="Y41" s="259">
        <v>0</v>
      </c>
      <c r="Z41" s="259">
        <v>0</v>
      </c>
    </row>
    <row r="42" spans="1:26">
      <c r="A42" s="160" t="s">
        <v>317</v>
      </c>
      <c r="B42" s="139">
        <v>138</v>
      </c>
      <c r="C42" s="139">
        <v>146</v>
      </c>
      <c r="D42" s="139">
        <v>147</v>
      </c>
      <c r="E42" s="139">
        <v>142</v>
      </c>
      <c r="F42" s="139">
        <v>139</v>
      </c>
      <c r="G42" s="139">
        <v>145</v>
      </c>
      <c r="H42" s="139">
        <v>173</v>
      </c>
      <c r="I42" s="139">
        <v>183</v>
      </c>
      <c r="J42" s="139">
        <v>185</v>
      </c>
      <c r="K42" s="139">
        <v>197</v>
      </c>
      <c r="L42" s="139">
        <v>209</v>
      </c>
      <c r="M42" s="139">
        <v>219</v>
      </c>
      <c r="N42" s="139">
        <v>215</v>
      </c>
      <c r="O42" s="139">
        <v>108</v>
      </c>
      <c r="P42" s="139">
        <v>100</v>
      </c>
      <c r="Q42" s="139">
        <v>70</v>
      </c>
      <c r="R42" s="139">
        <v>55</v>
      </c>
      <c r="S42" s="139">
        <v>54</v>
      </c>
      <c r="T42" s="139">
        <v>66</v>
      </c>
      <c r="U42" s="139">
        <v>112</v>
      </c>
      <c r="V42" s="139">
        <v>797</v>
      </c>
      <c r="W42" s="139">
        <v>1152</v>
      </c>
      <c r="X42" s="139">
        <v>876</v>
      </c>
      <c r="Y42" s="139">
        <v>1351</v>
      </c>
      <c r="Z42" s="259">
        <v>1072</v>
      </c>
    </row>
    <row r="43" spans="1:26">
      <c r="A43" s="160" t="s">
        <v>115</v>
      </c>
      <c r="B43" s="139">
        <v>4373</v>
      </c>
      <c r="C43" s="139">
        <v>0</v>
      </c>
      <c r="D43" s="139">
        <v>0</v>
      </c>
      <c r="E43" s="139">
        <v>0</v>
      </c>
      <c r="F43" s="139">
        <v>0</v>
      </c>
      <c r="G43" s="139">
        <v>0</v>
      </c>
      <c r="H43" s="139">
        <v>0</v>
      </c>
      <c r="I43" s="139">
        <v>0</v>
      </c>
      <c r="J43" s="139">
        <v>0</v>
      </c>
      <c r="K43" s="139">
        <v>0</v>
      </c>
      <c r="L43" s="139">
        <v>0</v>
      </c>
      <c r="M43" s="139">
        <v>0</v>
      </c>
      <c r="N43" s="139">
        <v>0</v>
      </c>
      <c r="O43" s="139">
        <v>0</v>
      </c>
      <c r="P43" s="139">
        <v>0</v>
      </c>
      <c r="Q43" s="139">
        <v>0</v>
      </c>
      <c r="R43" s="225">
        <v>0</v>
      </c>
      <c r="S43" s="225">
        <v>0</v>
      </c>
      <c r="T43" s="122">
        <v>0</v>
      </c>
      <c r="U43" s="122">
        <v>0</v>
      </c>
      <c r="V43" s="122">
        <v>0</v>
      </c>
      <c r="W43" s="122">
        <v>0</v>
      </c>
      <c r="X43" s="122">
        <v>0</v>
      </c>
      <c r="Y43" s="122">
        <v>0</v>
      </c>
      <c r="Z43" s="122">
        <v>0</v>
      </c>
    </row>
    <row r="44" spans="1:26">
      <c r="A44" s="160" t="s">
        <v>113</v>
      </c>
      <c r="B44" s="139">
        <v>6598</v>
      </c>
      <c r="C44" s="139">
        <v>6616</v>
      </c>
      <c r="D44" s="139">
        <v>7521</v>
      </c>
      <c r="E44" s="139">
        <v>6874</v>
      </c>
      <c r="F44" s="139">
        <v>6923</v>
      </c>
      <c r="G44" s="139">
        <v>5885</v>
      </c>
      <c r="H44" s="139">
        <v>6326</v>
      </c>
      <c r="I44" s="139">
        <v>6575</v>
      </c>
      <c r="J44" s="139">
        <v>6124</v>
      </c>
      <c r="K44" s="139">
        <v>5155</v>
      </c>
      <c r="L44" s="139">
        <v>6245</v>
      </c>
      <c r="M44" s="139">
        <v>5498</v>
      </c>
      <c r="N44" s="139">
        <v>6772</v>
      </c>
      <c r="O44" s="139">
        <v>5733</v>
      </c>
      <c r="P44" s="139">
        <v>8485</v>
      </c>
      <c r="Q44" s="139">
        <v>7207</v>
      </c>
      <c r="R44" s="139">
        <v>8229</v>
      </c>
      <c r="S44" s="139">
        <v>8445</v>
      </c>
      <c r="T44" s="139">
        <v>10418</v>
      </c>
      <c r="U44" s="139">
        <v>9419</v>
      </c>
      <c r="V44" s="139">
        <v>8467</v>
      </c>
      <c r="W44" s="139">
        <v>6798</v>
      </c>
      <c r="X44" s="139">
        <v>8514</v>
      </c>
      <c r="Y44" s="139">
        <v>5912</v>
      </c>
      <c r="Z44" s="139">
        <v>7324</v>
      </c>
    </row>
    <row r="45" spans="1:26" ht="14.5">
      <c r="A45" s="160" t="s">
        <v>449</v>
      </c>
      <c r="B45" s="139"/>
      <c r="C45" s="139"/>
      <c r="D45" s="139"/>
      <c r="E45" s="139"/>
      <c r="F45" s="139"/>
      <c r="G45" s="139">
        <v>901</v>
      </c>
      <c r="H45" s="139">
        <v>485</v>
      </c>
      <c r="I45" s="139">
        <v>555</v>
      </c>
      <c r="J45" s="139">
        <v>781</v>
      </c>
      <c r="K45" s="139">
        <v>834</v>
      </c>
      <c r="L45" s="139">
        <v>446</v>
      </c>
      <c r="M45" s="139">
        <v>0</v>
      </c>
      <c r="N45" s="139">
        <v>0</v>
      </c>
      <c r="O45" s="139">
        <v>0</v>
      </c>
      <c r="P45" s="139">
        <v>0</v>
      </c>
      <c r="Q45" s="139">
        <v>0</v>
      </c>
      <c r="R45" s="225">
        <v>0</v>
      </c>
      <c r="S45" s="225">
        <v>0</v>
      </c>
      <c r="T45" s="225">
        <v>0</v>
      </c>
      <c r="U45" s="225">
        <v>0</v>
      </c>
      <c r="V45" s="225">
        <v>447</v>
      </c>
      <c r="W45" s="225">
        <v>98</v>
      </c>
      <c r="X45" s="225">
        <v>0</v>
      </c>
      <c r="Y45" s="225">
        <v>0</v>
      </c>
      <c r="Z45" s="225">
        <v>0</v>
      </c>
    </row>
    <row r="46" spans="1:26" s="150" customFormat="1">
      <c r="A46" s="172" t="s">
        <v>50</v>
      </c>
      <c r="B46" s="173">
        <v>11110</v>
      </c>
      <c r="C46" s="173">
        <v>10658</v>
      </c>
      <c r="D46" s="173">
        <v>10884</v>
      </c>
      <c r="E46" s="173">
        <v>9877</v>
      </c>
      <c r="F46" s="173">
        <v>10174</v>
      </c>
      <c r="G46" s="173">
        <v>10721</v>
      </c>
      <c r="H46" s="173">
        <v>9669</v>
      </c>
      <c r="I46" s="173">
        <v>9400</v>
      </c>
      <c r="J46" s="173">
        <v>8454</v>
      </c>
      <c r="K46" s="173">
        <v>6345</v>
      </c>
      <c r="L46" s="173">
        <v>7806</v>
      </c>
      <c r="M46" s="173">
        <v>6622</v>
      </c>
      <c r="N46" s="173">
        <v>7893</v>
      </c>
      <c r="O46" s="173">
        <v>6753</v>
      </c>
      <c r="P46" s="173">
        <v>8840</v>
      </c>
      <c r="Q46" s="173">
        <f>SUM(Q39:Q45)</f>
        <v>7533</v>
      </c>
      <c r="R46" s="173">
        <v>9053</v>
      </c>
      <c r="S46" s="173">
        <v>9565</v>
      </c>
      <c r="T46" s="173">
        <v>11600</v>
      </c>
      <c r="U46" s="173">
        <v>11845</v>
      </c>
      <c r="V46" s="173">
        <v>14504</v>
      </c>
      <c r="W46" s="173">
        <v>8150</v>
      </c>
      <c r="X46" s="173">
        <v>9490</v>
      </c>
      <c r="Y46" s="173">
        <v>7964</v>
      </c>
      <c r="Z46" s="173">
        <f>Z39+Z40+Z42+Z44</f>
        <v>8692</v>
      </c>
    </row>
    <row r="47" spans="1:26" s="150" customFormat="1">
      <c r="A47" s="172" t="s">
        <v>51</v>
      </c>
      <c r="B47" s="173">
        <v>11605</v>
      </c>
      <c r="C47" s="173">
        <v>12422</v>
      </c>
      <c r="D47" s="173">
        <v>14094</v>
      </c>
      <c r="E47" s="173">
        <v>13389</v>
      </c>
      <c r="F47" s="173">
        <v>13256</v>
      </c>
      <c r="G47" s="173">
        <v>13723</v>
      </c>
      <c r="H47" s="173">
        <v>13238</v>
      </c>
      <c r="I47" s="173">
        <v>13662</v>
      </c>
      <c r="J47" s="173">
        <v>12713</v>
      </c>
      <c r="K47" s="173">
        <v>10527</v>
      </c>
      <c r="L47" s="173">
        <v>11135</v>
      </c>
      <c r="M47" s="173">
        <v>9905</v>
      </c>
      <c r="N47" s="173">
        <v>11204</v>
      </c>
      <c r="O47" s="173">
        <v>10958</v>
      </c>
      <c r="P47" s="173">
        <v>12912</v>
      </c>
      <c r="Q47" s="173">
        <f>Q36+Q46</f>
        <v>11563</v>
      </c>
      <c r="R47" s="173">
        <v>12952</v>
      </c>
      <c r="S47" s="173">
        <v>13492</v>
      </c>
      <c r="T47" s="173">
        <v>16886</v>
      </c>
      <c r="U47" s="173">
        <v>17024</v>
      </c>
      <c r="V47" s="173">
        <v>20807</v>
      </c>
      <c r="W47" s="173">
        <v>13109</v>
      </c>
      <c r="X47" s="173">
        <v>14469</v>
      </c>
      <c r="Y47" s="173">
        <v>12320</v>
      </c>
      <c r="Z47" s="173">
        <f>Z46+Z36</f>
        <v>13177</v>
      </c>
    </row>
    <row r="48" spans="1:26" s="150" customFormat="1">
      <c r="A48" s="172" t="s">
        <v>52</v>
      </c>
      <c r="B48" s="173">
        <v>12202</v>
      </c>
      <c r="C48" s="173">
        <v>13924</v>
      </c>
      <c r="D48" s="173">
        <v>15510</v>
      </c>
      <c r="E48" s="173">
        <v>15124</v>
      </c>
      <c r="F48" s="173">
        <v>14697</v>
      </c>
      <c r="G48" s="173">
        <v>15361</v>
      </c>
      <c r="H48" s="173">
        <v>17189</v>
      </c>
      <c r="I48" s="173">
        <v>17745</v>
      </c>
      <c r="J48" s="173">
        <v>15949</v>
      </c>
      <c r="K48" s="173">
        <v>18588</v>
      </c>
      <c r="L48" s="173">
        <v>19194</v>
      </c>
      <c r="M48" s="173">
        <v>18109</v>
      </c>
      <c r="N48" s="173">
        <v>19527</v>
      </c>
      <c r="O48" s="173">
        <v>19923</v>
      </c>
      <c r="P48" s="173">
        <v>22157</v>
      </c>
      <c r="Q48" s="173">
        <f>Q47+Q29</f>
        <v>20836</v>
      </c>
      <c r="R48" s="173">
        <v>21863</v>
      </c>
      <c r="S48" s="173">
        <v>21978</v>
      </c>
      <c r="T48" s="173">
        <v>19632</v>
      </c>
      <c r="U48" s="173">
        <v>19038</v>
      </c>
      <c r="V48" s="173">
        <v>19717</v>
      </c>
      <c r="W48" s="173">
        <v>17380</v>
      </c>
      <c r="X48" s="173">
        <v>18575</v>
      </c>
      <c r="Y48" s="173">
        <v>16186</v>
      </c>
      <c r="Z48" s="173">
        <f>Z47+Z29</f>
        <v>16854</v>
      </c>
    </row>
    <row r="49" spans="1:17">
      <c r="A49" s="161"/>
      <c r="B49" s="162"/>
      <c r="C49" s="162"/>
      <c r="D49" s="162"/>
      <c r="E49" s="162"/>
      <c r="F49" s="162"/>
      <c r="G49" s="162"/>
      <c r="H49" s="162"/>
      <c r="I49" s="162"/>
      <c r="J49" s="162"/>
      <c r="K49" s="162"/>
      <c r="L49" s="162"/>
      <c r="M49" s="162"/>
      <c r="N49" s="162"/>
      <c r="O49" s="162"/>
      <c r="P49" s="162"/>
      <c r="Q49" s="162"/>
    </row>
    <row r="50" spans="1:17" s="318" customFormat="1" ht="51.5" customHeight="1">
      <c r="A50" s="333" t="s">
        <v>598</v>
      </c>
      <c r="B50" s="333"/>
      <c r="C50" s="333"/>
      <c r="D50" s="333"/>
      <c r="E50" s="333"/>
      <c r="F50" s="333"/>
      <c r="G50" s="333"/>
      <c r="H50" s="333"/>
      <c r="I50" s="333"/>
      <c r="J50" s="333"/>
      <c r="K50" s="333"/>
      <c r="L50" s="314"/>
      <c r="M50" s="314"/>
      <c r="N50" s="314"/>
      <c r="O50" s="314"/>
      <c r="P50" s="314"/>
      <c r="Q50" s="314"/>
    </row>
    <row r="51" spans="1:17">
      <c r="A51" s="171"/>
      <c r="B51" s="145"/>
      <c r="C51" s="145"/>
      <c r="D51" s="145"/>
      <c r="E51" s="145"/>
      <c r="F51" s="145"/>
      <c r="G51" s="145"/>
      <c r="H51" s="145"/>
      <c r="I51" s="145"/>
      <c r="J51" s="145"/>
      <c r="K51" s="145"/>
      <c r="L51" s="145"/>
      <c r="M51" s="145"/>
      <c r="N51" s="145"/>
    </row>
    <row r="52" spans="1:17">
      <c r="A52" s="145"/>
      <c r="B52" s="145"/>
      <c r="C52" s="145"/>
      <c r="D52" s="145"/>
      <c r="E52" s="145"/>
      <c r="F52" s="145"/>
      <c r="G52" s="145"/>
      <c r="H52" s="145"/>
      <c r="I52" s="145"/>
      <c r="J52" s="145"/>
      <c r="K52" s="145"/>
      <c r="L52" s="145"/>
      <c r="M52" s="145"/>
      <c r="N52" s="145"/>
    </row>
    <row r="53" spans="1:17">
      <c r="A53" s="145"/>
      <c r="B53" s="145"/>
      <c r="C53" s="145"/>
      <c r="D53" s="145"/>
      <c r="E53" s="145"/>
      <c r="F53" s="145"/>
      <c r="G53" s="145"/>
      <c r="H53" s="145"/>
      <c r="I53" s="145"/>
      <c r="J53" s="145"/>
      <c r="K53" s="145"/>
      <c r="L53" s="145"/>
      <c r="M53" s="145"/>
      <c r="N53" s="145"/>
    </row>
    <row r="54" spans="1:17">
      <c r="A54" s="145"/>
      <c r="B54" s="145"/>
      <c r="C54" s="145"/>
      <c r="D54" s="145"/>
      <c r="E54" s="145"/>
      <c r="F54" s="145"/>
      <c r="G54" s="145"/>
      <c r="H54" s="145"/>
      <c r="I54" s="145"/>
      <c r="J54" s="145"/>
      <c r="K54" s="145"/>
      <c r="L54" s="145"/>
      <c r="M54" s="145"/>
      <c r="N54" s="145"/>
    </row>
    <row r="55" spans="1:17">
      <c r="A55" s="145"/>
      <c r="B55" s="145"/>
      <c r="C55" s="145"/>
      <c r="D55" s="145"/>
      <c r="E55" s="145"/>
      <c r="F55" s="145"/>
      <c r="G55" s="145"/>
      <c r="H55" s="145"/>
      <c r="I55" s="145"/>
      <c r="J55" s="145"/>
      <c r="K55" s="145"/>
      <c r="L55" s="145"/>
      <c r="M55" s="145"/>
      <c r="N55" s="145"/>
    </row>
    <row r="56" spans="1:17">
      <c r="A56" s="145"/>
      <c r="B56" s="145"/>
      <c r="C56" s="145"/>
      <c r="D56" s="145"/>
      <c r="E56" s="145"/>
      <c r="F56" s="145"/>
      <c r="G56" s="145"/>
      <c r="H56" s="145"/>
      <c r="I56" s="145"/>
      <c r="J56" s="145"/>
      <c r="K56" s="145"/>
      <c r="L56" s="145"/>
      <c r="M56" s="145"/>
      <c r="N56" s="145"/>
    </row>
    <row r="57" spans="1:17">
      <c r="A57" s="145"/>
      <c r="B57" s="145"/>
      <c r="C57" s="145"/>
      <c r="D57" s="145"/>
      <c r="E57" s="145"/>
      <c r="F57" s="145"/>
      <c r="G57" s="145"/>
      <c r="H57" s="145"/>
      <c r="I57" s="145"/>
      <c r="J57" s="145"/>
      <c r="K57" s="145"/>
      <c r="L57" s="145"/>
      <c r="M57" s="145"/>
      <c r="N57" s="145"/>
    </row>
    <row r="58" spans="1:17">
      <c r="A58" s="145"/>
      <c r="B58" s="145"/>
      <c r="C58" s="145"/>
      <c r="D58" s="145"/>
      <c r="E58" s="145"/>
      <c r="F58" s="145"/>
      <c r="G58" s="145"/>
      <c r="H58" s="145"/>
      <c r="I58" s="145"/>
      <c r="J58" s="145"/>
      <c r="K58" s="145"/>
      <c r="L58" s="145"/>
      <c r="M58" s="145"/>
      <c r="N58" s="145"/>
    </row>
    <row r="59" spans="1:17">
      <c r="A59" s="145"/>
      <c r="B59" s="145"/>
      <c r="C59" s="145"/>
      <c r="D59" s="145"/>
      <c r="E59" s="145"/>
      <c r="F59" s="145"/>
      <c r="G59" s="145"/>
      <c r="H59" s="145"/>
      <c r="I59" s="145"/>
      <c r="J59" s="145"/>
      <c r="K59" s="145"/>
      <c r="L59" s="145"/>
      <c r="M59" s="145"/>
      <c r="N59" s="145"/>
    </row>
    <row r="60" spans="1:17">
      <c r="A60" s="145"/>
      <c r="B60" s="145"/>
      <c r="C60" s="145"/>
      <c r="D60" s="145"/>
      <c r="E60" s="145"/>
      <c r="F60" s="145"/>
      <c r="G60" s="145"/>
      <c r="H60" s="145"/>
      <c r="I60" s="145"/>
      <c r="J60" s="145"/>
      <c r="K60" s="145"/>
      <c r="L60" s="145"/>
      <c r="M60" s="145"/>
      <c r="N60" s="145"/>
    </row>
    <row r="61" spans="1:17">
      <c r="A61" s="145"/>
      <c r="B61" s="145"/>
      <c r="C61" s="145"/>
      <c r="D61" s="145"/>
      <c r="E61" s="145"/>
      <c r="F61" s="145"/>
      <c r="G61" s="145"/>
      <c r="H61" s="145"/>
      <c r="I61" s="145"/>
      <c r="J61" s="145"/>
      <c r="K61" s="145"/>
      <c r="L61" s="145"/>
      <c r="M61" s="145"/>
      <c r="N61" s="145"/>
    </row>
    <row r="62" spans="1:17">
      <c r="A62" s="145"/>
      <c r="B62" s="145"/>
      <c r="C62" s="145"/>
      <c r="D62" s="145"/>
      <c r="E62" s="145"/>
      <c r="F62" s="145"/>
      <c r="G62" s="145"/>
      <c r="H62" s="145"/>
      <c r="I62" s="145"/>
      <c r="J62" s="145"/>
      <c r="K62" s="145"/>
      <c r="L62" s="145"/>
      <c r="M62" s="145"/>
      <c r="N62" s="145"/>
    </row>
    <row r="63" spans="1:17">
      <c r="A63" s="145"/>
      <c r="B63" s="145"/>
      <c r="C63" s="145"/>
      <c r="D63" s="145"/>
      <c r="E63" s="145"/>
      <c r="F63" s="145"/>
      <c r="G63" s="145"/>
      <c r="H63" s="145"/>
      <c r="I63" s="145"/>
      <c r="J63" s="145"/>
      <c r="K63" s="145"/>
      <c r="L63" s="145"/>
      <c r="M63" s="145"/>
      <c r="N63" s="145"/>
    </row>
    <row r="64" spans="1:17">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sheetData>
  <mergeCells count="1">
    <mergeCell ref="A50:K50"/>
  </mergeCells>
  <phoneticPr fontId="25" type="noConversion"/>
  <pageMargins left="0.7" right="0.7" top="0.75" bottom="0.75" header="0.3" footer="0.3"/>
  <pageSetup scale="32"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tabColor theme="0" tint="-4.9989318521683403E-2"/>
    <pageSetUpPr fitToPage="1"/>
  </sheetPr>
  <dimension ref="A1:AZ173"/>
  <sheetViews>
    <sheetView showGridLines="0" view="pageBreakPreview" zoomScale="80" zoomScaleNormal="80" zoomScaleSheetLayoutView="80" workbookViewId="0">
      <pane xSplit="1" ySplit="3" topLeftCell="B4" activePane="bottomRight" state="frozen"/>
      <selection activeCell="C49" sqref="C49"/>
      <selection pane="topRight" activeCell="C49" sqref="C49"/>
      <selection pane="bottomLeft" activeCell="C49" sqref="C49"/>
      <selection pane="bottomRight"/>
    </sheetView>
  </sheetViews>
  <sheetFormatPr defaultColWidth="8.81640625" defaultRowHeight="13" outlineLevelRow="1" outlineLevelCol="1"/>
  <cols>
    <col min="1" max="1" width="57.54296875" style="122" customWidth="1"/>
    <col min="2" max="6" width="10.453125" style="122" hidden="1" customWidth="1" outlineLevel="1"/>
    <col min="7" max="7" width="10.453125" style="122" customWidth="1" collapsed="1"/>
    <col min="8" max="19" width="10.453125" style="122" customWidth="1"/>
    <col min="20" max="20" width="10.1796875" style="122" customWidth="1"/>
    <col min="21" max="21" width="10.453125" style="122" customWidth="1"/>
    <col min="22" max="23" width="10.1796875" style="122" customWidth="1"/>
    <col min="24" max="25" width="10.54296875" style="122" customWidth="1"/>
    <col min="26" max="26" width="10.81640625" style="122" customWidth="1"/>
    <col min="27" max="27" width="12" style="122" customWidth="1"/>
    <col min="28" max="28" width="2.7265625" style="305" customWidth="1"/>
    <col min="29" max="29" width="11.54296875" style="122" customWidth="1"/>
    <col min="30" max="30" width="1.54296875" style="122" customWidth="1"/>
    <col min="31" max="32" width="10.1796875" style="122" customWidth="1"/>
    <col min="33" max="16384" width="8.81640625" style="122"/>
  </cols>
  <sheetData>
    <row r="1" spans="1:52" s="150" customFormat="1">
      <c r="A1" s="149" t="s">
        <v>271</v>
      </c>
      <c r="B1" s="127"/>
      <c r="C1" s="127"/>
      <c r="D1" s="127"/>
      <c r="E1" s="127"/>
      <c r="F1" s="127"/>
      <c r="G1" s="127"/>
      <c r="H1" s="127"/>
      <c r="I1" s="127"/>
      <c r="J1" s="127"/>
      <c r="K1" s="127"/>
      <c r="L1" s="127"/>
      <c r="M1" s="127"/>
      <c r="N1" s="127"/>
      <c r="O1" s="127"/>
      <c r="P1" s="127"/>
      <c r="Q1" s="127"/>
      <c r="R1" s="127"/>
      <c r="S1" s="127"/>
      <c r="AB1" s="300"/>
    </row>
    <row r="2" spans="1:52" s="150" customFormat="1" ht="13.5" thickBot="1">
      <c r="A2" s="151" t="s">
        <v>267</v>
      </c>
      <c r="B2" s="149"/>
      <c r="C2" s="151"/>
      <c r="D2" s="151"/>
      <c r="E2" s="151"/>
      <c r="F2" s="149"/>
      <c r="G2" s="151"/>
      <c r="H2" s="151"/>
      <c r="I2" s="149"/>
      <c r="J2" s="151"/>
      <c r="K2" s="149"/>
      <c r="L2" s="149"/>
      <c r="M2" s="151"/>
      <c r="N2" s="149"/>
      <c r="O2" s="151"/>
      <c r="P2" s="149"/>
      <c r="Q2" s="151"/>
      <c r="R2" s="149"/>
      <c r="S2" s="151"/>
      <c r="AB2" s="300"/>
    </row>
    <row r="3" spans="1:52" s="150" customFormat="1" ht="14" thickTop="1" thickBot="1">
      <c r="A3" s="154" t="s">
        <v>229</v>
      </c>
      <c r="B3" s="153" t="s">
        <v>283</v>
      </c>
      <c r="C3" s="154" t="s">
        <v>101</v>
      </c>
      <c r="D3" s="154" t="s">
        <v>103</v>
      </c>
      <c r="E3" s="154" t="s">
        <v>104</v>
      </c>
      <c r="F3" s="154" t="s">
        <v>185</v>
      </c>
      <c r="G3" s="276" t="s">
        <v>304</v>
      </c>
      <c r="H3" s="276" t="s">
        <v>323</v>
      </c>
      <c r="I3" s="276" t="s">
        <v>328</v>
      </c>
      <c r="J3" s="276" t="s">
        <v>344</v>
      </c>
      <c r="K3" s="276" t="s">
        <v>349</v>
      </c>
      <c r="L3" s="276" t="s">
        <v>376</v>
      </c>
      <c r="M3" s="276" t="s">
        <v>399</v>
      </c>
      <c r="N3" s="276" t="s">
        <v>401</v>
      </c>
      <c r="O3" s="276" t="s">
        <v>428</v>
      </c>
      <c r="P3" s="276" t="s">
        <v>431</v>
      </c>
      <c r="Q3" s="276" t="s">
        <v>438</v>
      </c>
      <c r="R3" s="276" t="s">
        <v>440</v>
      </c>
      <c r="S3" s="276" t="s">
        <v>443</v>
      </c>
      <c r="T3" s="276" t="str">
        <f>'1 FO Q'!O3</f>
        <v>Q2 2022</v>
      </c>
      <c r="U3" s="276" t="str">
        <f>'1 FO Q'!P3</f>
        <v>Q3 2022</v>
      </c>
      <c r="V3" s="276" t="str">
        <f>'1 FO Q'!Q3</f>
        <v>Q4 2022</v>
      </c>
      <c r="W3" s="276" t="str">
        <f>'1 FO Q'!R3</f>
        <v>Q1 2023</v>
      </c>
      <c r="X3" s="276" t="s">
        <v>503</v>
      </c>
      <c r="Y3" s="276" t="str">
        <f>'1 FO Q'!T3</f>
        <v>Q3 2023</v>
      </c>
      <c r="Z3" s="276" t="str">
        <f>'1 FO Q'!U3</f>
        <v>Q4 2023</v>
      </c>
      <c r="AA3" s="276" t="str">
        <f>'1 FO Q'!V3</f>
        <v>Q1 2024</v>
      </c>
      <c r="AB3" s="301"/>
      <c r="AC3" s="276" t="str">
        <f>'1 FO Q'!W3</f>
        <v>Q2 2024</v>
      </c>
      <c r="AD3" s="276"/>
      <c r="AE3" s="276" t="str">
        <f>'1 FO Q'!X3</f>
        <v>Q3 2024</v>
      </c>
      <c r="AF3" s="276" t="str">
        <f>'1 FO Q'!Y3</f>
        <v>Q4 2024</v>
      </c>
    </row>
    <row r="4" spans="1:52" ht="13.5" thickTop="1">
      <c r="A4" s="165" t="s">
        <v>363</v>
      </c>
      <c r="B4" s="167" t="s">
        <v>290</v>
      </c>
      <c r="C4" s="167">
        <v>216.09899999999979</v>
      </c>
      <c r="D4" s="167">
        <v>328.74599999999998</v>
      </c>
      <c r="E4" s="167">
        <v>270.12400000000002</v>
      </c>
      <c r="F4" s="167">
        <v>477.34899999999993</v>
      </c>
      <c r="G4" s="167">
        <v>167</v>
      </c>
      <c r="H4" s="167">
        <v>348</v>
      </c>
      <c r="I4" s="167">
        <v>233</v>
      </c>
      <c r="J4" s="167">
        <v>-159</v>
      </c>
      <c r="K4" s="167">
        <v>157</v>
      </c>
      <c r="L4" s="167">
        <v>2515</v>
      </c>
      <c r="M4" s="167">
        <v>187</v>
      </c>
      <c r="N4" s="167">
        <v>-633</v>
      </c>
      <c r="O4" s="167">
        <v>145</v>
      </c>
      <c r="P4" s="167">
        <v>92</v>
      </c>
      <c r="Q4" s="167">
        <f>91-36</f>
        <v>55</v>
      </c>
      <c r="R4" s="167">
        <v>32</v>
      </c>
      <c r="S4" s="167">
        <v>483</v>
      </c>
      <c r="T4" s="167">
        <v>175</v>
      </c>
      <c r="U4" s="167">
        <v>-86</v>
      </c>
      <c r="V4" s="167">
        <v>-250</v>
      </c>
      <c r="W4" s="167">
        <v>-288</v>
      </c>
      <c r="X4" s="167">
        <v>-5886</v>
      </c>
      <c r="Y4" s="167">
        <v>-693</v>
      </c>
      <c r="Z4" s="167">
        <v>-2881</v>
      </c>
      <c r="AA4" s="167">
        <v>605</v>
      </c>
      <c r="AB4" s="302"/>
      <c r="AC4" s="167">
        <v>-120</v>
      </c>
      <c r="AD4" s="167"/>
      <c r="AE4" s="167">
        <v>-148</v>
      </c>
      <c r="AF4" s="167">
        <v>-230</v>
      </c>
      <c r="AH4" s="290"/>
    </row>
    <row r="5" spans="1:52">
      <c r="A5" s="165" t="s">
        <v>490</v>
      </c>
      <c r="B5" s="167"/>
      <c r="C5" s="167"/>
      <c r="D5" s="167"/>
      <c r="E5" s="167"/>
      <c r="F5" s="167"/>
      <c r="G5" s="167" t="s">
        <v>290</v>
      </c>
      <c r="H5" s="167" t="s">
        <v>290</v>
      </c>
      <c r="I5" s="167" t="s">
        <v>290</v>
      </c>
      <c r="J5" s="167" t="s">
        <v>290</v>
      </c>
      <c r="K5" s="167" t="s">
        <v>290</v>
      </c>
      <c r="L5" s="167" t="s">
        <v>290</v>
      </c>
      <c r="M5" s="167" t="s">
        <v>290</v>
      </c>
      <c r="N5" s="167">
        <v>1200</v>
      </c>
      <c r="O5" s="167">
        <v>250</v>
      </c>
      <c r="P5" s="167" t="s">
        <v>290</v>
      </c>
      <c r="Q5" s="167">
        <v>125</v>
      </c>
      <c r="R5" s="167">
        <v>125</v>
      </c>
      <c r="S5" s="167" t="s">
        <v>290</v>
      </c>
      <c r="T5" s="167" t="s">
        <v>290</v>
      </c>
      <c r="U5" s="167">
        <v>100</v>
      </c>
      <c r="V5" s="167">
        <v>200</v>
      </c>
      <c r="W5" s="167" t="s">
        <v>290</v>
      </c>
      <c r="X5" s="167">
        <v>100</v>
      </c>
      <c r="Y5" s="167" t="s">
        <v>290</v>
      </c>
      <c r="Z5" s="167" t="s">
        <v>290</v>
      </c>
      <c r="AA5" s="167">
        <v>100</v>
      </c>
      <c r="AB5" s="302"/>
      <c r="AC5" s="167" t="s">
        <v>290</v>
      </c>
      <c r="AD5" s="167"/>
      <c r="AE5" s="167" t="s">
        <v>290</v>
      </c>
      <c r="AF5" s="167">
        <v>1</v>
      </c>
      <c r="AH5" s="290"/>
    </row>
    <row r="6" spans="1:52">
      <c r="A6" s="165" t="s">
        <v>464</v>
      </c>
      <c r="B6" s="167" t="s">
        <v>290</v>
      </c>
      <c r="C6" s="167">
        <v>43.15</v>
      </c>
      <c r="D6" s="167">
        <v>48.681000000000004</v>
      </c>
      <c r="E6" s="167">
        <v>57.448999999999998</v>
      </c>
      <c r="F6" s="167">
        <v>59.186000000000007</v>
      </c>
      <c r="G6" s="167">
        <v>80</v>
      </c>
      <c r="H6" s="167">
        <v>82</v>
      </c>
      <c r="I6" s="167">
        <v>84</v>
      </c>
      <c r="J6" s="167">
        <v>629</v>
      </c>
      <c r="K6" s="167">
        <v>79.988</v>
      </c>
      <c r="L6" s="167">
        <v>79</v>
      </c>
      <c r="M6" s="167">
        <v>76.86099999999999</v>
      </c>
      <c r="N6" s="167">
        <v>966</v>
      </c>
      <c r="O6" s="167">
        <v>76.2</v>
      </c>
      <c r="P6" s="167">
        <v>77</v>
      </c>
      <c r="Q6" s="167">
        <v>77</v>
      </c>
      <c r="R6" s="167">
        <v>96</v>
      </c>
      <c r="S6" s="167">
        <v>63</v>
      </c>
      <c r="T6" s="167">
        <v>66</v>
      </c>
      <c r="U6" s="167">
        <v>67</v>
      </c>
      <c r="V6" s="167">
        <v>74</v>
      </c>
      <c r="W6" s="167">
        <v>74</v>
      </c>
      <c r="X6" s="167">
        <v>76</v>
      </c>
      <c r="Y6" s="167">
        <v>77</v>
      </c>
      <c r="Z6" s="167">
        <v>74</v>
      </c>
      <c r="AA6" s="167">
        <v>52</v>
      </c>
      <c r="AB6" s="302"/>
      <c r="AC6" s="167">
        <v>51</v>
      </c>
      <c r="AD6" s="167"/>
      <c r="AE6" s="167">
        <v>50</v>
      </c>
      <c r="AF6" s="167">
        <v>48</v>
      </c>
      <c r="AH6" s="290"/>
    </row>
    <row r="7" spans="1:52">
      <c r="A7" s="165" t="s">
        <v>506</v>
      </c>
      <c r="B7" s="167"/>
      <c r="C7" s="167"/>
      <c r="D7" s="167"/>
      <c r="E7" s="167"/>
      <c r="F7" s="167"/>
      <c r="G7" s="167" t="s">
        <v>290</v>
      </c>
      <c r="H7" s="167" t="s">
        <v>290</v>
      </c>
      <c r="I7" s="167" t="s">
        <v>290</v>
      </c>
      <c r="J7" s="167" t="s">
        <v>290</v>
      </c>
      <c r="K7" s="167" t="s">
        <v>290</v>
      </c>
      <c r="L7" s="167" t="s">
        <v>290</v>
      </c>
      <c r="M7" s="167" t="s">
        <v>290</v>
      </c>
      <c r="N7" s="167" t="s">
        <v>290</v>
      </c>
      <c r="O7" s="167" t="s">
        <v>290</v>
      </c>
      <c r="P7" s="167" t="s">
        <v>290</v>
      </c>
      <c r="Q7" s="167" t="s">
        <v>290</v>
      </c>
      <c r="R7" s="167" t="s">
        <v>290</v>
      </c>
      <c r="S7" s="167" t="s">
        <v>290</v>
      </c>
      <c r="T7" s="167" t="s">
        <v>290</v>
      </c>
      <c r="U7" s="167" t="s">
        <v>290</v>
      </c>
      <c r="V7" s="167" t="s">
        <v>290</v>
      </c>
      <c r="W7" s="167" t="s">
        <v>290</v>
      </c>
      <c r="X7" s="167">
        <v>6279</v>
      </c>
      <c r="Y7" s="167">
        <v>253</v>
      </c>
      <c r="Z7" s="167">
        <v>2648</v>
      </c>
      <c r="AA7" s="167" t="s">
        <v>290</v>
      </c>
      <c r="AB7" s="302"/>
      <c r="AC7" s="167" t="s">
        <v>290</v>
      </c>
      <c r="AD7" s="167"/>
      <c r="AE7" s="167" t="s">
        <v>290</v>
      </c>
      <c r="AF7" s="167" t="s">
        <v>290</v>
      </c>
      <c r="AH7" s="290"/>
    </row>
    <row r="8" spans="1:52">
      <c r="A8" s="165" t="s">
        <v>124</v>
      </c>
      <c r="B8" s="167" t="s">
        <v>290</v>
      </c>
      <c r="C8" s="167">
        <v>32.908999999999999</v>
      </c>
      <c r="D8" s="167">
        <v>-26.009</v>
      </c>
      <c r="E8" s="167">
        <v>-26.069999999999986</v>
      </c>
      <c r="F8" s="167">
        <v>14.169999999999987</v>
      </c>
      <c r="G8" s="167">
        <v>-2</v>
      </c>
      <c r="H8" s="167">
        <v>-39</v>
      </c>
      <c r="I8" s="167" t="s">
        <v>290</v>
      </c>
      <c r="J8" s="167">
        <v>-29</v>
      </c>
      <c r="K8" s="167">
        <v>10.478000000000009</v>
      </c>
      <c r="L8" s="167">
        <v>-2446</v>
      </c>
      <c r="M8" s="167">
        <v>-89.376000000000204</v>
      </c>
      <c r="N8" s="167">
        <v>97</v>
      </c>
      <c r="O8" s="167">
        <v>-35.299999999999997</v>
      </c>
      <c r="P8" s="167">
        <v>104</v>
      </c>
      <c r="Q8" s="167">
        <v>8</v>
      </c>
      <c r="R8" s="167">
        <v>66</v>
      </c>
      <c r="S8" s="167">
        <v>-55</v>
      </c>
      <c r="T8" s="167">
        <v>-160</v>
      </c>
      <c r="U8" s="167">
        <v>-248</v>
      </c>
      <c r="V8" s="167">
        <v>-126</v>
      </c>
      <c r="W8" s="167">
        <v>-115</v>
      </c>
      <c r="X8" s="167">
        <v>-767</v>
      </c>
      <c r="Y8" s="167">
        <v>-151</v>
      </c>
      <c r="Z8" s="167">
        <v>-242</v>
      </c>
      <c r="AA8" s="167">
        <v>-1505</v>
      </c>
      <c r="AB8" s="307" t="s">
        <v>595</v>
      </c>
      <c r="AC8" s="167">
        <v>55</v>
      </c>
      <c r="AD8" s="307">
        <v>2</v>
      </c>
      <c r="AE8" s="167">
        <v>-54</v>
      </c>
      <c r="AF8" s="167">
        <v>177</v>
      </c>
      <c r="AH8" s="290"/>
    </row>
    <row r="9" spans="1:52" ht="26">
      <c r="A9" s="163" t="s">
        <v>465</v>
      </c>
      <c r="B9" s="167" t="s">
        <v>290</v>
      </c>
      <c r="C9" s="168">
        <v>292.15799999999979</v>
      </c>
      <c r="D9" s="168">
        <v>351.41800000000001</v>
      </c>
      <c r="E9" s="168">
        <v>301.50300000000004</v>
      </c>
      <c r="F9" s="168">
        <v>550.70499999999981</v>
      </c>
      <c r="G9" s="168">
        <v>245</v>
      </c>
      <c r="H9" s="168">
        <v>391</v>
      </c>
      <c r="I9" s="168">
        <v>316</v>
      </c>
      <c r="J9" s="168">
        <v>443</v>
      </c>
      <c r="K9" s="168">
        <v>247</v>
      </c>
      <c r="L9" s="168">
        <v>147</v>
      </c>
      <c r="M9" s="168">
        <v>175.48499999999967</v>
      </c>
      <c r="N9" s="168">
        <v>1631</v>
      </c>
      <c r="O9" s="168">
        <v>436.24199999999996</v>
      </c>
      <c r="P9" s="168">
        <v>274</v>
      </c>
      <c r="Q9" s="168">
        <v>265</v>
      </c>
      <c r="R9" s="168">
        <v>318</v>
      </c>
      <c r="S9" s="168">
        <v>492</v>
      </c>
      <c r="T9" s="168">
        <v>82</v>
      </c>
      <c r="U9" s="168">
        <v>-167</v>
      </c>
      <c r="V9" s="168">
        <v>-102</v>
      </c>
      <c r="W9" s="168">
        <v>-329</v>
      </c>
      <c r="X9" s="168">
        <v>-198</v>
      </c>
      <c r="Y9" s="168">
        <v>-514</v>
      </c>
      <c r="Z9" s="168">
        <v>-401</v>
      </c>
      <c r="AA9" s="168">
        <v>-748</v>
      </c>
      <c r="AB9" s="303"/>
      <c r="AC9" s="168">
        <v>-15</v>
      </c>
      <c r="AD9" s="303"/>
      <c r="AE9" s="168">
        <v>-152</v>
      </c>
      <c r="AF9" s="168">
        <v>-4</v>
      </c>
      <c r="AG9" s="145"/>
      <c r="AH9" s="290"/>
      <c r="AI9" s="145"/>
      <c r="AJ9" s="145"/>
      <c r="AK9" s="145"/>
      <c r="AL9" s="145"/>
      <c r="AM9" s="145"/>
      <c r="AN9" s="145"/>
      <c r="AO9" s="145"/>
      <c r="AP9" s="145"/>
      <c r="AQ9" s="145"/>
      <c r="AR9" s="145"/>
      <c r="AS9" s="145"/>
      <c r="AT9" s="145"/>
      <c r="AU9" s="145"/>
      <c r="AV9" s="145"/>
      <c r="AW9" s="145"/>
      <c r="AX9" s="145"/>
      <c r="AY9" s="145"/>
      <c r="AZ9" s="145"/>
    </row>
    <row r="10" spans="1:52">
      <c r="A10" s="165" t="s">
        <v>53</v>
      </c>
      <c r="B10" s="167" t="s">
        <v>290</v>
      </c>
      <c r="C10" s="167">
        <v>-650</v>
      </c>
      <c r="D10" s="167">
        <v>276</v>
      </c>
      <c r="E10" s="167">
        <v>-185</v>
      </c>
      <c r="F10" s="167">
        <v>179</v>
      </c>
      <c r="G10" s="167">
        <v>-402</v>
      </c>
      <c r="H10" s="167">
        <v>237</v>
      </c>
      <c r="I10" s="167">
        <v>-879</v>
      </c>
      <c r="J10" s="167">
        <v>253</v>
      </c>
      <c r="K10" s="167">
        <v>-794</v>
      </c>
      <c r="L10" s="167">
        <v>673</v>
      </c>
      <c r="M10" s="167">
        <v>167.27200000000022</v>
      </c>
      <c r="N10" s="167">
        <v>-720</v>
      </c>
      <c r="O10" s="167">
        <v>-895.4</v>
      </c>
      <c r="P10" s="167">
        <v>674</v>
      </c>
      <c r="Q10" s="167">
        <v>-986</v>
      </c>
      <c r="R10" s="167">
        <v>391</v>
      </c>
      <c r="S10" s="167">
        <v>-1418</v>
      </c>
      <c r="T10" s="167">
        <v>373</v>
      </c>
      <c r="U10" s="167">
        <v>-1915</v>
      </c>
      <c r="V10" s="167">
        <v>-345</v>
      </c>
      <c r="W10" s="167">
        <v>-649</v>
      </c>
      <c r="X10" s="167">
        <v>506</v>
      </c>
      <c r="Y10" s="167">
        <v>-539</v>
      </c>
      <c r="Z10" s="167">
        <v>-1224</v>
      </c>
      <c r="AA10" s="167">
        <v>-757</v>
      </c>
      <c r="AB10" s="308" t="s">
        <v>596</v>
      </c>
      <c r="AC10" s="167">
        <v>650</v>
      </c>
      <c r="AD10" s="308"/>
      <c r="AE10" s="167">
        <v>-1365</v>
      </c>
      <c r="AF10" s="167">
        <v>392</v>
      </c>
      <c r="AG10" s="145"/>
      <c r="AH10" s="290"/>
      <c r="AI10" s="145"/>
      <c r="AJ10" s="145"/>
      <c r="AK10" s="145"/>
      <c r="AL10" s="145"/>
      <c r="AM10" s="145"/>
      <c r="AN10" s="145"/>
      <c r="AO10" s="145"/>
      <c r="AP10" s="145"/>
      <c r="AQ10" s="145"/>
      <c r="AR10" s="145"/>
      <c r="AS10" s="145"/>
      <c r="AT10" s="145"/>
      <c r="AU10" s="145"/>
      <c r="AV10" s="145"/>
      <c r="AW10" s="145"/>
      <c r="AX10" s="145"/>
      <c r="AY10" s="145"/>
      <c r="AZ10" s="145"/>
    </row>
    <row r="11" spans="1:52">
      <c r="A11" s="163" t="s">
        <v>494</v>
      </c>
      <c r="B11" s="167" t="s">
        <v>290</v>
      </c>
      <c r="C11" s="168">
        <v>-357.84200000000021</v>
      </c>
      <c r="D11" s="168">
        <v>627.41800000000001</v>
      </c>
      <c r="E11" s="168">
        <v>116.50300000000004</v>
      </c>
      <c r="F11" s="168">
        <v>729.70499999999981</v>
      </c>
      <c r="G11" s="168">
        <v>-157</v>
      </c>
      <c r="H11" s="168">
        <v>628</v>
      </c>
      <c r="I11" s="168">
        <v>-562</v>
      </c>
      <c r="J11" s="168">
        <v>695</v>
      </c>
      <c r="K11" s="168">
        <v>-546.95299999999997</v>
      </c>
      <c r="L11" s="168">
        <v>820</v>
      </c>
      <c r="M11" s="168">
        <v>343.40300000000013</v>
      </c>
      <c r="N11" s="168">
        <v>910</v>
      </c>
      <c r="O11" s="168">
        <v>-459.15800000000002</v>
      </c>
      <c r="P11" s="168">
        <v>947</v>
      </c>
      <c r="Q11" s="168">
        <v>-721</v>
      </c>
      <c r="R11" s="168">
        <v>710</v>
      </c>
      <c r="S11" s="168">
        <v>-926</v>
      </c>
      <c r="T11" s="168">
        <v>455</v>
      </c>
      <c r="U11" s="168">
        <v>-2082</v>
      </c>
      <c r="V11" s="168">
        <v>-447</v>
      </c>
      <c r="W11" s="168">
        <v>-978</v>
      </c>
      <c r="X11" s="168">
        <v>308</v>
      </c>
      <c r="Y11" s="168">
        <v>-1053</v>
      </c>
      <c r="Z11" s="168">
        <v>-1625</v>
      </c>
      <c r="AA11" s="168">
        <v>-1505</v>
      </c>
      <c r="AB11" s="303"/>
      <c r="AC11" s="168">
        <v>635</v>
      </c>
      <c r="AD11" s="303"/>
      <c r="AE11" s="168">
        <v>-1517</v>
      </c>
      <c r="AF11" s="168">
        <v>388</v>
      </c>
      <c r="AG11" s="145"/>
      <c r="AH11" s="290"/>
      <c r="AI11" s="145"/>
      <c r="AJ11" s="145"/>
      <c r="AK11" s="145"/>
      <c r="AL11" s="145"/>
      <c r="AM11" s="145"/>
      <c r="AN11" s="145"/>
      <c r="AO11" s="145"/>
      <c r="AP11" s="145"/>
      <c r="AQ11" s="145"/>
      <c r="AR11" s="145"/>
      <c r="AS11" s="145"/>
      <c r="AT11" s="145"/>
      <c r="AU11" s="145"/>
      <c r="AV11" s="145"/>
      <c r="AW11" s="145"/>
      <c r="AX11" s="145"/>
      <c r="AY11" s="145"/>
      <c r="AZ11" s="145"/>
    </row>
    <row r="12" spans="1:52">
      <c r="A12" s="165"/>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302"/>
      <c r="AC12" s="167"/>
      <c r="AD12" s="302"/>
      <c r="AE12" s="167"/>
      <c r="AF12" s="167"/>
      <c r="AG12" s="145"/>
      <c r="AH12" s="290"/>
      <c r="AI12" s="145"/>
      <c r="AJ12" s="145"/>
      <c r="AK12" s="145"/>
      <c r="AL12" s="145"/>
      <c r="AM12" s="145"/>
      <c r="AN12" s="145"/>
      <c r="AO12" s="145"/>
      <c r="AP12" s="145"/>
      <c r="AQ12" s="145"/>
      <c r="AR12" s="145"/>
      <c r="AS12" s="145"/>
      <c r="AT12" s="145"/>
      <c r="AU12" s="145"/>
      <c r="AV12" s="145"/>
      <c r="AW12" s="145"/>
      <c r="AX12" s="145"/>
      <c r="AY12" s="145"/>
      <c r="AZ12" s="145"/>
    </row>
    <row r="13" spans="1:52">
      <c r="A13" s="165" t="s">
        <v>277</v>
      </c>
      <c r="B13" s="167" t="s">
        <v>290</v>
      </c>
      <c r="C13" s="167">
        <v>-3.6219999999999999</v>
      </c>
      <c r="D13" s="167">
        <v>-9.8460000000000001</v>
      </c>
      <c r="E13" s="167">
        <v>-5.8150000000000013</v>
      </c>
      <c r="F13" s="167">
        <v>0</v>
      </c>
      <c r="G13" s="167" t="s">
        <v>290</v>
      </c>
      <c r="H13" s="167">
        <v>-15</v>
      </c>
      <c r="I13" s="167" t="s">
        <v>290</v>
      </c>
      <c r="J13" s="167" t="s">
        <v>290</v>
      </c>
      <c r="K13" s="167" t="s">
        <v>290</v>
      </c>
      <c r="L13" s="167" t="s">
        <v>290</v>
      </c>
      <c r="M13" s="167" t="s">
        <v>290</v>
      </c>
      <c r="N13" s="167" t="s">
        <v>290</v>
      </c>
      <c r="O13" s="167" t="s">
        <v>290</v>
      </c>
      <c r="P13" s="167" t="s">
        <v>290</v>
      </c>
      <c r="Q13" s="167" t="s">
        <v>290</v>
      </c>
      <c r="R13" s="167" t="s">
        <v>290</v>
      </c>
      <c r="S13" s="167" t="s">
        <v>290</v>
      </c>
      <c r="T13" s="167" t="s">
        <v>290</v>
      </c>
      <c r="U13" s="167" t="s">
        <v>290</v>
      </c>
      <c r="V13" s="167">
        <v>-387</v>
      </c>
      <c r="W13" s="167" t="s">
        <v>290</v>
      </c>
      <c r="X13" s="167" t="s">
        <v>290</v>
      </c>
      <c r="Y13" s="167" t="s">
        <v>290</v>
      </c>
      <c r="Z13" s="167" t="s">
        <v>290</v>
      </c>
      <c r="AA13" s="167" t="s">
        <v>290</v>
      </c>
      <c r="AB13" s="302"/>
      <c r="AC13" s="167" t="s">
        <v>290</v>
      </c>
      <c r="AD13" s="302"/>
      <c r="AE13" s="167" t="s">
        <v>290</v>
      </c>
      <c r="AF13" s="167" t="s">
        <v>290</v>
      </c>
      <c r="AG13" s="145"/>
      <c r="AH13" s="290"/>
      <c r="AI13" s="145"/>
      <c r="AJ13" s="145"/>
      <c r="AK13" s="145"/>
      <c r="AL13" s="145"/>
      <c r="AM13" s="145"/>
      <c r="AN13" s="145"/>
      <c r="AO13" s="145"/>
      <c r="AP13" s="145"/>
      <c r="AQ13" s="145"/>
      <c r="AR13" s="145"/>
      <c r="AS13" s="145"/>
      <c r="AT13" s="145"/>
      <c r="AU13" s="145"/>
      <c r="AV13" s="145"/>
      <c r="AW13" s="145"/>
      <c r="AX13" s="145"/>
      <c r="AY13" s="145"/>
      <c r="AZ13" s="145"/>
    </row>
    <row r="14" spans="1:52">
      <c r="A14" s="165" t="s">
        <v>278</v>
      </c>
      <c r="B14" s="167" t="s">
        <v>290</v>
      </c>
      <c r="C14" s="167">
        <v>0</v>
      </c>
      <c r="D14" s="167">
        <v>0</v>
      </c>
      <c r="E14" s="167">
        <v>0</v>
      </c>
      <c r="F14" s="167">
        <v>0</v>
      </c>
      <c r="G14" s="167" t="s">
        <v>290</v>
      </c>
      <c r="H14" s="167" t="s">
        <v>290</v>
      </c>
      <c r="I14" s="167" t="s">
        <v>290</v>
      </c>
      <c r="J14" s="167" t="s">
        <v>290</v>
      </c>
      <c r="K14" s="167" t="s">
        <v>290</v>
      </c>
      <c r="L14" s="167">
        <v>-218</v>
      </c>
      <c r="M14" s="167" t="s">
        <v>290</v>
      </c>
      <c r="N14" s="167">
        <v>-4</v>
      </c>
      <c r="O14" s="167" t="s">
        <v>290</v>
      </c>
      <c r="P14" s="167">
        <v>31</v>
      </c>
      <c r="Q14" s="167">
        <v>412</v>
      </c>
      <c r="R14" s="167" t="s">
        <v>290</v>
      </c>
      <c r="S14" s="167" t="s">
        <v>290</v>
      </c>
      <c r="T14" s="167" t="s">
        <v>290</v>
      </c>
      <c r="U14" s="167" t="s">
        <v>290</v>
      </c>
      <c r="V14" s="167" t="s">
        <v>290</v>
      </c>
      <c r="W14" s="167" t="s">
        <v>290</v>
      </c>
      <c r="X14" s="167" t="s">
        <v>290</v>
      </c>
      <c r="Y14" s="167" t="s">
        <v>290</v>
      </c>
      <c r="Z14" s="167">
        <v>5</v>
      </c>
      <c r="AA14" s="167">
        <v>62</v>
      </c>
      <c r="AB14" s="302"/>
      <c r="AC14" s="167">
        <v>64</v>
      </c>
      <c r="AD14" s="302"/>
      <c r="AE14" s="167" t="s">
        <v>290</v>
      </c>
      <c r="AF14" s="167">
        <v>6</v>
      </c>
      <c r="AG14" s="145"/>
      <c r="AH14" s="290"/>
      <c r="AI14" s="145"/>
      <c r="AJ14" s="145"/>
      <c r="AK14" s="145"/>
      <c r="AL14" s="145"/>
      <c r="AM14" s="145"/>
      <c r="AN14" s="145"/>
      <c r="AO14" s="145"/>
      <c r="AP14" s="145"/>
      <c r="AQ14" s="145"/>
      <c r="AR14" s="145"/>
      <c r="AS14" s="145"/>
      <c r="AT14" s="145"/>
      <c r="AU14" s="145"/>
      <c r="AV14" s="145"/>
      <c r="AW14" s="145"/>
      <c r="AX14" s="145"/>
      <c r="AY14" s="145"/>
      <c r="AZ14" s="145"/>
    </row>
    <row r="15" spans="1:52">
      <c r="A15" s="165" t="s">
        <v>279</v>
      </c>
      <c r="B15" s="167" t="s">
        <v>290</v>
      </c>
      <c r="C15" s="167">
        <v>-44.338999999999999</v>
      </c>
      <c r="D15" s="167">
        <v>-55.596000000000004</v>
      </c>
      <c r="E15" s="167">
        <v>-399.67700000000002</v>
      </c>
      <c r="F15" s="167">
        <v>-50.387999999999977</v>
      </c>
      <c r="G15" s="167">
        <v>-32</v>
      </c>
      <c r="H15" s="167">
        <v>-45</v>
      </c>
      <c r="I15" s="167">
        <v>-47</v>
      </c>
      <c r="J15" s="167">
        <v>-52</v>
      </c>
      <c r="K15" s="167">
        <v>-37.393000000000001</v>
      </c>
      <c r="L15" s="167">
        <v>-34</v>
      </c>
      <c r="M15" s="167">
        <v>-30.397999999999996</v>
      </c>
      <c r="N15" s="167">
        <v>-46</v>
      </c>
      <c r="O15" s="167">
        <v>-57.5</v>
      </c>
      <c r="P15" s="167">
        <v>-51</v>
      </c>
      <c r="Q15" s="167">
        <v>-55</v>
      </c>
      <c r="R15" s="167">
        <v>-52</v>
      </c>
      <c r="S15" s="167">
        <v>-45</v>
      </c>
      <c r="T15" s="167">
        <v>-39</v>
      </c>
      <c r="U15" s="167">
        <v>-45</v>
      </c>
      <c r="V15" s="167">
        <v>-58</v>
      </c>
      <c r="W15" s="167">
        <v>-58</v>
      </c>
      <c r="X15" s="167">
        <v>-46</v>
      </c>
      <c r="Y15" s="167">
        <v>-34</v>
      </c>
      <c r="Z15" s="167">
        <v>-21</v>
      </c>
      <c r="AA15" s="167">
        <v>-11</v>
      </c>
      <c r="AB15" s="302"/>
      <c r="AC15" s="167">
        <v>-13</v>
      </c>
      <c r="AD15" s="302"/>
      <c r="AE15" s="167">
        <v>-11</v>
      </c>
      <c r="AF15" s="167">
        <v>-8</v>
      </c>
      <c r="AG15" s="145"/>
      <c r="AH15" s="290"/>
      <c r="AI15" s="145"/>
      <c r="AJ15" s="145"/>
      <c r="AK15" s="145"/>
      <c r="AL15" s="145"/>
      <c r="AM15" s="145"/>
      <c r="AN15" s="145"/>
      <c r="AO15" s="145"/>
      <c r="AP15" s="145"/>
      <c r="AQ15" s="145"/>
      <c r="AR15" s="145"/>
      <c r="AS15" s="145"/>
      <c r="AT15" s="145"/>
      <c r="AU15" s="145"/>
      <c r="AV15" s="145"/>
      <c r="AW15" s="145"/>
      <c r="AX15" s="145"/>
      <c r="AY15" s="145"/>
      <c r="AZ15" s="145"/>
    </row>
    <row r="16" spans="1:52">
      <c r="A16" s="165" t="s">
        <v>58</v>
      </c>
      <c r="B16" s="167" t="s">
        <v>290</v>
      </c>
      <c r="C16" s="167">
        <v>-10.940000000000003</v>
      </c>
      <c r="D16" s="167">
        <v>-28.340999999999994</v>
      </c>
      <c r="E16" s="167">
        <v>17.453000000000003</v>
      </c>
      <c r="F16" s="167">
        <v>23.827999999999996</v>
      </c>
      <c r="G16" s="167">
        <v>-1</v>
      </c>
      <c r="H16" s="167">
        <v>-104</v>
      </c>
      <c r="I16" s="167" t="s">
        <v>290</v>
      </c>
      <c r="J16" s="167">
        <v>6</v>
      </c>
      <c r="K16" s="167">
        <v>-17</v>
      </c>
      <c r="L16" s="167">
        <v>11</v>
      </c>
      <c r="M16" s="167">
        <v>-4.2590000000000003</v>
      </c>
      <c r="N16" s="167">
        <v>12</v>
      </c>
      <c r="O16" s="167">
        <v>-11.2</v>
      </c>
      <c r="P16" s="167">
        <v>16</v>
      </c>
      <c r="Q16" s="167">
        <v>-4</v>
      </c>
      <c r="R16" s="167">
        <v>14</v>
      </c>
      <c r="S16" s="167">
        <v>4</v>
      </c>
      <c r="T16" s="167">
        <v>4</v>
      </c>
      <c r="U16" s="167">
        <v>57</v>
      </c>
      <c r="V16" s="167">
        <v>5</v>
      </c>
      <c r="W16" s="167">
        <v>4</v>
      </c>
      <c r="X16" s="167">
        <v>1</v>
      </c>
      <c r="Y16" s="167">
        <v>6</v>
      </c>
      <c r="Z16" s="167">
        <v>6</v>
      </c>
      <c r="AA16" s="167">
        <v>2</v>
      </c>
      <c r="AB16" s="302"/>
      <c r="AC16" s="167">
        <v>5</v>
      </c>
      <c r="AD16" s="302"/>
      <c r="AE16" s="167">
        <v>5</v>
      </c>
      <c r="AF16" s="167">
        <v>4</v>
      </c>
      <c r="AG16" s="145"/>
      <c r="AH16" s="290"/>
      <c r="AI16" s="145"/>
      <c r="AJ16" s="145"/>
      <c r="AK16" s="145"/>
      <c r="AL16" s="145"/>
      <c r="AM16" s="145"/>
      <c r="AN16" s="145"/>
      <c r="AO16" s="145"/>
      <c r="AP16" s="145"/>
      <c r="AQ16" s="145"/>
      <c r="AR16" s="145"/>
      <c r="AS16" s="145"/>
      <c r="AT16" s="145"/>
      <c r="AU16" s="145"/>
      <c r="AV16" s="145"/>
      <c r="AW16" s="145"/>
      <c r="AX16" s="145"/>
      <c r="AY16" s="145"/>
      <c r="AZ16" s="145"/>
    </row>
    <row r="17" spans="1:52">
      <c r="A17" s="163" t="s">
        <v>491</v>
      </c>
      <c r="B17" s="167" t="s">
        <v>290</v>
      </c>
      <c r="C17" s="168">
        <v>-58.901000000000003</v>
      </c>
      <c r="D17" s="168">
        <v>-93.782999999999987</v>
      </c>
      <c r="E17" s="168">
        <v>-388.03899999999999</v>
      </c>
      <c r="F17" s="168">
        <v>-26.560000000000059</v>
      </c>
      <c r="G17" s="168">
        <v>-33</v>
      </c>
      <c r="H17" s="168">
        <v>-164</v>
      </c>
      <c r="I17" s="168">
        <v>-47</v>
      </c>
      <c r="J17" s="168">
        <v>-46</v>
      </c>
      <c r="K17" s="168">
        <v>-54.305</v>
      </c>
      <c r="L17" s="168">
        <v>-241</v>
      </c>
      <c r="M17" s="168">
        <v>-34.673999999999978</v>
      </c>
      <c r="N17" s="168">
        <v>-37</v>
      </c>
      <c r="O17" s="168">
        <v>-68.7</v>
      </c>
      <c r="P17" s="168">
        <v>-4</v>
      </c>
      <c r="Q17" s="168">
        <v>353</v>
      </c>
      <c r="R17" s="168">
        <v>-38</v>
      </c>
      <c r="S17" s="168">
        <v>-41</v>
      </c>
      <c r="T17" s="168">
        <v>-34</v>
      </c>
      <c r="U17" s="168">
        <v>12</v>
      </c>
      <c r="V17" s="168">
        <v>-440</v>
      </c>
      <c r="W17" s="168">
        <v>-54</v>
      </c>
      <c r="X17" s="168">
        <v>-45</v>
      </c>
      <c r="Y17" s="168">
        <v>-28</v>
      </c>
      <c r="Z17" s="168">
        <v>-10</v>
      </c>
      <c r="AA17" s="168">
        <v>53</v>
      </c>
      <c r="AB17" s="303"/>
      <c r="AC17" s="168">
        <v>56</v>
      </c>
      <c r="AD17" s="303"/>
      <c r="AE17" s="168">
        <v>-6</v>
      </c>
      <c r="AF17" s="168">
        <v>2</v>
      </c>
      <c r="AG17" s="145"/>
      <c r="AH17" s="290"/>
      <c r="AI17" s="145"/>
      <c r="AJ17" s="145"/>
      <c r="AK17" s="145"/>
      <c r="AL17" s="145"/>
      <c r="AM17" s="145"/>
      <c r="AN17" s="145"/>
      <c r="AO17" s="145"/>
      <c r="AP17" s="145"/>
      <c r="AQ17" s="145"/>
      <c r="AR17" s="145"/>
      <c r="AS17" s="145"/>
      <c r="AT17" s="145"/>
      <c r="AU17" s="145"/>
      <c r="AV17" s="145"/>
      <c r="AW17" s="145"/>
      <c r="AX17" s="145"/>
      <c r="AY17" s="145"/>
      <c r="AZ17" s="145"/>
    </row>
    <row r="18" spans="1:52">
      <c r="A18" s="165"/>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302"/>
      <c r="AC18" s="167"/>
      <c r="AD18" s="302"/>
      <c r="AE18" s="167"/>
      <c r="AF18" s="167"/>
      <c r="AG18" s="145"/>
      <c r="AH18" s="290"/>
      <c r="AI18" s="145"/>
      <c r="AJ18" s="145"/>
      <c r="AK18" s="145"/>
      <c r="AL18" s="145"/>
      <c r="AM18" s="145"/>
      <c r="AN18" s="145"/>
      <c r="AO18" s="145"/>
      <c r="AP18" s="145"/>
      <c r="AQ18" s="145"/>
      <c r="AR18" s="145"/>
      <c r="AS18" s="145"/>
      <c r="AT18" s="145"/>
      <c r="AU18" s="145"/>
      <c r="AV18" s="145"/>
      <c r="AW18" s="145"/>
      <c r="AX18" s="145"/>
      <c r="AY18" s="145"/>
      <c r="AZ18" s="145"/>
    </row>
    <row r="19" spans="1:52" hidden="1" outlineLevel="1">
      <c r="A19" s="165" t="s">
        <v>433</v>
      </c>
      <c r="B19" s="167" t="s">
        <v>290</v>
      </c>
      <c r="C19" s="167">
        <v>0</v>
      </c>
      <c r="D19" s="167">
        <v>0</v>
      </c>
      <c r="E19" s="167">
        <v>0</v>
      </c>
      <c r="F19" s="167">
        <v>0</v>
      </c>
      <c r="G19" s="167">
        <v>501</v>
      </c>
      <c r="H19" s="167">
        <v>1500</v>
      </c>
      <c r="I19" s="167">
        <v>300</v>
      </c>
      <c r="J19" s="167">
        <v>0</v>
      </c>
      <c r="K19" s="167">
        <v>0</v>
      </c>
      <c r="L19" s="167">
        <v>800</v>
      </c>
      <c r="M19" s="167">
        <v>700.06799999999998</v>
      </c>
      <c r="N19" s="167">
        <v>0</v>
      </c>
      <c r="O19" s="167">
        <v>0</v>
      </c>
      <c r="P19" s="167">
        <v>-800</v>
      </c>
      <c r="Q19" s="167" t="s">
        <v>290</v>
      </c>
      <c r="R19" s="167" t="s">
        <v>290</v>
      </c>
      <c r="S19" s="167" t="s">
        <v>290</v>
      </c>
      <c r="T19" s="167" t="s">
        <v>290</v>
      </c>
      <c r="U19" s="167" t="s">
        <v>290</v>
      </c>
      <c r="V19" s="167" t="s">
        <v>290</v>
      </c>
      <c r="W19" s="167" t="s">
        <v>290</v>
      </c>
      <c r="X19" s="167" t="s">
        <v>290</v>
      </c>
      <c r="Y19" s="167" t="s">
        <v>290</v>
      </c>
      <c r="Z19" s="167" t="s">
        <v>290</v>
      </c>
      <c r="AA19" s="167" t="s">
        <v>290</v>
      </c>
      <c r="AB19" s="302"/>
      <c r="AC19" s="167" t="s">
        <v>290</v>
      </c>
      <c r="AD19" s="302"/>
      <c r="AE19" s="167"/>
      <c r="AF19" s="167"/>
      <c r="AG19" s="145"/>
      <c r="AH19" s="290"/>
      <c r="AI19" s="145"/>
      <c r="AJ19" s="145"/>
      <c r="AK19" s="145"/>
      <c r="AL19" s="145"/>
      <c r="AM19" s="145"/>
      <c r="AN19" s="145"/>
      <c r="AO19" s="145"/>
      <c r="AP19" s="145"/>
      <c r="AQ19" s="145"/>
      <c r="AR19" s="145"/>
      <c r="AS19" s="145"/>
      <c r="AT19" s="145"/>
      <c r="AU19" s="145"/>
      <c r="AV19" s="145"/>
      <c r="AW19" s="145"/>
      <c r="AX19" s="145"/>
      <c r="AY19" s="145"/>
      <c r="AZ19" s="145"/>
    </row>
    <row r="20" spans="1:52" hidden="1" outlineLevel="1">
      <c r="A20" s="165" t="s">
        <v>326</v>
      </c>
      <c r="B20" s="167" t="s">
        <v>290</v>
      </c>
      <c r="C20" s="167">
        <v>0</v>
      </c>
      <c r="D20" s="167">
        <v>0</v>
      </c>
      <c r="E20" s="167">
        <v>0</v>
      </c>
      <c r="F20" s="167">
        <v>0</v>
      </c>
      <c r="G20" s="167">
        <v>3762</v>
      </c>
      <c r="H20" s="167">
        <v>-900</v>
      </c>
      <c r="I20" s="167">
        <v>-355</v>
      </c>
      <c r="J20" s="167">
        <v>-30</v>
      </c>
      <c r="K20" s="167">
        <v>680</v>
      </c>
      <c r="L20" s="167">
        <v>-1080</v>
      </c>
      <c r="M20" s="167">
        <v>-600</v>
      </c>
      <c r="N20" s="167">
        <v>-720</v>
      </c>
      <c r="O20" s="167">
        <v>-1210</v>
      </c>
      <c r="P20" s="167">
        <v>750</v>
      </c>
      <c r="Q20" s="167" t="s">
        <v>290</v>
      </c>
      <c r="R20" s="167" t="s">
        <v>290</v>
      </c>
      <c r="S20" s="167" t="s">
        <v>290</v>
      </c>
      <c r="T20" s="167" t="s">
        <v>290</v>
      </c>
      <c r="U20" s="167" t="s">
        <v>290</v>
      </c>
      <c r="V20" s="167" t="s">
        <v>290</v>
      </c>
      <c r="W20" s="167" t="s">
        <v>290</v>
      </c>
      <c r="X20" s="167" t="s">
        <v>290</v>
      </c>
      <c r="Y20" s="167" t="s">
        <v>290</v>
      </c>
      <c r="Z20" s="167" t="s">
        <v>290</v>
      </c>
      <c r="AA20" s="167" t="s">
        <v>290</v>
      </c>
      <c r="AB20" s="302"/>
      <c r="AC20" s="167" t="s">
        <v>290</v>
      </c>
      <c r="AD20" s="302"/>
      <c r="AE20" s="167"/>
      <c r="AF20" s="167"/>
      <c r="AG20" s="145"/>
      <c r="AH20" s="290"/>
      <c r="AI20" s="145"/>
      <c r="AJ20" s="145"/>
      <c r="AK20" s="145"/>
      <c r="AL20" s="145"/>
      <c r="AM20" s="145"/>
      <c r="AN20" s="145"/>
      <c r="AO20" s="145"/>
      <c r="AP20" s="145"/>
      <c r="AQ20" s="145"/>
      <c r="AR20" s="145"/>
      <c r="AS20" s="145"/>
      <c r="AT20" s="145"/>
      <c r="AU20" s="145"/>
      <c r="AV20" s="145"/>
      <c r="AW20" s="145"/>
      <c r="AX20" s="145"/>
      <c r="AY20" s="145"/>
      <c r="AZ20" s="145"/>
    </row>
    <row r="21" spans="1:52" collapsed="1">
      <c r="A21" s="165" t="s">
        <v>446</v>
      </c>
      <c r="B21" s="167"/>
      <c r="C21" s="167"/>
      <c r="D21" s="167"/>
      <c r="E21" s="167"/>
      <c r="F21" s="167"/>
      <c r="G21" s="167">
        <f>SUM(G19:G20)</f>
        <v>4263</v>
      </c>
      <c r="H21" s="167">
        <f t="shared" ref="H21:R21" si="0">SUM(H19:H20)</f>
        <v>600</v>
      </c>
      <c r="I21" s="167">
        <f t="shared" si="0"/>
        <v>-55</v>
      </c>
      <c r="J21" s="167">
        <f t="shared" si="0"/>
        <v>-30</v>
      </c>
      <c r="K21" s="167">
        <f t="shared" si="0"/>
        <v>680</v>
      </c>
      <c r="L21" s="167">
        <f t="shared" si="0"/>
        <v>-280</v>
      </c>
      <c r="M21" s="167">
        <f t="shared" si="0"/>
        <v>100.06799999999998</v>
      </c>
      <c r="N21" s="167">
        <f t="shared" si="0"/>
        <v>-720</v>
      </c>
      <c r="O21" s="167">
        <f t="shared" si="0"/>
        <v>-1210</v>
      </c>
      <c r="P21" s="167">
        <f t="shared" si="0"/>
        <v>-50</v>
      </c>
      <c r="Q21" s="167">
        <f>SUM(Q19:Q20)</f>
        <v>0</v>
      </c>
      <c r="R21" s="167">
        <f t="shared" si="0"/>
        <v>0</v>
      </c>
      <c r="S21" s="167">
        <v>900</v>
      </c>
      <c r="T21" s="167">
        <v>-800</v>
      </c>
      <c r="U21" s="167">
        <v>0</v>
      </c>
      <c r="V21" s="167">
        <v>500</v>
      </c>
      <c r="W21" s="167">
        <v>300</v>
      </c>
      <c r="X21" s="167">
        <f>260-913</f>
        <v>-653</v>
      </c>
      <c r="Y21" s="167">
        <f>1625-422</f>
        <v>1203</v>
      </c>
      <c r="Z21" s="167">
        <v>2500</v>
      </c>
      <c r="AA21" s="167">
        <v>-3392</v>
      </c>
      <c r="AB21" s="302"/>
      <c r="AC21" s="167" t="s">
        <v>290</v>
      </c>
      <c r="AD21" s="302"/>
      <c r="AE21" s="167">
        <v>600</v>
      </c>
      <c r="AF21" s="167">
        <v>-400</v>
      </c>
      <c r="AG21" s="145"/>
      <c r="AH21" s="290"/>
      <c r="AI21" s="145"/>
      <c r="AJ21" s="145"/>
      <c r="AK21" s="145"/>
      <c r="AL21" s="145"/>
      <c r="AM21" s="145"/>
      <c r="AN21" s="145"/>
      <c r="AO21" s="145"/>
      <c r="AP21" s="145"/>
      <c r="AQ21" s="145"/>
      <c r="AR21" s="145"/>
      <c r="AS21" s="145"/>
      <c r="AT21" s="145"/>
      <c r="AU21" s="145"/>
      <c r="AV21" s="145"/>
      <c r="AW21" s="145"/>
      <c r="AX21" s="145"/>
      <c r="AY21" s="145"/>
      <c r="AZ21" s="145"/>
    </row>
    <row r="22" spans="1:52" hidden="1" outlineLevel="1">
      <c r="A22" s="165" t="s">
        <v>319</v>
      </c>
      <c r="B22" s="167" t="s">
        <v>290</v>
      </c>
      <c r="C22" s="167">
        <v>0</v>
      </c>
      <c r="D22" s="167">
        <v>0</v>
      </c>
      <c r="E22" s="167">
        <v>0</v>
      </c>
      <c r="F22" s="167">
        <v>0</v>
      </c>
      <c r="G22" s="167">
        <v>8</v>
      </c>
      <c r="H22" s="167">
        <v>8</v>
      </c>
      <c r="I22" s="167">
        <v>8</v>
      </c>
      <c r="J22" s="167">
        <v>9</v>
      </c>
      <c r="K22" s="167">
        <v>8.4269999999999996</v>
      </c>
      <c r="L22" s="167">
        <v>9</v>
      </c>
      <c r="M22" s="167">
        <v>7.4009999999999998</v>
      </c>
      <c r="N22" s="167">
        <v>8</v>
      </c>
      <c r="O22" s="167">
        <v>7.9</v>
      </c>
      <c r="P22" s="167">
        <v>8</v>
      </c>
      <c r="Q22" s="167">
        <v>8</v>
      </c>
      <c r="R22" s="167">
        <v>9</v>
      </c>
      <c r="S22" s="167" t="s">
        <v>290</v>
      </c>
      <c r="T22" s="167" t="s">
        <v>290</v>
      </c>
      <c r="U22" s="167" t="s">
        <v>290</v>
      </c>
      <c r="V22" s="167" t="s">
        <v>290</v>
      </c>
      <c r="W22" s="167" t="s">
        <v>290</v>
      </c>
      <c r="X22" s="167" t="s">
        <v>290</v>
      </c>
      <c r="Y22" s="167" t="s">
        <v>290</v>
      </c>
      <c r="Z22" s="167" t="s">
        <v>290</v>
      </c>
      <c r="AA22" s="167" t="s">
        <v>290</v>
      </c>
      <c r="AB22" s="302"/>
      <c r="AC22" s="167" t="s">
        <v>290</v>
      </c>
      <c r="AD22" s="302"/>
      <c r="AE22" s="167"/>
      <c r="AF22" s="167"/>
      <c r="AG22" s="145"/>
      <c r="AH22" s="290"/>
      <c r="AI22" s="145"/>
      <c r="AJ22" s="145"/>
      <c r="AK22" s="145"/>
      <c r="AL22" s="145"/>
      <c r="AM22" s="145"/>
      <c r="AN22" s="145"/>
      <c r="AO22" s="145"/>
      <c r="AP22" s="145"/>
      <c r="AQ22" s="145"/>
      <c r="AR22" s="145"/>
      <c r="AS22" s="145"/>
      <c r="AT22" s="145"/>
      <c r="AU22" s="145"/>
      <c r="AV22" s="145"/>
      <c r="AW22" s="145"/>
      <c r="AX22" s="145"/>
      <c r="AY22" s="145"/>
      <c r="AZ22" s="145"/>
    </row>
    <row r="23" spans="1:52" hidden="1" outlineLevel="1">
      <c r="A23" s="165" t="s">
        <v>310</v>
      </c>
      <c r="B23" s="167" t="s">
        <v>290</v>
      </c>
      <c r="C23" s="167">
        <v>0</v>
      </c>
      <c r="D23" s="167">
        <v>0</v>
      </c>
      <c r="E23" s="167">
        <v>0</v>
      </c>
      <c r="F23" s="167">
        <v>0</v>
      </c>
      <c r="G23" s="167">
        <v>-37</v>
      </c>
      <c r="H23" s="167">
        <v>-23</v>
      </c>
      <c r="I23" s="167">
        <v>-29</v>
      </c>
      <c r="J23" s="167">
        <v>-32</v>
      </c>
      <c r="K23" s="167">
        <v>-23.521999999999998</v>
      </c>
      <c r="L23" s="167">
        <v>-46</v>
      </c>
      <c r="M23" s="167">
        <v>-30.230000000000004</v>
      </c>
      <c r="N23" s="167">
        <v>-35</v>
      </c>
      <c r="O23" s="167">
        <v>-25.8</v>
      </c>
      <c r="P23" s="167">
        <v>-32</v>
      </c>
      <c r="Q23" s="167">
        <v>-35</v>
      </c>
      <c r="R23" s="167">
        <v>-24</v>
      </c>
      <c r="S23" s="167" t="s">
        <v>290</v>
      </c>
      <c r="T23" s="167" t="s">
        <v>290</v>
      </c>
      <c r="U23" s="167" t="s">
        <v>290</v>
      </c>
      <c r="V23" s="167" t="s">
        <v>290</v>
      </c>
      <c r="W23" s="167" t="s">
        <v>290</v>
      </c>
      <c r="X23" s="167" t="s">
        <v>290</v>
      </c>
      <c r="Y23" s="167" t="s">
        <v>290</v>
      </c>
      <c r="Z23" s="167" t="s">
        <v>290</v>
      </c>
      <c r="AA23" s="167" t="s">
        <v>290</v>
      </c>
      <c r="AB23" s="302"/>
      <c r="AC23" s="167" t="s">
        <v>290</v>
      </c>
      <c r="AD23" s="302"/>
      <c r="AE23" s="167"/>
      <c r="AF23" s="167"/>
      <c r="AG23" s="145"/>
      <c r="AH23" s="290"/>
      <c r="AI23" s="145"/>
      <c r="AJ23" s="145"/>
      <c r="AK23" s="145"/>
      <c r="AL23" s="145"/>
      <c r="AM23" s="145"/>
      <c r="AN23" s="145"/>
      <c r="AO23" s="145"/>
      <c r="AP23" s="145"/>
      <c r="AQ23" s="145"/>
      <c r="AR23" s="145"/>
      <c r="AS23" s="145"/>
      <c r="AT23" s="145"/>
      <c r="AU23" s="145"/>
      <c r="AV23" s="145"/>
      <c r="AW23" s="145"/>
      <c r="AX23" s="145"/>
      <c r="AY23" s="145"/>
      <c r="AZ23" s="145"/>
    </row>
    <row r="24" spans="1:52" collapsed="1">
      <c r="A24" s="165" t="s">
        <v>447</v>
      </c>
      <c r="B24" s="167"/>
      <c r="C24" s="167"/>
      <c r="D24" s="167"/>
      <c r="E24" s="167"/>
      <c r="F24" s="167"/>
      <c r="G24" s="167">
        <f>SUM(G22:G23)</f>
        <v>-29</v>
      </c>
      <c r="H24" s="167">
        <f t="shared" ref="H24:R24" si="1">SUM(H22:H23)</f>
        <v>-15</v>
      </c>
      <c r="I24" s="167">
        <f t="shared" si="1"/>
        <v>-21</v>
      </c>
      <c r="J24" s="167">
        <f t="shared" si="1"/>
        <v>-23</v>
      </c>
      <c r="K24" s="167">
        <f t="shared" si="1"/>
        <v>-15.094999999999999</v>
      </c>
      <c r="L24" s="167">
        <f t="shared" si="1"/>
        <v>-37</v>
      </c>
      <c r="M24" s="167">
        <f t="shared" si="1"/>
        <v>-22.829000000000004</v>
      </c>
      <c r="N24" s="167">
        <f t="shared" si="1"/>
        <v>-27</v>
      </c>
      <c r="O24" s="167">
        <f t="shared" si="1"/>
        <v>-17.899999999999999</v>
      </c>
      <c r="P24" s="167">
        <f t="shared" si="1"/>
        <v>-24</v>
      </c>
      <c r="Q24" s="167">
        <f t="shared" si="1"/>
        <v>-27</v>
      </c>
      <c r="R24" s="167">
        <f t="shared" si="1"/>
        <v>-15</v>
      </c>
      <c r="S24" s="167">
        <v>-17</v>
      </c>
      <c r="T24" s="167">
        <v>-17</v>
      </c>
      <c r="U24" s="167">
        <v>-19</v>
      </c>
      <c r="V24" s="167">
        <v>-19</v>
      </c>
      <c r="W24" s="167">
        <v>-28</v>
      </c>
      <c r="X24" s="167">
        <v>-8</v>
      </c>
      <c r="Y24" s="167">
        <v>-31</v>
      </c>
      <c r="Z24" s="167">
        <v>-15</v>
      </c>
      <c r="AA24" s="167">
        <v>-22</v>
      </c>
      <c r="AB24" s="302"/>
      <c r="AC24" s="167">
        <v>-10</v>
      </c>
      <c r="AD24" s="302"/>
      <c r="AE24" s="167">
        <v>-16</v>
      </c>
      <c r="AF24" s="167">
        <v>-12</v>
      </c>
      <c r="AG24" s="145"/>
      <c r="AH24" s="290"/>
      <c r="AI24" s="145"/>
      <c r="AJ24" s="145"/>
      <c r="AK24" s="145"/>
      <c r="AL24" s="145"/>
      <c r="AM24" s="145"/>
      <c r="AN24" s="145"/>
      <c r="AO24" s="145"/>
      <c r="AP24" s="145"/>
      <c r="AQ24" s="145"/>
      <c r="AR24" s="145"/>
      <c r="AS24" s="145"/>
      <c r="AT24" s="145"/>
      <c r="AU24" s="145"/>
      <c r="AV24" s="145"/>
      <c r="AW24" s="145"/>
      <c r="AX24" s="145"/>
      <c r="AY24" s="145"/>
      <c r="AZ24" s="145"/>
    </row>
    <row r="25" spans="1:52">
      <c r="A25" s="165" t="s">
        <v>280</v>
      </c>
      <c r="B25" s="167" t="s">
        <v>290</v>
      </c>
      <c r="C25" s="167">
        <v>0</v>
      </c>
      <c r="D25" s="167">
        <v>0</v>
      </c>
      <c r="E25" s="167">
        <v>0</v>
      </c>
      <c r="F25" s="167">
        <v>0</v>
      </c>
      <c r="G25" s="169">
        <v>-4474</v>
      </c>
      <c r="H25" s="167" t="s">
        <v>290</v>
      </c>
      <c r="I25" s="167" t="s">
        <v>290</v>
      </c>
      <c r="J25" s="167" t="s">
        <v>290</v>
      </c>
      <c r="K25" s="167" t="s">
        <v>290</v>
      </c>
      <c r="L25" s="167" t="s">
        <v>290</v>
      </c>
      <c r="M25" s="167" t="s">
        <v>290</v>
      </c>
      <c r="N25" s="167" t="s">
        <v>290</v>
      </c>
      <c r="O25" s="167" t="s">
        <v>290</v>
      </c>
      <c r="P25" s="167" t="s">
        <v>290</v>
      </c>
      <c r="Q25" s="167" t="s">
        <v>290</v>
      </c>
      <c r="R25" s="167" t="s">
        <v>290</v>
      </c>
      <c r="S25" s="167" t="s">
        <v>290</v>
      </c>
      <c r="T25" s="167" t="s">
        <v>290</v>
      </c>
      <c r="U25" s="167" t="s">
        <v>290</v>
      </c>
      <c r="V25" s="167" t="s">
        <v>290</v>
      </c>
      <c r="W25" s="167" t="s">
        <v>290</v>
      </c>
      <c r="X25" s="167" t="s">
        <v>290</v>
      </c>
      <c r="Y25" s="167" t="s">
        <v>290</v>
      </c>
      <c r="Z25" s="167" t="s">
        <v>290</v>
      </c>
      <c r="AA25" s="167" t="s">
        <v>290</v>
      </c>
      <c r="AB25" s="302"/>
      <c r="AC25" s="167" t="s">
        <v>290</v>
      </c>
      <c r="AD25" s="302"/>
      <c r="AE25" s="167" t="s">
        <v>290</v>
      </c>
      <c r="AF25" s="167" t="s">
        <v>290</v>
      </c>
      <c r="AG25" s="145"/>
      <c r="AH25" s="290"/>
      <c r="AI25" s="145"/>
      <c r="AJ25" s="145"/>
      <c r="AK25" s="145"/>
      <c r="AL25" s="145"/>
      <c r="AM25" s="145"/>
      <c r="AN25" s="145"/>
      <c r="AO25" s="145"/>
      <c r="AP25" s="145"/>
      <c r="AQ25" s="145"/>
      <c r="AR25" s="145"/>
      <c r="AS25" s="145"/>
      <c r="AT25" s="145"/>
      <c r="AU25" s="145"/>
      <c r="AV25" s="145"/>
      <c r="AW25" s="145"/>
      <c r="AX25" s="145"/>
      <c r="AY25" s="145"/>
      <c r="AZ25" s="145"/>
    </row>
    <row r="26" spans="1:52">
      <c r="A26" s="165" t="s">
        <v>544</v>
      </c>
      <c r="B26" s="167" t="s">
        <v>290</v>
      </c>
      <c r="C26" s="167">
        <v>391</v>
      </c>
      <c r="D26" s="167">
        <v>-513.5</v>
      </c>
      <c r="E26" s="167">
        <v>347.9</v>
      </c>
      <c r="F26" s="167">
        <v>2945.2999999999997</v>
      </c>
      <c r="G26" s="167">
        <v>620</v>
      </c>
      <c r="H26" s="167" t="s">
        <v>290</v>
      </c>
      <c r="I26" s="167" t="s">
        <v>290</v>
      </c>
      <c r="J26" s="167" t="s">
        <v>290</v>
      </c>
      <c r="K26" s="167" t="s">
        <v>290</v>
      </c>
      <c r="L26" s="167" t="s">
        <v>290</v>
      </c>
      <c r="M26" s="167" t="s">
        <v>290</v>
      </c>
      <c r="N26" s="167" t="s">
        <v>290</v>
      </c>
      <c r="O26" s="167">
        <v>4300</v>
      </c>
      <c r="P26" s="167">
        <v>-9</v>
      </c>
      <c r="Q26" s="167" t="s">
        <v>290</v>
      </c>
      <c r="R26" s="167" t="s">
        <v>290</v>
      </c>
      <c r="S26" s="167" t="s">
        <v>290</v>
      </c>
      <c r="T26" s="167" t="s">
        <v>290</v>
      </c>
      <c r="U26" s="167" t="s">
        <v>290</v>
      </c>
      <c r="V26" s="167" t="s">
        <v>290</v>
      </c>
      <c r="W26" s="167" t="s">
        <v>290</v>
      </c>
      <c r="X26" s="167" t="s">
        <v>290</v>
      </c>
      <c r="Y26" s="167" t="s">
        <v>290</v>
      </c>
      <c r="Z26" s="167" t="s">
        <v>290</v>
      </c>
      <c r="AA26" s="167">
        <v>4000</v>
      </c>
      <c r="AB26" s="302"/>
      <c r="AC26" s="167" t="s">
        <v>290</v>
      </c>
      <c r="AD26" s="302"/>
      <c r="AE26" s="167" t="s">
        <v>290</v>
      </c>
      <c r="AF26" s="167" t="s">
        <v>290</v>
      </c>
      <c r="AG26" s="145"/>
      <c r="AH26" s="290"/>
      <c r="AI26" s="145"/>
      <c r="AJ26" s="145"/>
      <c r="AK26" s="145"/>
      <c r="AL26" s="145"/>
      <c r="AM26" s="145"/>
      <c r="AN26" s="145"/>
      <c r="AO26" s="145"/>
      <c r="AP26" s="145"/>
      <c r="AQ26" s="145"/>
      <c r="AR26" s="145"/>
      <c r="AS26" s="145"/>
      <c r="AT26" s="145"/>
      <c r="AU26" s="145"/>
      <c r="AV26" s="145"/>
      <c r="AW26" s="145"/>
      <c r="AX26" s="145"/>
      <c r="AY26" s="145"/>
      <c r="AZ26" s="145"/>
    </row>
    <row r="27" spans="1:52">
      <c r="A27" s="165" t="s">
        <v>545</v>
      </c>
      <c r="B27" s="167"/>
      <c r="C27" s="167"/>
      <c r="D27" s="167"/>
      <c r="E27" s="167"/>
      <c r="F27" s="167"/>
      <c r="G27" s="167" t="s">
        <v>290</v>
      </c>
      <c r="H27" s="167" t="s">
        <v>290</v>
      </c>
      <c r="I27" s="167" t="s">
        <v>290</v>
      </c>
      <c r="J27" s="167" t="s">
        <v>290</v>
      </c>
      <c r="K27" s="167" t="s">
        <v>290</v>
      </c>
      <c r="L27" s="167" t="s">
        <v>290</v>
      </c>
      <c r="M27" s="167" t="s">
        <v>290</v>
      </c>
      <c r="N27" s="167" t="s">
        <v>290</v>
      </c>
      <c r="O27" s="167" t="s">
        <v>290</v>
      </c>
      <c r="P27" s="167" t="s">
        <v>290</v>
      </c>
      <c r="Q27" s="167" t="s">
        <v>290</v>
      </c>
      <c r="R27" s="167" t="s">
        <v>290</v>
      </c>
      <c r="S27" s="167" t="s">
        <v>290</v>
      </c>
      <c r="T27" s="167" t="s">
        <v>290</v>
      </c>
      <c r="U27" s="167" t="s">
        <v>290</v>
      </c>
      <c r="V27" s="167" t="s">
        <v>290</v>
      </c>
      <c r="W27" s="167" t="s">
        <v>290</v>
      </c>
      <c r="X27" s="167" t="s">
        <v>290</v>
      </c>
      <c r="Y27" s="167" t="s">
        <v>290</v>
      </c>
      <c r="Z27" s="167" t="s">
        <v>290</v>
      </c>
      <c r="AA27" s="167">
        <v>-388</v>
      </c>
      <c r="AB27" s="307"/>
      <c r="AC27" s="167">
        <f>-2-6</f>
        <v>-8</v>
      </c>
      <c r="AD27" s="307">
        <v>2</v>
      </c>
      <c r="AE27" s="167" t="s">
        <v>290</v>
      </c>
      <c r="AF27" s="167" t="s">
        <v>290</v>
      </c>
      <c r="AG27" s="145"/>
      <c r="AH27" s="290"/>
      <c r="AI27" s="145"/>
      <c r="AJ27" s="145"/>
      <c r="AK27" s="145"/>
      <c r="AL27" s="145"/>
      <c r="AM27" s="145"/>
      <c r="AN27" s="145"/>
      <c r="AO27" s="145"/>
      <c r="AP27" s="145"/>
      <c r="AQ27" s="145"/>
      <c r="AR27" s="145"/>
      <c r="AS27" s="145"/>
      <c r="AT27" s="145"/>
      <c r="AU27" s="145"/>
      <c r="AV27" s="145"/>
      <c r="AW27" s="145"/>
      <c r="AX27" s="145"/>
      <c r="AY27" s="145"/>
      <c r="AZ27" s="145"/>
    </row>
    <row r="28" spans="1:52">
      <c r="A28" s="165" t="s">
        <v>61</v>
      </c>
      <c r="B28" s="167" t="s">
        <v>290</v>
      </c>
      <c r="C28" s="167">
        <v>0</v>
      </c>
      <c r="D28" s="167">
        <v>-32.012</v>
      </c>
      <c r="E28" s="167">
        <v>0</v>
      </c>
      <c r="F28" s="167">
        <v>-3277.9879999999998</v>
      </c>
      <c r="G28" s="167" t="s">
        <v>290</v>
      </c>
      <c r="H28" s="167">
        <v>-219</v>
      </c>
      <c r="I28" s="167" t="s">
        <v>290</v>
      </c>
      <c r="J28" s="167">
        <v>-219</v>
      </c>
      <c r="K28" s="167" t="s">
        <v>290</v>
      </c>
      <c r="L28" s="167" t="s">
        <v>290</v>
      </c>
      <c r="M28" s="167" t="s">
        <v>290</v>
      </c>
      <c r="N28" s="167" t="s">
        <v>290</v>
      </c>
      <c r="O28" s="167" t="s">
        <v>290</v>
      </c>
      <c r="P28" s="167" t="s">
        <v>290</v>
      </c>
      <c r="Q28" s="167" t="s">
        <v>290</v>
      </c>
      <c r="R28" s="167" t="s">
        <v>290</v>
      </c>
      <c r="S28" s="167" t="s">
        <v>290</v>
      </c>
      <c r="T28" s="167" t="s">
        <v>290</v>
      </c>
      <c r="U28" s="167" t="s">
        <v>290</v>
      </c>
      <c r="V28" s="167" t="s">
        <v>290</v>
      </c>
      <c r="W28" s="167" t="s">
        <v>290</v>
      </c>
      <c r="X28" s="167" t="s">
        <v>290</v>
      </c>
      <c r="Y28" s="167" t="s">
        <v>290</v>
      </c>
      <c r="Z28" s="167" t="s">
        <v>290</v>
      </c>
      <c r="AA28" s="167" t="s">
        <v>290</v>
      </c>
      <c r="AB28" s="302"/>
      <c r="AC28" s="167" t="s">
        <v>290</v>
      </c>
      <c r="AD28" s="302"/>
      <c r="AE28" s="167" t="s">
        <v>290</v>
      </c>
      <c r="AF28" s="167" t="s">
        <v>290</v>
      </c>
      <c r="AG28" s="145"/>
      <c r="AH28" s="290"/>
      <c r="AI28" s="145"/>
      <c r="AJ28" s="145"/>
      <c r="AK28" s="145"/>
      <c r="AL28" s="145"/>
      <c r="AM28" s="145"/>
      <c r="AN28" s="145"/>
      <c r="AO28" s="145"/>
      <c r="AP28" s="145"/>
      <c r="AQ28" s="145"/>
      <c r="AR28" s="145"/>
      <c r="AS28" s="145"/>
      <c r="AT28" s="145"/>
      <c r="AU28" s="145"/>
      <c r="AV28" s="145"/>
      <c r="AW28" s="145"/>
      <c r="AX28" s="145"/>
      <c r="AY28" s="145"/>
      <c r="AZ28" s="145"/>
    </row>
    <row r="29" spans="1:52">
      <c r="A29" s="165" t="s">
        <v>62</v>
      </c>
      <c r="B29" s="167" t="s">
        <v>290</v>
      </c>
      <c r="C29" s="167">
        <v>40.518000000000001</v>
      </c>
      <c r="D29" s="167">
        <v>21.114999999999995</v>
      </c>
      <c r="E29" s="167">
        <v>-42.379999999999995</v>
      </c>
      <c r="F29" s="167">
        <v>-89.253</v>
      </c>
      <c r="G29" s="167">
        <v>85</v>
      </c>
      <c r="H29" s="167">
        <v>5</v>
      </c>
      <c r="I29" s="167">
        <v>3</v>
      </c>
      <c r="J29" s="167">
        <v>-18</v>
      </c>
      <c r="K29" s="167">
        <v>12.16</v>
      </c>
      <c r="L29" s="167">
        <v>-2</v>
      </c>
      <c r="M29" s="167">
        <v>24.009999999999998</v>
      </c>
      <c r="N29" s="167">
        <v>-12</v>
      </c>
      <c r="O29" s="167">
        <v>13.1</v>
      </c>
      <c r="P29" s="167">
        <v>-60</v>
      </c>
      <c r="Q29" s="167">
        <v>-9</v>
      </c>
      <c r="R29" s="167">
        <v>20</v>
      </c>
      <c r="S29" s="167">
        <v>4</v>
      </c>
      <c r="T29" s="167">
        <v>5</v>
      </c>
      <c r="U29" s="167">
        <v>-98</v>
      </c>
      <c r="V29" s="167">
        <v>96</v>
      </c>
      <c r="W29" s="167">
        <v>-1</v>
      </c>
      <c r="X29" s="167">
        <v>10</v>
      </c>
      <c r="Y29" s="167">
        <v>-3</v>
      </c>
      <c r="Z29" s="167">
        <v>15</v>
      </c>
      <c r="AA29" s="167">
        <v>4</v>
      </c>
      <c r="AB29" s="307">
        <v>2</v>
      </c>
      <c r="AC29" s="167">
        <v>-5</v>
      </c>
      <c r="AD29" s="307">
        <v>2</v>
      </c>
      <c r="AE29" s="167">
        <v>1</v>
      </c>
      <c r="AF29" s="167">
        <v>0</v>
      </c>
      <c r="AG29" s="145"/>
      <c r="AH29" s="290"/>
      <c r="AI29" s="145"/>
      <c r="AJ29" s="145"/>
      <c r="AK29" s="145"/>
      <c r="AL29" s="145"/>
      <c r="AM29" s="145"/>
      <c r="AN29" s="145"/>
      <c r="AO29" s="145"/>
      <c r="AP29" s="145"/>
      <c r="AQ29" s="145"/>
      <c r="AR29" s="145"/>
      <c r="AS29" s="145"/>
      <c r="AT29" s="145"/>
      <c r="AU29" s="145"/>
      <c r="AV29" s="145"/>
      <c r="AW29" s="145"/>
      <c r="AX29" s="145"/>
      <c r="AY29" s="145"/>
      <c r="AZ29" s="145"/>
    </row>
    <row r="30" spans="1:52">
      <c r="A30" s="163" t="s">
        <v>492</v>
      </c>
      <c r="B30" s="167" t="s">
        <v>290</v>
      </c>
      <c r="C30" s="168">
        <v>431.51800000000003</v>
      </c>
      <c r="D30" s="168">
        <v>-524.39700000000005</v>
      </c>
      <c r="E30" s="168">
        <v>305.52</v>
      </c>
      <c r="F30" s="168">
        <v>-421.94100000000014</v>
      </c>
      <c r="G30" s="168">
        <v>466</v>
      </c>
      <c r="H30" s="168">
        <v>370</v>
      </c>
      <c r="I30" s="168">
        <v>-73</v>
      </c>
      <c r="J30" s="168">
        <v>-290</v>
      </c>
      <c r="K30" s="168">
        <v>677.05700000000002</v>
      </c>
      <c r="L30" s="168">
        <v>-320</v>
      </c>
      <c r="M30" s="168">
        <v>101.25099999999998</v>
      </c>
      <c r="N30" s="168">
        <v>-759</v>
      </c>
      <c r="O30" s="168">
        <v>3085.4</v>
      </c>
      <c r="P30" s="168">
        <v>-143</v>
      </c>
      <c r="Q30" s="168">
        <v>-36</v>
      </c>
      <c r="R30" s="168">
        <v>5</v>
      </c>
      <c r="S30" s="168">
        <v>887</v>
      </c>
      <c r="T30" s="168">
        <v>-812</v>
      </c>
      <c r="U30" s="168">
        <v>-117</v>
      </c>
      <c r="V30" s="168">
        <v>577</v>
      </c>
      <c r="W30" s="168">
        <v>271</v>
      </c>
      <c r="X30" s="168">
        <v>-651</v>
      </c>
      <c r="Y30" s="168">
        <v>1169</v>
      </c>
      <c r="Z30" s="168">
        <v>2500</v>
      </c>
      <c r="AA30" s="168">
        <v>202</v>
      </c>
      <c r="AB30" s="303"/>
      <c r="AC30" s="168">
        <v>-23</v>
      </c>
      <c r="AD30" s="303"/>
      <c r="AE30" s="168">
        <v>585</v>
      </c>
      <c r="AF30" s="168">
        <v>-412</v>
      </c>
      <c r="AG30" s="145"/>
      <c r="AH30" s="290"/>
      <c r="AI30" s="145"/>
      <c r="AJ30" s="145"/>
      <c r="AK30" s="145"/>
      <c r="AL30" s="145"/>
      <c r="AM30" s="145"/>
      <c r="AN30" s="145"/>
      <c r="AO30" s="145"/>
      <c r="AP30" s="145"/>
      <c r="AQ30" s="145"/>
      <c r="AR30" s="145"/>
      <c r="AS30" s="145"/>
      <c r="AT30" s="145"/>
      <c r="AU30" s="145"/>
      <c r="AV30" s="145"/>
      <c r="AW30" s="145"/>
      <c r="AX30" s="145"/>
      <c r="AY30" s="145"/>
      <c r="AZ30" s="145"/>
    </row>
    <row r="31" spans="1:52">
      <c r="A31" s="165"/>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302"/>
      <c r="AC31" s="167"/>
      <c r="AD31" s="302"/>
      <c r="AE31" s="167"/>
      <c r="AF31" s="167"/>
      <c r="AG31" s="145"/>
      <c r="AH31" s="290"/>
      <c r="AI31" s="145"/>
      <c r="AJ31" s="145"/>
      <c r="AK31" s="145"/>
      <c r="AL31" s="145"/>
      <c r="AM31" s="145"/>
      <c r="AN31" s="145"/>
      <c r="AO31" s="145"/>
      <c r="AP31" s="145"/>
      <c r="AQ31" s="145"/>
      <c r="AR31" s="145"/>
      <c r="AS31" s="145"/>
      <c r="AT31" s="145"/>
      <c r="AU31" s="145"/>
      <c r="AV31" s="145"/>
      <c r="AW31" s="145"/>
      <c r="AX31" s="145"/>
      <c r="AY31" s="145"/>
      <c r="AZ31" s="145"/>
    </row>
    <row r="32" spans="1:52">
      <c r="A32" s="163" t="s">
        <v>66</v>
      </c>
      <c r="B32" s="167" t="s">
        <v>290</v>
      </c>
      <c r="C32" s="168">
        <v>14.774999999999807</v>
      </c>
      <c r="D32" s="168">
        <v>9.2379999999999853</v>
      </c>
      <c r="E32" s="168">
        <v>33.98400000000008</v>
      </c>
      <c r="F32" s="168">
        <v>281.20399999999961</v>
      </c>
      <c r="G32" s="168">
        <v>276</v>
      </c>
      <c r="H32" s="168">
        <v>834</v>
      </c>
      <c r="I32" s="168">
        <v>-682</v>
      </c>
      <c r="J32" s="168">
        <v>359</v>
      </c>
      <c r="K32" s="168">
        <v>75.799000000000092</v>
      </c>
      <c r="L32" s="168">
        <v>259</v>
      </c>
      <c r="M32" s="168">
        <v>409.98000000000013</v>
      </c>
      <c r="N32" s="168">
        <v>113</v>
      </c>
      <c r="O32" s="168">
        <v>2557.5419999999999</v>
      </c>
      <c r="P32" s="168">
        <v>801</v>
      </c>
      <c r="Q32" s="168">
        <v>-405</v>
      </c>
      <c r="R32" s="168">
        <v>677</v>
      </c>
      <c r="S32" s="168">
        <v>-79</v>
      </c>
      <c r="T32" s="168">
        <v>-392</v>
      </c>
      <c r="U32" s="168">
        <v>-2187</v>
      </c>
      <c r="V32" s="168">
        <v>-310</v>
      </c>
      <c r="W32" s="168">
        <v>-761</v>
      </c>
      <c r="X32" s="168">
        <v>-388</v>
      </c>
      <c r="Y32" s="168">
        <v>88</v>
      </c>
      <c r="Z32" s="168">
        <v>865</v>
      </c>
      <c r="AA32" s="168">
        <v>-1250</v>
      </c>
      <c r="AB32" s="303"/>
      <c r="AC32" s="168">
        <v>669</v>
      </c>
      <c r="AD32" s="303"/>
      <c r="AE32" s="168">
        <v>-938</v>
      </c>
      <c r="AF32" s="168">
        <v>-22</v>
      </c>
      <c r="AG32" s="145"/>
      <c r="AH32" s="290"/>
      <c r="AI32" s="145"/>
      <c r="AJ32" s="145"/>
      <c r="AK32" s="145"/>
      <c r="AL32" s="145"/>
      <c r="AM32" s="145"/>
      <c r="AN32" s="145"/>
      <c r="AO32" s="145"/>
      <c r="AP32" s="145"/>
      <c r="AQ32" s="145"/>
      <c r="AR32" s="145"/>
      <c r="AS32" s="145"/>
      <c r="AT32" s="145"/>
      <c r="AU32" s="145"/>
      <c r="AV32" s="145"/>
      <c r="AW32" s="145"/>
      <c r="AX32" s="145"/>
      <c r="AY32" s="145"/>
      <c r="AZ32" s="145"/>
    </row>
    <row r="33" spans="1:52">
      <c r="A33" s="165"/>
      <c r="B33" s="165"/>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302"/>
      <c r="AC33" s="167"/>
      <c r="AD33" s="302"/>
      <c r="AE33" s="167"/>
      <c r="AF33" s="167"/>
      <c r="AG33" s="145"/>
      <c r="AH33" s="290"/>
      <c r="AI33" s="145"/>
      <c r="AJ33" s="145"/>
      <c r="AK33" s="145"/>
      <c r="AL33" s="145"/>
      <c r="AM33" s="145"/>
      <c r="AN33" s="145"/>
      <c r="AO33" s="145"/>
      <c r="AP33" s="145"/>
      <c r="AQ33" s="145"/>
      <c r="AR33" s="145"/>
      <c r="AS33" s="145"/>
      <c r="AT33" s="145"/>
      <c r="AU33" s="145"/>
      <c r="AV33" s="145"/>
      <c r="AW33" s="145"/>
      <c r="AX33" s="145"/>
      <c r="AY33" s="145"/>
      <c r="AZ33" s="145"/>
    </row>
    <row r="34" spans="1:52">
      <c r="A34" s="163" t="s">
        <v>67</v>
      </c>
      <c r="B34" s="167" t="s">
        <v>290</v>
      </c>
      <c r="C34" s="168">
        <v>89</v>
      </c>
      <c r="D34" s="168">
        <v>103</v>
      </c>
      <c r="E34" s="168">
        <v>113</v>
      </c>
      <c r="F34" s="168">
        <v>147</v>
      </c>
      <c r="G34" s="168">
        <v>428</v>
      </c>
      <c r="H34" s="168">
        <v>731</v>
      </c>
      <c r="I34" s="168">
        <v>1572</v>
      </c>
      <c r="J34" s="168">
        <v>889</v>
      </c>
      <c r="K34" s="168">
        <v>1238</v>
      </c>
      <c r="L34" s="168">
        <v>1267</v>
      </c>
      <c r="M34" s="168">
        <v>1525</v>
      </c>
      <c r="N34" s="168">
        <f>+M36</f>
        <v>1936</v>
      </c>
      <c r="O34" s="168">
        <v>2040</v>
      </c>
      <c r="P34" s="168">
        <v>4629</v>
      </c>
      <c r="Q34" s="168">
        <f>+P36</f>
        <v>5420</v>
      </c>
      <c r="R34" s="168">
        <v>5014</v>
      </c>
      <c r="S34" s="168">
        <v>5702</v>
      </c>
      <c r="T34" s="168">
        <v>5643</v>
      </c>
      <c r="U34" s="168">
        <v>5254</v>
      </c>
      <c r="V34" s="168">
        <v>3065</v>
      </c>
      <c r="W34" s="168">
        <v>2775</v>
      </c>
      <c r="X34" s="168">
        <v>2007</v>
      </c>
      <c r="Y34" s="168">
        <v>1648</v>
      </c>
      <c r="Z34" s="168">
        <v>1724</v>
      </c>
      <c r="AA34" s="168">
        <v>2569</v>
      </c>
      <c r="AB34" s="303"/>
      <c r="AC34" s="168">
        <v>1336</v>
      </c>
      <c r="AD34" s="303"/>
      <c r="AE34" s="168">
        <v>1996</v>
      </c>
      <c r="AF34" s="168">
        <v>1046</v>
      </c>
      <c r="AG34" s="145"/>
      <c r="AH34" s="290"/>
      <c r="AI34" s="145"/>
      <c r="AJ34" s="145"/>
      <c r="AK34" s="145"/>
      <c r="AL34" s="145"/>
      <c r="AM34" s="145"/>
      <c r="AN34" s="145"/>
      <c r="AO34" s="145"/>
      <c r="AP34" s="145"/>
      <c r="AQ34" s="145"/>
      <c r="AR34" s="145"/>
      <c r="AS34" s="145"/>
      <c r="AT34" s="145"/>
      <c r="AU34" s="145"/>
      <c r="AV34" s="145"/>
      <c r="AW34" s="145"/>
      <c r="AX34" s="145"/>
      <c r="AY34" s="145"/>
      <c r="AZ34" s="145"/>
    </row>
    <row r="35" spans="1:52">
      <c r="A35" s="165" t="s">
        <v>68</v>
      </c>
      <c r="B35" s="167" t="s">
        <v>290</v>
      </c>
      <c r="C35" s="167">
        <v>0</v>
      </c>
      <c r="D35" s="167">
        <v>0</v>
      </c>
      <c r="E35" s="167">
        <v>0</v>
      </c>
      <c r="F35" s="167">
        <v>0</v>
      </c>
      <c r="G35" s="167">
        <v>27</v>
      </c>
      <c r="H35" s="167">
        <v>7</v>
      </c>
      <c r="I35" s="167">
        <v>-2</v>
      </c>
      <c r="J35" s="167">
        <v>-9</v>
      </c>
      <c r="K35" s="167">
        <v>-46</v>
      </c>
      <c r="L35" s="167">
        <v>-3</v>
      </c>
      <c r="M35" s="167" t="s">
        <v>290</v>
      </c>
      <c r="N35" s="167">
        <v>-9</v>
      </c>
      <c r="O35" s="167">
        <v>32.200000000000003</v>
      </c>
      <c r="P35" s="167">
        <v>-9</v>
      </c>
      <c r="Q35" s="167">
        <v>-1</v>
      </c>
      <c r="R35" s="167">
        <v>11</v>
      </c>
      <c r="S35" s="167">
        <v>19</v>
      </c>
      <c r="T35" s="167">
        <v>3</v>
      </c>
      <c r="U35" s="167">
        <v>-2</v>
      </c>
      <c r="V35" s="167">
        <v>20</v>
      </c>
      <c r="W35" s="167">
        <v>-7</v>
      </c>
      <c r="X35" s="167">
        <v>29</v>
      </c>
      <c r="Y35" s="167">
        <v>-12</v>
      </c>
      <c r="Z35" s="167">
        <v>-20</v>
      </c>
      <c r="AA35" s="167">
        <v>17</v>
      </c>
      <c r="AB35" s="302"/>
      <c r="AC35" s="167">
        <v>-9</v>
      </c>
      <c r="AD35" s="302"/>
      <c r="AE35" s="167">
        <v>-12</v>
      </c>
      <c r="AF35" s="167">
        <v>16</v>
      </c>
      <c r="AG35" s="145"/>
      <c r="AH35" s="290"/>
      <c r="AI35" s="145"/>
      <c r="AJ35" s="145"/>
      <c r="AK35" s="145"/>
      <c r="AL35" s="145"/>
      <c r="AM35" s="145"/>
      <c r="AN35" s="145"/>
      <c r="AO35" s="145"/>
      <c r="AP35" s="145"/>
      <c r="AQ35" s="145"/>
      <c r="AR35" s="145"/>
      <c r="AS35" s="145"/>
      <c r="AT35" s="145"/>
      <c r="AU35" s="145"/>
      <c r="AV35" s="145"/>
      <c r="AW35" s="145"/>
      <c r="AX35" s="145"/>
      <c r="AY35" s="145"/>
      <c r="AZ35" s="145"/>
    </row>
    <row r="36" spans="1:52">
      <c r="A36" s="163" t="s">
        <v>69</v>
      </c>
      <c r="B36" s="167" t="s">
        <v>290</v>
      </c>
      <c r="C36" s="168">
        <v>103</v>
      </c>
      <c r="D36" s="168">
        <v>113</v>
      </c>
      <c r="E36" s="168">
        <v>146.98400000000009</v>
      </c>
      <c r="F36" s="168">
        <v>428.20399999999961</v>
      </c>
      <c r="G36" s="168">
        <v>731</v>
      </c>
      <c r="H36" s="168">
        <v>1572</v>
      </c>
      <c r="I36" s="168">
        <v>889</v>
      </c>
      <c r="J36" s="168">
        <v>1238</v>
      </c>
      <c r="K36" s="168">
        <v>1267</v>
      </c>
      <c r="L36" s="168">
        <v>1525</v>
      </c>
      <c r="M36" s="168">
        <v>1936</v>
      </c>
      <c r="N36" s="168">
        <v>2040</v>
      </c>
      <c r="O36" s="168">
        <v>4629</v>
      </c>
      <c r="P36" s="168">
        <v>5420</v>
      </c>
      <c r="Q36" s="168">
        <v>5014</v>
      </c>
      <c r="R36" s="168">
        <v>5702</v>
      </c>
      <c r="S36" s="168">
        <v>5642</v>
      </c>
      <c r="T36" s="168">
        <v>5254</v>
      </c>
      <c r="U36" s="168">
        <v>3065</v>
      </c>
      <c r="V36" s="168">
        <v>2775</v>
      </c>
      <c r="W36" s="168">
        <v>2007</v>
      </c>
      <c r="X36" s="168">
        <v>1648</v>
      </c>
      <c r="Y36" s="168">
        <v>1724</v>
      </c>
      <c r="Z36" s="168">
        <v>2569</v>
      </c>
      <c r="AA36" s="168">
        <v>1336</v>
      </c>
      <c r="AB36" s="303"/>
      <c r="AC36" s="168">
        <v>1996</v>
      </c>
      <c r="AD36" s="303"/>
      <c r="AE36" s="168">
        <v>1046</v>
      </c>
      <c r="AF36" s="168">
        <v>1040</v>
      </c>
      <c r="AG36" s="145"/>
      <c r="AH36" s="290"/>
      <c r="AI36" s="145"/>
      <c r="AJ36" s="145"/>
      <c r="AK36" s="145"/>
      <c r="AL36" s="145"/>
      <c r="AM36" s="145"/>
      <c r="AN36" s="145"/>
      <c r="AO36" s="145"/>
      <c r="AP36" s="145"/>
      <c r="AQ36" s="145"/>
      <c r="AR36" s="145"/>
      <c r="AS36" s="145"/>
      <c r="AT36" s="145"/>
      <c r="AU36" s="145"/>
      <c r="AV36" s="145"/>
      <c r="AW36" s="145"/>
      <c r="AX36" s="145"/>
      <c r="AY36" s="145"/>
      <c r="AZ36" s="145"/>
    </row>
    <row r="37" spans="1:52" ht="26">
      <c r="A37" s="165" t="s">
        <v>528</v>
      </c>
      <c r="B37" s="167"/>
      <c r="C37" s="168"/>
      <c r="D37" s="168"/>
      <c r="E37" s="168"/>
      <c r="F37" s="168"/>
      <c r="G37" s="167" t="s">
        <v>290</v>
      </c>
      <c r="H37" s="167" t="s">
        <v>290</v>
      </c>
      <c r="I37" s="167" t="s">
        <v>290</v>
      </c>
      <c r="J37" s="167" t="s">
        <v>290</v>
      </c>
      <c r="K37" s="167" t="s">
        <v>290</v>
      </c>
      <c r="L37" s="167" t="s">
        <v>290</v>
      </c>
      <c r="M37" s="167" t="s">
        <v>290</v>
      </c>
      <c r="N37" s="167" t="s">
        <v>290</v>
      </c>
      <c r="O37" s="167" t="s">
        <v>290</v>
      </c>
      <c r="P37" s="167" t="s">
        <v>290</v>
      </c>
      <c r="Q37" s="167" t="s">
        <v>290</v>
      </c>
      <c r="R37" s="167" t="s">
        <v>290</v>
      </c>
      <c r="S37" s="167" t="s">
        <v>290</v>
      </c>
      <c r="T37" s="167" t="s">
        <v>290</v>
      </c>
      <c r="U37" s="167" t="s">
        <v>290</v>
      </c>
      <c r="V37" s="167" t="s">
        <v>290</v>
      </c>
      <c r="W37" s="167" t="s">
        <v>290</v>
      </c>
      <c r="X37" s="167" t="s">
        <v>290</v>
      </c>
      <c r="Y37" s="167" t="s">
        <v>290</v>
      </c>
      <c r="Z37" s="167">
        <v>-27</v>
      </c>
      <c r="AA37" s="167">
        <v>-48</v>
      </c>
      <c r="AB37" s="302"/>
      <c r="AC37" s="167" t="s">
        <v>290</v>
      </c>
      <c r="AD37" s="302"/>
      <c r="AE37" s="167" t="s">
        <v>290</v>
      </c>
      <c r="AF37" s="167" t="s">
        <v>290</v>
      </c>
      <c r="AG37" s="145"/>
      <c r="AH37" s="290"/>
      <c r="AI37" s="145"/>
      <c r="AJ37" s="145"/>
      <c r="AK37" s="145"/>
      <c r="AL37" s="145"/>
      <c r="AM37" s="145"/>
      <c r="AN37" s="145"/>
      <c r="AO37" s="145"/>
      <c r="AP37" s="145"/>
      <c r="AQ37" s="145"/>
      <c r="AR37" s="145"/>
      <c r="AS37" s="145"/>
      <c r="AT37" s="145"/>
      <c r="AU37" s="145"/>
      <c r="AV37" s="145"/>
      <c r="AW37" s="145"/>
      <c r="AX37" s="145"/>
      <c r="AY37" s="145"/>
      <c r="AZ37" s="145"/>
    </row>
    <row r="38" spans="1:52" ht="26">
      <c r="A38" s="163" t="s">
        <v>603</v>
      </c>
      <c r="B38" s="167"/>
      <c r="C38" s="168"/>
      <c r="D38" s="168"/>
      <c r="E38" s="168"/>
      <c r="F38" s="168"/>
      <c r="G38" s="168">
        <f>G36</f>
        <v>731</v>
      </c>
      <c r="H38" s="168">
        <f t="shared" ref="H38:Y38" si="2">H36</f>
        <v>1572</v>
      </c>
      <c r="I38" s="168">
        <f t="shared" si="2"/>
        <v>889</v>
      </c>
      <c r="J38" s="168">
        <f t="shared" si="2"/>
        <v>1238</v>
      </c>
      <c r="K38" s="168">
        <f t="shared" si="2"/>
        <v>1267</v>
      </c>
      <c r="L38" s="168">
        <f t="shared" si="2"/>
        <v>1525</v>
      </c>
      <c r="M38" s="168">
        <f t="shared" si="2"/>
        <v>1936</v>
      </c>
      <c r="N38" s="168">
        <f t="shared" si="2"/>
        <v>2040</v>
      </c>
      <c r="O38" s="168">
        <f t="shared" si="2"/>
        <v>4629</v>
      </c>
      <c r="P38" s="168">
        <f t="shared" si="2"/>
        <v>5420</v>
      </c>
      <c r="Q38" s="168">
        <f t="shared" si="2"/>
        <v>5014</v>
      </c>
      <c r="R38" s="168">
        <f t="shared" si="2"/>
        <v>5702</v>
      </c>
      <c r="S38" s="168">
        <f t="shared" si="2"/>
        <v>5642</v>
      </c>
      <c r="T38" s="168">
        <f t="shared" si="2"/>
        <v>5254</v>
      </c>
      <c r="U38" s="168">
        <f t="shared" si="2"/>
        <v>3065</v>
      </c>
      <c r="V38" s="168">
        <f t="shared" si="2"/>
        <v>2775</v>
      </c>
      <c r="W38" s="168">
        <f t="shared" si="2"/>
        <v>2007</v>
      </c>
      <c r="X38" s="168">
        <f t="shared" si="2"/>
        <v>1648</v>
      </c>
      <c r="Y38" s="168">
        <f t="shared" si="2"/>
        <v>1724</v>
      </c>
      <c r="Z38" s="168">
        <v>2542</v>
      </c>
      <c r="AA38" s="168">
        <v>1287</v>
      </c>
      <c r="AB38" s="303"/>
      <c r="AC38" s="168">
        <v>1996</v>
      </c>
      <c r="AD38" s="303"/>
      <c r="AE38" s="168">
        <v>1046</v>
      </c>
      <c r="AF38" s="168">
        <v>1040</v>
      </c>
      <c r="AG38" s="145"/>
      <c r="AH38" s="290"/>
      <c r="AI38" s="145"/>
      <c r="AJ38" s="145"/>
      <c r="AK38" s="145"/>
      <c r="AL38" s="145"/>
      <c r="AM38" s="145"/>
      <c r="AN38" s="145"/>
      <c r="AO38" s="145"/>
      <c r="AP38" s="145"/>
      <c r="AQ38" s="145"/>
      <c r="AR38" s="145"/>
      <c r="AS38" s="145"/>
      <c r="AT38" s="145"/>
      <c r="AU38" s="145"/>
      <c r="AV38" s="145"/>
      <c r="AW38" s="145"/>
      <c r="AX38" s="145"/>
      <c r="AY38" s="145"/>
      <c r="AZ38" s="145"/>
    </row>
    <row r="39" spans="1:52">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304"/>
      <c r="AC39" s="145"/>
      <c r="AD39" s="145"/>
      <c r="AE39" s="145"/>
      <c r="AF39" s="145"/>
      <c r="AG39" s="145"/>
      <c r="AH39" s="290"/>
      <c r="AI39" s="145"/>
      <c r="AJ39" s="145"/>
      <c r="AK39" s="145"/>
      <c r="AL39" s="145"/>
      <c r="AM39" s="145"/>
      <c r="AN39" s="145"/>
      <c r="AO39" s="145"/>
      <c r="AP39" s="145"/>
      <c r="AQ39" s="145"/>
      <c r="AR39" s="145"/>
      <c r="AS39" s="145"/>
      <c r="AT39" s="145"/>
      <c r="AU39" s="145"/>
      <c r="AV39" s="145"/>
      <c r="AW39" s="145"/>
      <c r="AX39" s="145"/>
      <c r="AY39" s="145"/>
      <c r="AZ39" s="145"/>
    </row>
    <row r="40" spans="1:52">
      <c r="A40" s="170"/>
      <c r="B40" s="167"/>
      <c r="C40" s="148"/>
      <c r="D40" s="148"/>
      <c r="E40" s="148"/>
      <c r="F40" s="148"/>
      <c r="G40" s="148"/>
      <c r="H40" s="148"/>
      <c r="I40" s="148"/>
      <c r="J40" s="148"/>
      <c r="K40" s="148"/>
      <c r="L40" s="148"/>
      <c r="M40" s="148"/>
      <c r="N40" s="148"/>
      <c r="O40" s="148"/>
      <c r="P40" s="148"/>
      <c r="Q40" s="148"/>
      <c r="R40" s="148"/>
      <c r="S40" s="148"/>
      <c r="T40" s="148"/>
      <c r="U40" s="148"/>
      <c r="V40" s="148"/>
      <c r="W40" s="148"/>
      <c r="X40" s="148"/>
      <c r="Y40" s="145"/>
      <c r="Z40" s="145"/>
      <c r="AA40" s="145"/>
      <c r="AB40" s="304"/>
      <c r="AC40" s="145"/>
      <c r="AD40" s="145"/>
      <c r="AE40" s="145"/>
      <c r="AF40" s="145"/>
      <c r="AG40" s="145"/>
      <c r="AH40" s="290"/>
      <c r="AI40" s="145"/>
      <c r="AJ40" s="145"/>
      <c r="AK40" s="145"/>
      <c r="AL40" s="145"/>
      <c r="AM40" s="145"/>
      <c r="AN40" s="145"/>
      <c r="AO40" s="145"/>
      <c r="AP40" s="145"/>
      <c r="AQ40" s="145"/>
      <c r="AR40" s="145"/>
      <c r="AS40" s="145"/>
      <c r="AT40" s="145"/>
      <c r="AU40" s="145"/>
      <c r="AV40" s="145"/>
      <c r="AW40" s="145"/>
      <c r="AX40" s="145"/>
      <c r="AY40" s="145"/>
      <c r="AZ40" s="145"/>
    </row>
    <row r="41" spans="1:52">
      <c r="A41" s="130" t="s">
        <v>271</v>
      </c>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45"/>
      <c r="Z41" s="145"/>
      <c r="AA41" s="145"/>
      <c r="AB41" s="304"/>
      <c r="AC41" s="145"/>
      <c r="AD41" s="145"/>
      <c r="AE41" s="145"/>
      <c r="AF41" s="145"/>
      <c r="AG41" s="145"/>
      <c r="AH41" s="290"/>
      <c r="AI41" s="145"/>
      <c r="AJ41" s="145"/>
      <c r="AK41" s="145"/>
      <c r="AL41" s="145"/>
      <c r="AM41" s="145"/>
      <c r="AN41" s="145"/>
      <c r="AO41" s="145"/>
      <c r="AP41" s="145"/>
      <c r="AQ41" s="145"/>
      <c r="AR41" s="145"/>
      <c r="AS41" s="145"/>
      <c r="AT41" s="145"/>
      <c r="AU41" s="145"/>
      <c r="AV41" s="145"/>
      <c r="AW41" s="145"/>
      <c r="AX41" s="145"/>
      <c r="AY41" s="145"/>
      <c r="AZ41" s="145"/>
    </row>
    <row r="42" spans="1:52" ht="13.5" thickBot="1">
      <c r="A42" s="132" t="s">
        <v>273</v>
      </c>
      <c r="B42" s="130"/>
      <c r="C42" s="132"/>
      <c r="D42" s="132"/>
      <c r="E42" s="132"/>
      <c r="F42" s="130"/>
      <c r="G42" s="132"/>
      <c r="H42" s="132"/>
      <c r="I42" s="130"/>
      <c r="J42" s="132"/>
      <c r="K42" s="130"/>
      <c r="L42" s="130"/>
      <c r="M42" s="132"/>
      <c r="N42" s="130"/>
      <c r="O42" s="132"/>
      <c r="P42" s="130"/>
      <c r="Q42" s="132"/>
      <c r="R42" s="130"/>
      <c r="S42" s="132"/>
      <c r="T42" s="132"/>
      <c r="U42" s="132"/>
      <c r="V42" s="132"/>
      <c r="W42" s="132"/>
      <c r="X42" s="132"/>
      <c r="Y42" s="145"/>
      <c r="Z42" s="145"/>
      <c r="AA42" s="145"/>
      <c r="AB42" s="304"/>
      <c r="AC42" s="145"/>
      <c r="AD42" s="145"/>
      <c r="AE42" s="145"/>
      <c r="AF42" s="145"/>
      <c r="AG42" s="145"/>
      <c r="AH42" s="290"/>
      <c r="AI42" s="145"/>
      <c r="AJ42" s="145"/>
      <c r="AK42" s="145"/>
      <c r="AL42" s="145"/>
      <c r="AM42" s="145"/>
      <c r="AN42" s="145"/>
      <c r="AO42" s="145"/>
      <c r="AP42" s="145"/>
      <c r="AQ42" s="145"/>
      <c r="AR42" s="145"/>
      <c r="AS42" s="145"/>
      <c r="AT42" s="145"/>
      <c r="AU42" s="145"/>
      <c r="AV42" s="145"/>
      <c r="AW42" s="145"/>
      <c r="AX42" s="145"/>
      <c r="AY42" s="145"/>
      <c r="AZ42" s="145"/>
    </row>
    <row r="43" spans="1:52" ht="14" thickTop="1" thickBot="1">
      <c r="A43" s="134" t="s">
        <v>229</v>
      </c>
      <c r="B43" s="133" t="s">
        <v>283</v>
      </c>
      <c r="C43" s="134" t="s">
        <v>101</v>
      </c>
      <c r="D43" s="134" t="s">
        <v>103</v>
      </c>
      <c r="E43" s="134" t="s">
        <v>104</v>
      </c>
      <c r="F43" s="134" t="s">
        <v>185</v>
      </c>
      <c r="G43" s="280" t="s">
        <v>304</v>
      </c>
      <c r="H43" s="280" t="s">
        <v>323</v>
      </c>
      <c r="I43" s="280" t="s">
        <v>328</v>
      </c>
      <c r="J43" s="280" t="s">
        <v>344</v>
      </c>
      <c r="K43" s="280" t="s">
        <v>349</v>
      </c>
      <c r="L43" s="280" t="s">
        <v>376</v>
      </c>
      <c r="M43" s="280" t="s">
        <v>399</v>
      </c>
      <c r="N43" s="280" t="s">
        <v>401</v>
      </c>
      <c r="O43" s="280" t="s">
        <v>428</v>
      </c>
      <c r="P43" s="280" t="s">
        <v>431</v>
      </c>
      <c r="Q43" s="280" t="s">
        <v>438</v>
      </c>
      <c r="R43" s="280" t="s">
        <v>440</v>
      </c>
      <c r="S43" s="280" t="s">
        <v>443</v>
      </c>
      <c r="T43" s="276" t="str">
        <f>T3</f>
        <v>Q2 2022</v>
      </c>
      <c r="U43" s="280" t="str">
        <f>U3</f>
        <v>Q3 2022</v>
      </c>
      <c r="V43" s="276" t="str">
        <f>V3</f>
        <v>Q4 2022</v>
      </c>
      <c r="W43" s="280" t="str">
        <f>W3</f>
        <v>Q1 2023</v>
      </c>
      <c r="X43" s="280" t="s">
        <v>503</v>
      </c>
      <c r="Y43" s="280" t="str">
        <f>'1 FO Q'!T3</f>
        <v>Q3 2023</v>
      </c>
      <c r="Z43" s="280" t="str">
        <f>'1 FO Q'!U3</f>
        <v>Q4 2023</v>
      </c>
      <c r="AA43" s="280" t="str">
        <f>'1 FO Q'!V3</f>
        <v>Q1 2024</v>
      </c>
      <c r="AB43" s="309"/>
      <c r="AC43" s="310" t="str">
        <f>'1 FO Q'!W3</f>
        <v>Q2 2024</v>
      </c>
      <c r="AD43" s="310"/>
      <c r="AE43" s="310" t="str">
        <f>'1 FO Q'!X3</f>
        <v>Q3 2024</v>
      </c>
      <c r="AF43" s="310" t="str">
        <f>'1 FO Q'!Y3</f>
        <v>Q4 2024</v>
      </c>
      <c r="AG43" s="145"/>
      <c r="AH43" s="290"/>
      <c r="AI43" s="145"/>
      <c r="AJ43" s="145"/>
      <c r="AK43" s="145"/>
      <c r="AL43" s="145"/>
      <c r="AM43" s="145"/>
      <c r="AN43" s="145"/>
      <c r="AO43" s="145"/>
      <c r="AP43" s="145"/>
      <c r="AQ43" s="145"/>
      <c r="AR43" s="145"/>
      <c r="AS43" s="145"/>
      <c r="AT43" s="145"/>
      <c r="AU43" s="145"/>
      <c r="AV43" s="145"/>
      <c r="AW43" s="145"/>
      <c r="AX43" s="145"/>
      <c r="AY43" s="145"/>
      <c r="AZ43" s="145"/>
    </row>
    <row r="44" spans="1:52" ht="13.5" thickTop="1">
      <c r="A44" s="165" t="s">
        <v>119</v>
      </c>
      <c r="B44" s="167">
        <v>1293.9270000000004</v>
      </c>
      <c r="C44" s="167">
        <v>216.09899999999979</v>
      </c>
      <c r="D44" s="167">
        <v>544.8449999999998</v>
      </c>
      <c r="E44" s="167">
        <v>814.96899999999982</v>
      </c>
      <c r="F44" s="167">
        <v>1292.3179999999998</v>
      </c>
      <c r="G44" s="167">
        <v>167</v>
      </c>
      <c r="H44" s="167">
        <v>515</v>
      </c>
      <c r="I44" s="167">
        <v>748</v>
      </c>
      <c r="J44" s="167">
        <v>590</v>
      </c>
      <c r="K44" s="167">
        <v>157</v>
      </c>
      <c r="L44" s="167">
        <v>2671</v>
      </c>
      <c r="M44" s="167">
        <v>2859</v>
      </c>
      <c r="N44" s="167">
        <f>+M44+N4</f>
        <v>2226</v>
      </c>
      <c r="O44" s="167">
        <v>145</v>
      </c>
      <c r="P44" s="167">
        <v>237</v>
      </c>
      <c r="Q44" s="167">
        <v>293</v>
      </c>
      <c r="R44" s="167">
        <v>325</v>
      </c>
      <c r="S44" s="167">
        <v>483</v>
      </c>
      <c r="T44" s="167">
        <v>659</v>
      </c>
      <c r="U44" s="167">
        <v>573</v>
      </c>
      <c r="V44" s="167">
        <v>323</v>
      </c>
      <c r="W44" s="167">
        <v>-288</v>
      </c>
      <c r="X44" s="167">
        <v>-6174</v>
      </c>
      <c r="Y44" s="167">
        <v>-6867</v>
      </c>
      <c r="Z44" s="167">
        <v>-9747</v>
      </c>
      <c r="AA44" s="167">
        <v>605</v>
      </c>
      <c r="AB44" s="302"/>
      <c r="AC44" s="167">
        <v>485</v>
      </c>
      <c r="AD44" s="167"/>
      <c r="AE44" s="167">
        <v>336</v>
      </c>
      <c r="AF44" s="167">
        <v>106</v>
      </c>
      <c r="AG44" s="145"/>
      <c r="AH44" s="290"/>
      <c r="AI44" s="145"/>
      <c r="AJ44" s="145"/>
      <c r="AK44" s="145"/>
      <c r="AL44" s="145"/>
      <c r="AM44" s="145"/>
      <c r="AN44" s="145"/>
      <c r="AO44" s="145"/>
      <c r="AP44" s="145"/>
      <c r="AQ44" s="145"/>
      <c r="AR44" s="145"/>
      <c r="AS44" s="145"/>
      <c r="AT44" s="145"/>
      <c r="AU44" s="145"/>
      <c r="AV44" s="145"/>
      <c r="AW44" s="145"/>
      <c r="AX44" s="145"/>
      <c r="AY44" s="145"/>
      <c r="AZ44" s="145"/>
    </row>
    <row r="45" spans="1:52">
      <c r="A45" s="165" t="s">
        <v>493</v>
      </c>
      <c r="B45" s="167"/>
      <c r="C45" s="167"/>
      <c r="D45" s="167"/>
      <c r="E45" s="167"/>
      <c r="F45" s="167"/>
      <c r="G45" s="167" t="s">
        <v>290</v>
      </c>
      <c r="H45" s="167" t="s">
        <v>290</v>
      </c>
      <c r="I45" s="167" t="s">
        <v>290</v>
      </c>
      <c r="J45" s="167" t="s">
        <v>290</v>
      </c>
      <c r="K45" s="167" t="s">
        <v>290</v>
      </c>
      <c r="L45" s="167" t="s">
        <v>290</v>
      </c>
      <c r="M45" s="167" t="s">
        <v>290</v>
      </c>
      <c r="N45" s="167">
        <f>+N5</f>
        <v>1200</v>
      </c>
      <c r="O45" s="167">
        <v>250</v>
      </c>
      <c r="P45" s="167">
        <v>250</v>
      </c>
      <c r="Q45" s="167">
        <f>SUM(O5:Q5)</f>
        <v>375</v>
      </c>
      <c r="R45" s="167">
        <v>500</v>
      </c>
      <c r="S45" s="167" t="s">
        <v>290</v>
      </c>
      <c r="T45" s="167" t="s">
        <v>290</v>
      </c>
      <c r="U45" s="167">
        <v>100</v>
      </c>
      <c r="V45" s="167">
        <v>300</v>
      </c>
      <c r="W45" s="167" t="s">
        <v>290</v>
      </c>
      <c r="X45" s="167">
        <v>100</v>
      </c>
      <c r="Y45" s="167">
        <v>100</v>
      </c>
      <c r="Z45" s="167">
        <v>100</v>
      </c>
      <c r="AA45" s="167">
        <v>100</v>
      </c>
      <c r="AB45" s="302"/>
      <c r="AC45" s="167">
        <v>100</v>
      </c>
      <c r="AD45" s="167"/>
      <c r="AE45" s="167">
        <v>100</v>
      </c>
      <c r="AF45" s="167">
        <v>101</v>
      </c>
      <c r="AG45" s="145"/>
      <c r="AH45" s="290"/>
      <c r="AI45" s="145"/>
      <c r="AJ45" s="145"/>
      <c r="AK45" s="145"/>
      <c r="AL45" s="145"/>
      <c r="AM45" s="145"/>
      <c r="AN45" s="145"/>
      <c r="AO45" s="145"/>
      <c r="AP45" s="145"/>
      <c r="AQ45" s="145"/>
      <c r="AR45" s="145"/>
      <c r="AS45" s="145"/>
      <c r="AT45" s="145"/>
      <c r="AU45" s="145"/>
      <c r="AV45" s="145"/>
      <c r="AW45" s="145"/>
      <c r="AX45" s="145"/>
      <c r="AY45" s="145"/>
      <c r="AZ45" s="145"/>
    </row>
    <row r="46" spans="1:52">
      <c r="A46" s="165" t="s">
        <v>464</v>
      </c>
      <c r="B46" s="167">
        <v>164.35599999999999</v>
      </c>
      <c r="C46" s="167">
        <v>43.15</v>
      </c>
      <c r="D46" s="167">
        <v>91.831000000000003</v>
      </c>
      <c r="E46" s="167">
        <v>149.28</v>
      </c>
      <c r="F46" s="167">
        <v>208.46600000000001</v>
      </c>
      <c r="G46" s="167">
        <v>80</v>
      </c>
      <c r="H46" s="167">
        <v>162</v>
      </c>
      <c r="I46" s="167">
        <v>246</v>
      </c>
      <c r="J46" s="167">
        <v>875</v>
      </c>
      <c r="K46" s="167">
        <v>79.988</v>
      </c>
      <c r="L46" s="167">
        <v>158.988</v>
      </c>
      <c r="M46" s="167">
        <v>235.86099999999999</v>
      </c>
      <c r="N46" s="167">
        <f>+M46+N6</f>
        <v>1201.8609999999999</v>
      </c>
      <c r="O46" s="167">
        <v>76.2</v>
      </c>
      <c r="P46" s="167">
        <v>153.19999999999999</v>
      </c>
      <c r="Q46" s="167">
        <f>SUM(O6:Q6)</f>
        <v>230.2</v>
      </c>
      <c r="R46" s="167">
        <v>326.2</v>
      </c>
      <c r="S46" s="167">
        <v>63</v>
      </c>
      <c r="T46" s="167">
        <v>129</v>
      </c>
      <c r="U46" s="167">
        <v>196</v>
      </c>
      <c r="V46" s="167">
        <v>270</v>
      </c>
      <c r="W46" s="167">
        <v>74</v>
      </c>
      <c r="X46" s="167">
        <v>150</v>
      </c>
      <c r="Y46" s="167">
        <v>227</v>
      </c>
      <c r="Z46" s="167">
        <v>301</v>
      </c>
      <c r="AA46" s="167">
        <v>52</v>
      </c>
      <c r="AB46" s="302"/>
      <c r="AC46" s="167">
        <v>103</v>
      </c>
      <c r="AD46" s="167"/>
      <c r="AE46" s="167">
        <v>153</v>
      </c>
      <c r="AF46" s="167">
        <v>201</v>
      </c>
      <c r="AG46" s="145"/>
      <c r="AH46" s="290"/>
      <c r="AI46" s="145"/>
      <c r="AJ46" s="145"/>
      <c r="AK46" s="145"/>
      <c r="AL46" s="145"/>
      <c r="AM46" s="145"/>
      <c r="AN46" s="145"/>
      <c r="AO46" s="145"/>
      <c r="AP46" s="145"/>
      <c r="AQ46" s="145"/>
      <c r="AR46" s="145"/>
      <c r="AS46" s="145"/>
      <c r="AT46" s="145"/>
      <c r="AU46" s="145"/>
      <c r="AV46" s="145"/>
      <c r="AW46" s="145"/>
      <c r="AX46" s="145"/>
      <c r="AY46" s="145"/>
      <c r="AZ46" s="145"/>
    </row>
    <row r="47" spans="1:52">
      <c r="A47" s="165" t="s">
        <v>506</v>
      </c>
      <c r="B47" s="167"/>
      <c r="C47" s="167"/>
      <c r="D47" s="167"/>
      <c r="E47" s="167"/>
      <c r="F47" s="167"/>
      <c r="G47" s="167" t="s">
        <v>290</v>
      </c>
      <c r="H47" s="167" t="s">
        <v>290</v>
      </c>
      <c r="I47" s="167" t="s">
        <v>290</v>
      </c>
      <c r="J47" s="167" t="s">
        <v>290</v>
      </c>
      <c r="K47" s="167" t="s">
        <v>290</v>
      </c>
      <c r="L47" s="167" t="s">
        <v>290</v>
      </c>
      <c r="M47" s="167" t="s">
        <v>290</v>
      </c>
      <c r="N47" s="167" t="s">
        <v>290</v>
      </c>
      <c r="O47" s="167" t="s">
        <v>290</v>
      </c>
      <c r="P47" s="167" t="s">
        <v>290</v>
      </c>
      <c r="Q47" s="167" t="s">
        <v>290</v>
      </c>
      <c r="R47" s="167" t="s">
        <v>290</v>
      </c>
      <c r="S47" s="167" t="s">
        <v>290</v>
      </c>
      <c r="T47" s="167" t="s">
        <v>290</v>
      </c>
      <c r="U47" s="167" t="s">
        <v>290</v>
      </c>
      <c r="V47" s="167" t="s">
        <v>290</v>
      </c>
      <c r="W47" s="167" t="s">
        <v>290</v>
      </c>
      <c r="X47" s="167">
        <v>6279</v>
      </c>
      <c r="Y47" s="167">
        <v>6532</v>
      </c>
      <c r="Z47" s="167">
        <v>9180</v>
      </c>
      <c r="AA47" s="167" t="s">
        <v>290</v>
      </c>
      <c r="AB47" s="302"/>
      <c r="AC47" s="167" t="s">
        <v>290</v>
      </c>
      <c r="AD47" s="167"/>
      <c r="AE47" s="167" t="s">
        <v>290</v>
      </c>
      <c r="AF47" s="167" t="s">
        <v>290</v>
      </c>
      <c r="AG47" s="145"/>
      <c r="AH47" s="290"/>
      <c r="AI47" s="145"/>
      <c r="AJ47" s="145"/>
      <c r="AK47" s="145"/>
      <c r="AL47" s="145"/>
      <c r="AM47" s="145"/>
      <c r="AN47" s="145"/>
      <c r="AO47" s="145"/>
      <c r="AP47" s="145"/>
      <c r="AQ47" s="145"/>
      <c r="AR47" s="145"/>
      <c r="AS47" s="145"/>
      <c r="AT47" s="145"/>
      <c r="AU47" s="145"/>
      <c r="AV47" s="145"/>
      <c r="AW47" s="145"/>
      <c r="AX47" s="145"/>
      <c r="AY47" s="145"/>
      <c r="AZ47" s="145"/>
    </row>
    <row r="48" spans="1:52">
      <c r="A48" s="165" t="s">
        <v>124</v>
      </c>
      <c r="B48" s="167">
        <v>-41.611667603027911</v>
      </c>
      <c r="C48" s="167">
        <v>32.908999999999999</v>
      </c>
      <c r="D48" s="167">
        <v>6.9</v>
      </c>
      <c r="E48" s="167">
        <v>-19.169999999999987</v>
      </c>
      <c r="F48" s="167">
        <v>-5</v>
      </c>
      <c r="G48" s="167">
        <v>-2</v>
      </c>
      <c r="H48" s="167">
        <v>-43</v>
      </c>
      <c r="I48" s="167">
        <v>-43</v>
      </c>
      <c r="J48" s="167">
        <v>-72</v>
      </c>
      <c r="K48" s="167">
        <v>10.478000000000009</v>
      </c>
      <c r="L48" s="167">
        <v>-2435.5219999999999</v>
      </c>
      <c r="M48" s="167">
        <v>-2525.3760000000002</v>
      </c>
      <c r="N48" s="167">
        <f>+M48+N8</f>
        <v>-2428.3760000000002</v>
      </c>
      <c r="O48" s="167">
        <v>-35.299999999999997</v>
      </c>
      <c r="P48" s="167">
        <v>68.7</v>
      </c>
      <c r="Q48" s="167">
        <v>76</v>
      </c>
      <c r="R48" s="167">
        <v>143</v>
      </c>
      <c r="S48" s="167">
        <v>-55</v>
      </c>
      <c r="T48" s="167">
        <v>-215</v>
      </c>
      <c r="U48" s="167">
        <v>-463</v>
      </c>
      <c r="V48" s="167">
        <v>-589</v>
      </c>
      <c r="W48" s="167">
        <v>-115</v>
      </c>
      <c r="X48" s="167">
        <v>-882</v>
      </c>
      <c r="Y48" s="167">
        <v>-1033</v>
      </c>
      <c r="Z48" s="167">
        <v>-1276</v>
      </c>
      <c r="AA48" s="167">
        <v>-1505</v>
      </c>
      <c r="AB48" s="307" t="s">
        <v>595</v>
      </c>
      <c r="AC48" s="167">
        <f>-1488+37</f>
        <v>-1451</v>
      </c>
      <c r="AD48" s="307">
        <v>2</v>
      </c>
      <c r="AE48" s="167">
        <v>-1504</v>
      </c>
      <c r="AF48" s="167">
        <v>-1327</v>
      </c>
      <c r="AG48" s="145"/>
      <c r="AH48" s="290"/>
      <c r="AI48" s="145"/>
      <c r="AJ48" s="145"/>
      <c r="AK48" s="145"/>
      <c r="AL48" s="145"/>
      <c r="AM48" s="145"/>
      <c r="AN48" s="145"/>
      <c r="AO48" s="145"/>
      <c r="AP48" s="145"/>
      <c r="AQ48" s="145"/>
      <c r="AR48" s="145"/>
      <c r="AS48" s="145"/>
      <c r="AT48" s="145"/>
      <c r="AU48" s="145"/>
      <c r="AV48" s="145"/>
      <c r="AW48" s="145"/>
      <c r="AX48" s="145"/>
      <c r="AY48" s="145"/>
      <c r="AZ48" s="145"/>
    </row>
    <row r="49" spans="1:52" s="150" customFormat="1">
      <c r="A49" s="176" t="s">
        <v>465</v>
      </c>
      <c r="B49" s="177">
        <v>1416.6713323969725</v>
      </c>
      <c r="C49" s="177">
        <v>292.15799999999979</v>
      </c>
      <c r="D49" s="177">
        <v>643.57599999999979</v>
      </c>
      <c r="E49" s="177">
        <v>945.07899999999984</v>
      </c>
      <c r="F49" s="177">
        <v>1495.7839999999997</v>
      </c>
      <c r="G49" s="177">
        <v>245</v>
      </c>
      <c r="H49" s="177">
        <v>634</v>
      </c>
      <c r="I49" s="177">
        <v>950</v>
      </c>
      <c r="J49" s="177">
        <v>1393</v>
      </c>
      <c r="K49" s="177">
        <v>247</v>
      </c>
      <c r="L49" s="177">
        <v>394</v>
      </c>
      <c r="M49" s="177">
        <v>569.48499999999967</v>
      </c>
      <c r="N49" s="177">
        <f>+M49+N9</f>
        <v>2200.4849999999997</v>
      </c>
      <c r="O49" s="177">
        <v>436.24199999999996</v>
      </c>
      <c r="P49" s="177">
        <v>710.24199999999996</v>
      </c>
      <c r="Q49" s="177">
        <f>SUM(O9:Q9)</f>
        <v>975.24199999999996</v>
      </c>
      <c r="R49" s="177">
        <v>1294</v>
      </c>
      <c r="S49" s="177">
        <v>492</v>
      </c>
      <c r="T49" s="177">
        <v>573</v>
      </c>
      <c r="U49" s="177">
        <v>406</v>
      </c>
      <c r="V49" s="177">
        <v>304</v>
      </c>
      <c r="W49" s="168">
        <v>-329</v>
      </c>
      <c r="X49" s="168">
        <v>-527</v>
      </c>
      <c r="Y49" s="168">
        <v>-1041</v>
      </c>
      <c r="Z49" s="168">
        <v>-1442</v>
      </c>
      <c r="AA49" s="168">
        <v>-748</v>
      </c>
      <c r="AB49" s="303"/>
      <c r="AC49" s="168">
        <v>-763</v>
      </c>
      <c r="AD49" s="303"/>
      <c r="AE49" s="168">
        <v>-915</v>
      </c>
      <c r="AF49" s="168">
        <v>-919</v>
      </c>
      <c r="AG49" s="145"/>
      <c r="AH49" s="290"/>
      <c r="AI49" s="145"/>
      <c r="AJ49" s="145"/>
      <c r="AK49" s="145"/>
      <c r="AL49" s="145"/>
      <c r="AM49" s="145"/>
      <c r="AN49" s="145"/>
      <c r="AO49" s="145"/>
      <c r="AP49" s="145"/>
      <c r="AQ49" s="145"/>
      <c r="AR49" s="145"/>
      <c r="AS49" s="145"/>
      <c r="AT49" s="145"/>
      <c r="AU49" s="145"/>
      <c r="AV49" s="145"/>
      <c r="AW49" s="145"/>
      <c r="AX49" s="145"/>
      <c r="AY49" s="145"/>
      <c r="AZ49" s="145"/>
    </row>
    <row r="50" spans="1:52">
      <c r="A50" s="165" t="s">
        <v>53</v>
      </c>
      <c r="B50" s="167">
        <v>-694.93000000000006</v>
      </c>
      <c r="C50" s="167">
        <v>-650</v>
      </c>
      <c r="D50" s="167">
        <v>-374</v>
      </c>
      <c r="E50" s="167">
        <v>-559</v>
      </c>
      <c r="F50" s="167">
        <v>-380</v>
      </c>
      <c r="G50" s="167">
        <v>-402</v>
      </c>
      <c r="H50" s="167">
        <v>-165</v>
      </c>
      <c r="I50" s="167">
        <v>-1044</v>
      </c>
      <c r="J50" s="167">
        <v>-791</v>
      </c>
      <c r="K50" s="167">
        <v>-794</v>
      </c>
      <c r="L50" s="167">
        <v>-121</v>
      </c>
      <c r="M50" s="167">
        <v>46.272000000000205</v>
      </c>
      <c r="N50" s="167">
        <f>+M50+N10</f>
        <v>-673.72799999999984</v>
      </c>
      <c r="O50" s="167">
        <v>-895.4</v>
      </c>
      <c r="P50" s="167">
        <v>-222</v>
      </c>
      <c r="Q50" s="167">
        <v>-1208</v>
      </c>
      <c r="R50" s="167">
        <v>-817</v>
      </c>
      <c r="S50" s="167">
        <v>-1418</v>
      </c>
      <c r="T50" s="167">
        <v>-1045</v>
      </c>
      <c r="U50" s="167">
        <v>-2960</v>
      </c>
      <c r="V50" s="167">
        <v>-3305</v>
      </c>
      <c r="W50" s="167">
        <v>-649</v>
      </c>
      <c r="X50" s="167">
        <v>-143</v>
      </c>
      <c r="Y50" s="167">
        <v>-682</v>
      </c>
      <c r="Z50" s="167">
        <v>-1906</v>
      </c>
      <c r="AA50" s="167">
        <v>-757</v>
      </c>
      <c r="AB50" s="307">
        <v>1</v>
      </c>
      <c r="AC50" s="167">
        <v>-107</v>
      </c>
      <c r="AD50" s="307"/>
      <c r="AE50" s="167">
        <v>-1472</v>
      </c>
      <c r="AF50" s="167">
        <v>-1080</v>
      </c>
      <c r="AG50" s="145"/>
      <c r="AH50" s="290"/>
      <c r="AI50" s="145"/>
      <c r="AJ50" s="145"/>
      <c r="AK50" s="145"/>
      <c r="AL50" s="145"/>
      <c r="AM50" s="145"/>
      <c r="AN50" s="145"/>
      <c r="AO50" s="145"/>
      <c r="AP50" s="145"/>
      <c r="AQ50" s="145"/>
      <c r="AR50" s="145"/>
      <c r="AS50" s="145"/>
      <c r="AT50" s="145"/>
      <c r="AU50" s="145"/>
      <c r="AV50" s="145"/>
      <c r="AW50" s="145"/>
      <c r="AX50" s="145"/>
      <c r="AY50" s="145"/>
      <c r="AZ50" s="145"/>
    </row>
    <row r="51" spans="1:52" s="150" customFormat="1">
      <c r="A51" s="163" t="s">
        <v>494</v>
      </c>
      <c r="B51" s="177">
        <v>721.74133239697244</v>
      </c>
      <c r="C51" s="177">
        <v>-357.84200000000021</v>
      </c>
      <c r="D51" s="177">
        <v>269.57599999999979</v>
      </c>
      <c r="E51" s="177">
        <v>386.07899999999984</v>
      </c>
      <c r="F51" s="177">
        <v>1115.7839999999997</v>
      </c>
      <c r="G51" s="177">
        <v>-157</v>
      </c>
      <c r="H51" s="177">
        <v>469</v>
      </c>
      <c r="I51" s="177">
        <v>-93</v>
      </c>
      <c r="J51" s="177">
        <v>602</v>
      </c>
      <c r="K51" s="177">
        <v>-546.95299999999997</v>
      </c>
      <c r="L51" s="177">
        <v>273.04700000000003</v>
      </c>
      <c r="M51" s="177">
        <v>616.40300000000013</v>
      </c>
      <c r="N51" s="177">
        <f>+M51+N11</f>
        <v>1526.4030000000002</v>
      </c>
      <c r="O51" s="177">
        <v>-459.15800000000002</v>
      </c>
      <c r="P51" s="177">
        <v>487.84199999999998</v>
      </c>
      <c r="Q51" s="177">
        <v>-233</v>
      </c>
      <c r="R51" s="177">
        <v>477</v>
      </c>
      <c r="S51" s="177">
        <v>-926</v>
      </c>
      <c r="T51" s="177">
        <v>-471</v>
      </c>
      <c r="U51" s="177">
        <f>U50+U49</f>
        <v>-2554</v>
      </c>
      <c r="V51" s="177">
        <v>-3001</v>
      </c>
      <c r="W51" s="168">
        <v>-978</v>
      </c>
      <c r="X51" s="168">
        <v>-670</v>
      </c>
      <c r="Y51" s="168">
        <v>-1723</v>
      </c>
      <c r="Z51" s="168">
        <v>-3348</v>
      </c>
      <c r="AA51" s="168">
        <v>-1505</v>
      </c>
      <c r="AB51" s="303"/>
      <c r="AC51" s="168">
        <v>-870</v>
      </c>
      <c r="AD51" s="303"/>
      <c r="AE51" s="168">
        <v>-2387</v>
      </c>
      <c r="AF51" s="168">
        <v>-1999</v>
      </c>
      <c r="AG51" s="145"/>
      <c r="AH51" s="290"/>
      <c r="AI51" s="145"/>
      <c r="AJ51" s="145"/>
      <c r="AK51" s="145"/>
      <c r="AL51" s="145"/>
      <c r="AM51" s="145"/>
      <c r="AN51" s="145"/>
      <c r="AO51" s="145"/>
      <c r="AP51" s="145"/>
      <c r="AQ51" s="145"/>
      <c r="AR51" s="145"/>
      <c r="AS51" s="145"/>
      <c r="AT51" s="145"/>
      <c r="AU51" s="145"/>
      <c r="AV51" s="145"/>
      <c r="AW51" s="145"/>
      <c r="AX51" s="145"/>
      <c r="AY51" s="145"/>
      <c r="AZ51" s="145"/>
    </row>
    <row r="52" spans="1:52">
      <c r="A52" s="165"/>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302"/>
      <c r="AC52" s="167"/>
      <c r="AD52" s="302"/>
      <c r="AE52" s="167"/>
      <c r="AF52" s="167"/>
      <c r="AG52" s="145"/>
      <c r="AH52" s="290"/>
      <c r="AI52" s="145"/>
      <c r="AJ52" s="145"/>
      <c r="AK52" s="145"/>
      <c r="AL52" s="145"/>
      <c r="AM52" s="145"/>
      <c r="AN52" s="145"/>
      <c r="AO52" s="145"/>
      <c r="AP52" s="145"/>
      <c r="AQ52" s="145"/>
      <c r="AR52" s="145"/>
      <c r="AS52" s="145"/>
      <c r="AT52" s="145"/>
      <c r="AU52" s="145"/>
      <c r="AV52" s="145"/>
      <c r="AW52" s="145"/>
      <c r="AX52" s="145"/>
      <c r="AY52" s="145"/>
      <c r="AZ52" s="145"/>
    </row>
    <row r="53" spans="1:52">
      <c r="A53" s="165" t="s">
        <v>277</v>
      </c>
      <c r="B53" s="167">
        <v>-61.953000000000003</v>
      </c>
      <c r="C53" s="167">
        <v>-3.6219999999999999</v>
      </c>
      <c r="D53" s="167">
        <v>-13.468</v>
      </c>
      <c r="E53" s="167">
        <v>-19.283000000000001</v>
      </c>
      <c r="F53" s="167">
        <v>-19.283000000000001</v>
      </c>
      <c r="G53" s="167" t="s">
        <v>290</v>
      </c>
      <c r="H53" s="167">
        <v>-15</v>
      </c>
      <c r="I53" s="167">
        <v>-15</v>
      </c>
      <c r="J53" s="167">
        <v>-15</v>
      </c>
      <c r="K53" s="167" t="s">
        <v>290</v>
      </c>
      <c r="L53" s="167" t="s">
        <v>290</v>
      </c>
      <c r="M53" s="167" t="s">
        <v>290</v>
      </c>
      <c r="N53" s="167" t="s">
        <v>290</v>
      </c>
      <c r="O53" s="167" t="s">
        <v>290</v>
      </c>
      <c r="P53" s="167" t="s">
        <v>290</v>
      </c>
      <c r="Q53" s="167" t="s">
        <v>290</v>
      </c>
      <c r="R53" s="167" t="s">
        <v>290</v>
      </c>
      <c r="S53" s="167" t="s">
        <v>290</v>
      </c>
      <c r="T53" s="167" t="s">
        <v>290</v>
      </c>
      <c r="U53" s="167" t="s">
        <v>290</v>
      </c>
      <c r="V53" s="167">
        <v>-387</v>
      </c>
      <c r="W53" s="167" t="s">
        <v>290</v>
      </c>
      <c r="X53" s="167" t="s">
        <v>290</v>
      </c>
      <c r="Y53" s="167" t="s">
        <v>290</v>
      </c>
      <c r="Z53" s="167" t="s">
        <v>290</v>
      </c>
      <c r="AA53" s="167" t="s">
        <v>290</v>
      </c>
      <c r="AB53" s="302"/>
      <c r="AC53" s="167" t="s">
        <v>290</v>
      </c>
      <c r="AD53" s="302"/>
      <c r="AE53" s="167" t="s">
        <v>290</v>
      </c>
      <c r="AF53" s="167" t="s">
        <v>290</v>
      </c>
      <c r="AG53" s="145"/>
      <c r="AH53" s="290"/>
      <c r="AI53" s="145"/>
      <c r="AJ53" s="145"/>
      <c r="AK53" s="145"/>
      <c r="AL53" s="145"/>
      <c r="AM53" s="145"/>
      <c r="AN53" s="145"/>
      <c r="AO53" s="145"/>
      <c r="AP53" s="145"/>
      <c r="AQ53" s="145"/>
      <c r="AR53" s="145"/>
      <c r="AS53" s="145"/>
      <c r="AT53" s="145"/>
      <c r="AU53" s="145"/>
      <c r="AV53" s="145"/>
      <c r="AW53" s="145"/>
      <c r="AX53" s="145"/>
      <c r="AY53" s="145"/>
      <c r="AZ53" s="145"/>
    </row>
    <row r="54" spans="1:52">
      <c r="A54" s="165" t="s">
        <v>278</v>
      </c>
      <c r="B54" s="167">
        <v>0</v>
      </c>
      <c r="C54" s="167"/>
      <c r="D54" s="167"/>
      <c r="E54" s="167"/>
      <c r="F54" s="167">
        <v>0</v>
      </c>
      <c r="G54" s="167" t="s">
        <v>290</v>
      </c>
      <c r="H54" s="167" t="s">
        <v>290</v>
      </c>
      <c r="I54" s="167" t="s">
        <v>290</v>
      </c>
      <c r="J54" s="167" t="s">
        <v>290</v>
      </c>
      <c r="K54" s="167" t="s">
        <v>290</v>
      </c>
      <c r="L54" s="167">
        <v>-218</v>
      </c>
      <c r="M54" s="167">
        <v>-218.017</v>
      </c>
      <c r="N54" s="167">
        <f>+M54+N14</f>
        <v>-222.017</v>
      </c>
      <c r="O54" s="167" t="s">
        <v>290</v>
      </c>
      <c r="P54" s="167">
        <v>31</v>
      </c>
      <c r="Q54" s="167">
        <v>443</v>
      </c>
      <c r="R54" s="167">
        <v>443</v>
      </c>
      <c r="S54" s="167" t="s">
        <v>290</v>
      </c>
      <c r="T54" s="167" t="s">
        <v>290</v>
      </c>
      <c r="U54" s="167" t="s">
        <v>290</v>
      </c>
      <c r="V54" s="167" t="s">
        <v>290</v>
      </c>
      <c r="W54" s="167" t="s">
        <v>290</v>
      </c>
      <c r="X54" s="167" t="s">
        <v>290</v>
      </c>
      <c r="Y54" s="167" t="s">
        <v>290</v>
      </c>
      <c r="Z54" s="167">
        <v>5</v>
      </c>
      <c r="AA54" s="167">
        <v>62</v>
      </c>
      <c r="AB54" s="302"/>
      <c r="AC54" s="167">
        <v>126</v>
      </c>
      <c r="AD54" s="302"/>
      <c r="AE54" s="167">
        <v>126</v>
      </c>
      <c r="AF54" s="167">
        <v>132</v>
      </c>
      <c r="AG54" s="145"/>
      <c r="AH54" s="290"/>
      <c r="AI54" s="145"/>
      <c r="AJ54" s="145"/>
      <c r="AK54" s="145"/>
      <c r="AL54" s="145"/>
      <c r="AM54" s="145"/>
      <c r="AN54" s="145"/>
      <c r="AO54" s="145"/>
      <c r="AP54" s="145"/>
      <c r="AQ54" s="145"/>
      <c r="AR54" s="145"/>
      <c r="AS54" s="145"/>
      <c r="AT54" s="145"/>
      <c r="AU54" s="145"/>
      <c r="AV54" s="145"/>
      <c r="AW54" s="145"/>
      <c r="AX54" s="145"/>
      <c r="AY54" s="145"/>
      <c r="AZ54" s="145"/>
    </row>
    <row r="55" spans="1:52">
      <c r="A55" s="165" t="s">
        <v>279</v>
      </c>
      <c r="B55" s="167">
        <v>-154.16900000000001</v>
      </c>
      <c r="C55" s="167">
        <v>-44.338999999999999</v>
      </c>
      <c r="D55" s="167">
        <v>-99.935000000000002</v>
      </c>
      <c r="E55" s="167">
        <v>-499.61200000000002</v>
      </c>
      <c r="F55" s="167">
        <v>-550</v>
      </c>
      <c r="G55" s="167">
        <v>-32</v>
      </c>
      <c r="H55" s="167">
        <v>-77</v>
      </c>
      <c r="I55" s="167">
        <v>-124</v>
      </c>
      <c r="J55" s="167">
        <v>-176</v>
      </c>
      <c r="K55" s="167">
        <v>-37.393000000000001</v>
      </c>
      <c r="L55" s="167">
        <v>-71.393000000000001</v>
      </c>
      <c r="M55" s="167">
        <v>-101.398</v>
      </c>
      <c r="N55" s="167">
        <f>+M55+N15</f>
        <v>-147.398</v>
      </c>
      <c r="O55" s="167">
        <v>-57.5</v>
      </c>
      <c r="P55" s="167">
        <v>-108.5</v>
      </c>
      <c r="Q55" s="167">
        <v>-163.5</v>
      </c>
      <c r="R55" s="167">
        <v>-215.5</v>
      </c>
      <c r="S55" s="167">
        <v>-45</v>
      </c>
      <c r="T55" s="167">
        <v>-83</v>
      </c>
      <c r="U55" s="167">
        <v>-128</v>
      </c>
      <c r="V55" s="167">
        <v>-186</v>
      </c>
      <c r="W55" s="167">
        <v>-58</v>
      </c>
      <c r="X55" s="167">
        <v>-104</v>
      </c>
      <c r="Y55" s="167">
        <v>-138</v>
      </c>
      <c r="Z55" s="167">
        <v>-159</v>
      </c>
      <c r="AA55" s="167">
        <v>-11</v>
      </c>
      <c r="AB55" s="302"/>
      <c r="AC55" s="167">
        <v>-24</v>
      </c>
      <c r="AD55" s="302"/>
      <c r="AE55" s="167">
        <v>-35</v>
      </c>
      <c r="AF55" s="167">
        <v>-43</v>
      </c>
      <c r="AG55" s="145"/>
      <c r="AH55" s="290"/>
      <c r="AI55" s="145"/>
      <c r="AJ55" s="145"/>
      <c r="AK55" s="145"/>
      <c r="AL55" s="145"/>
      <c r="AM55" s="145"/>
      <c r="AN55" s="145"/>
      <c r="AO55" s="145"/>
      <c r="AP55" s="145"/>
      <c r="AQ55" s="145"/>
      <c r="AR55" s="145"/>
      <c r="AS55" s="145"/>
      <c r="AT55" s="145"/>
      <c r="AU55" s="145"/>
      <c r="AV55" s="145"/>
      <c r="AW55" s="145"/>
      <c r="AX55" s="145"/>
      <c r="AY55" s="145"/>
      <c r="AZ55" s="145"/>
    </row>
    <row r="56" spans="1:52">
      <c r="A56" s="165" t="s">
        <v>121</v>
      </c>
      <c r="B56" s="167">
        <v>15.853999999999999</v>
      </c>
      <c r="C56" s="167">
        <v>-10.940000000000003</v>
      </c>
      <c r="D56" s="167">
        <v>-39.280999999999999</v>
      </c>
      <c r="E56" s="167">
        <v>-21.827999999999996</v>
      </c>
      <c r="F56" s="167">
        <v>2</v>
      </c>
      <c r="G56" s="167">
        <v>-1</v>
      </c>
      <c r="H56" s="167">
        <v>-105</v>
      </c>
      <c r="I56" s="167">
        <v>-105</v>
      </c>
      <c r="J56" s="167">
        <v>-99</v>
      </c>
      <c r="K56" s="167">
        <v>-17</v>
      </c>
      <c r="L56" s="167">
        <v>-6</v>
      </c>
      <c r="M56" s="167">
        <v>-10.259</v>
      </c>
      <c r="N56" s="167">
        <f>+M56+N16</f>
        <v>1.7409999999999997</v>
      </c>
      <c r="O56" s="167">
        <v>-11.2</v>
      </c>
      <c r="P56" s="167">
        <v>4.8000000000000007</v>
      </c>
      <c r="Q56" s="167">
        <v>1</v>
      </c>
      <c r="R56" s="167">
        <v>16</v>
      </c>
      <c r="S56" s="167">
        <v>4</v>
      </c>
      <c r="T56" s="167">
        <v>9</v>
      </c>
      <c r="U56" s="167">
        <v>66</v>
      </c>
      <c r="V56" s="167">
        <v>71</v>
      </c>
      <c r="W56" s="167">
        <v>4</v>
      </c>
      <c r="X56" s="167">
        <v>5</v>
      </c>
      <c r="Y56" s="167">
        <v>11</v>
      </c>
      <c r="Z56" s="167">
        <v>17</v>
      </c>
      <c r="AA56" s="167">
        <v>2</v>
      </c>
      <c r="AB56" s="302"/>
      <c r="AC56" s="167">
        <v>7</v>
      </c>
      <c r="AD56" s="302"/>
      <c r="AE56" s="167">
        <v>12</v>
      </c>
      <c r="AF56" s="167">
        <v>16</v>
      </c>
      <c r="AG56" s="145"/>
      <c r="AH56" s="290"/>
      <c r="AI56" s="145"/>
      <c r="AJ56" s="145"/>
      <c r="AK56" s="145"/>
      <c r="AL56" s="145"/>
      <c r="AM56" s="145"/>
      <c r="AN56" s="145"/>
      <c r="AO56" s="145"/>
      <c r="AP56" s="145"/>
      <c r="AQ56" s="145"/>
      <c r="AR56" s="145"/>
      <c r="AS56" s="145"/>
      <c r="AT56" s="145"/>
      <c r="AU56" s="145"/>
      <c r="AV56" s="145"/>
      <c r="AW56" s="145"/>
      <c r="AX56" s="145"/>
      <c r="AY56" s="145"/>
      <c r="AZ56" s="145"/>
    </row>
    <row r="57" spans="1:52" s="150" customFormat="1">
      <c r="A57" s="163" t="s">
        <v>491</v>
      </c>
      <c r="B57" s="177">
        <v>-200.26800000000003</v>
      </c>
      <c r="C57" s="177">
        <v>-58.901000000000003</v>
      </c>
      <c r="D57" s="177">
        <v>-152.684</v>
      </c>
      <c r="E57" s="177">
        <v>-540.72299999999996</v>
      </c>
      <c r="F57" s="177">
        <v>-567.28300000000002</v>
      </c>
      <c r="G57" s="177">
        <v>-33</v>
      </c>
      <c r="H57" s="177">
        <v>-197</v>
      </c>
      <c r="I57" s="177">
        <v>-244</v>
      </c>
      <c r="J57" s="177">
        <v>-290</v>
      </c>
      <c r="K57" s="177">
        <v>-54.305</v>
      </c>
      <c r="L57" s="177">
        <v>-295.30500000000001</v>
      </c>
      <c r="M57" s="177">
        <v>-329.67399999999998</v>
      </c>
      <c r="N57" s="177">
        <f>+M57+N17</f>
        <v>-366.67399999999998</v>
      </c>
      <c r="O57" s="177">
        <v>-68.7</v>
      </c>
      <c r="P57" s="177">
        <v>-72</v>
      </c>
      <c r="Q57" s="177">
        <v>280.3</v>
      </c>
      <c r="R57" s="177">
        <v>243</v>
      </c>
      <c r="S57" s="177">
        <v>-41</v>
      </c>
      <c r="T57" s="177">
        <v>-75</v>
      </c>
      <c r="U57" s="177">
        <f>U55+U56</f>
        <v>-62</v>
      </c>
      <c r="V57" s="177">
        <v>-502</v>
      </c>
      <c r="W57" s="168">
        <v>-54</v>
      </c>
      <c r="X57" s="168">
        <v>-99</v>
      </c>
      <c r="Y57" s="168">
        <v>-127</v>
      </c>
      <c r="Z57" s="168">
        <v>-137</v>
      </c>
      <c r="AA57" s="168">
        <v>53</v>
      </c>
      <c r="AB57" s="303"/>
      <c r="AC57" s="168">
        <v>109</v>
      </c>
      <c r="AD57" s="303"/>
      <c r="AE57" s="168">
        <v>103</v>
      </c>
      <c r="AF57" s="168">
        <v>105</v>
      </c>
      <c r="AG57" s="145"/>
      <c r="AH57" s="290"/>
      <c r="AI57" s="145"/>
      <c r="AJ57" s="145"/>
      <c r="AK57" s="145"/>
      <c r="AL57" s="145"/>
      <c r="AM57" s="145"/>
      <c r="AN57" s="145"/>
      <c r="AO57" s="145"/>
      <c r="AP57" s="145"/>
      <c r="AQ57" s="145"/>
      <c r="AR57" s="145"/>
      <c r="AS57" s="145"/>
      <c r="AT57" s="145"/>
      <c r="AU57" s="145"/>
      <c r="AV57" s="145"/>
      <c r="AW57" s="145"/>
      <c r="AX57" s="145"/>
      <c r="AY57" s="145"/>
      <c r="AZ57" s="145"/>
    </row>
    <row r="58" spans="1:52">
      <c r="A58" s="165"/>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302"/>
      <c r="AC58" s="167"/>
      <c r="AD58" s="302"/>
      <c r="AE58" s="167"/>
      <c r="AF58" s="167"/>
      <c r="AG58" s="145"/>
      <c r="AH58" s="290"/>
      <c r="AI58" s="145"/>
      <c r="AJ58" s="145"/>
      <c r="AK58" s="145"/>
      <c r="AL58" s="145"/>
      <c r="AM58" s="145"/>
      <c r="AN58" s="145"/>
      <c r="AO58" s="145"/>
      <c r="AP58" s="145"/>
      <c r="AQ58" s="145"/>
      <c r="AR58" s="145"/>
      <c r="AS58" s="145"/>
      <c r="AT58" s="145"/>
      <c r="AU58" s="145"/>
      <c r="AV58" s="145"/>
      <c r="AW58" s="145"/>
      <c r="AX58" s="145"/>
      <c r="AY58" s="145"/>
      <c r="AZ58" s="145"/>
    </row>
    <row r="59" spans="1:52" hidden="1">
      <c r="A59" s="165" t="s">
        <v>433</v>
      </c>
      <c r="B59" s="167">
        <v>0</v>
      </c>
      <c r="C59" s="167">
        <v>0</v>
      </c>
      <c r="D59" s="167">
        <v>0</v>
      </c>
      <c r="E59" s="167">
        <v>0</v>
      </c>
      <c r="F59" s="167">
        <v>0</v>
      </c>
      <c r="G59" s="167">
        <v>501</v>
      </c>
      <c r="H59" s="167">
        <v>2000</v>
      </c>
      <c r="I59" s="167">
        <v>2300</v>
      </c>
      <c r="J59" s="167">
        <v>2300</v>
      </c>
      <c r="K59" s="167">
        <v>0</v>
      </c>
      <c r="L59" s="167">
        <v>800</v>
      </c>
      <c r="M59" s="167">
        <v>1500.068</v>
      </c>
      <c r="N59" s="167">
        <f>+M59+N19</f>
        <v>1500.068</v>
      </c>
      <c r="O59" s="167">
        <v>0</v>
      </c>
      <c r="P59" s="167">
        <v>-800</v>
      </c>
      <c r="Q59" s="167">
        <v>-800</v>
      </c>
      <c r="R59" s="167">
        <v>-800</v>
      </c>
      <c r="S59" s="167">
        <v>0</v>
      </c>
      <c r="T59" s="167"/>
      <c r="U59" s="167"/>
      <c r="V59" s="167"/>
      <c r="W59" s="167"/>
      <c r="X59" s="167"/>
      <c r="Y59" s="167"/>
      <c r="Z59" s="167"/>
      <c r="AA59" s="167"/>
      <c r="AB59" s="306"/>
      <c r="AC59" s="167"/>
      <c r="AD59" s="302"/>
      <c r="AE59" s="167"/>
      <c r="AF59" s="167"/>
      <c r="AG59" s="145"/>
      <c r="AH59" s="290"/>
      <c r="AI59" s="145"/>
      <c r="AJ59" s="145"/>
      <c r="AK59" s="145"/>
      <c r="AL59" s="145"/>
      <c r="AM59" s="145"/>
      <c r="AN59" s="145"/>
      <c r="AO59" s="145"/>
      <c r="AP59" s="145"/>
      <c r="AQ59" s="145"/>
      <c r="AR59" s="145"/>
      <c r="AS59" s="145"/>
      <c r="AT59" s="145"/>
      <c r="AU59" s="145"/>
      <c r="AV59" s="145"/>
      <c r="AW59" s="145"/>
      <c r="AX59" s="145"/>
      <c r="AY59" s="145"/>
      <c r="AZ59" s="145"/>
    </row>
    <row r="60" spans="1:52" hidden="1">
      <c r="A60" s="165" t="s">
        <v>326</v>
      </c>
      <c r="B60" s="167">
        <v>0</v>
      </c>
      <c r="C60" s="167">
        <v>0</v>
      </c>
      <c r="D60" s="167">
        <v>0</v>
      </c>
      <c r="E60" s="167">
        <v>0</v>
      </c>
      <c r="F60" s="167">
        <v>0</v>
      </c>
      <c r="G60" s="167">
        <v>3762</v>
      </c>
      <c r="H60" s="167">
        <v>2865</v>
      </c>
      <c r="I60" s="167">
        <v>2510</v>
      </c>
      <c r="J60" s="167">
        <v>2480</v>
      </c>
      <c r="K60" s="167">
        <v>680</v>
      </c>
      <c r="L60" s="167">
        <v>-400</v>
      </c>
      <c r="M60" s="167">
        <v>-1000</v>
      </c>
      <c r="N60" s="167">
        <f>+M60+N20</f>
        <v>-1720</v>
      </c>
      <c r="O60" s="167">
        <v>-1210</v>
      </c>
      <c r="P60" s="167">
        <v>-460</v>
      </c>
      <c r="Q60" s="167">
        <v>-460</v>
      </c>
      <c r="R60" s="167">
        <v>-460</v>
      </c>
      <c r="S60" s="167">
        <v>0</v>
      </c>
      <c r="T60" s="167"/>
      <c r="U60" s="167"/>
      <c r="V60" s="167"/>
      <c r="W60" s="167"/>
      <c r="X60" s="167"/>
      <c r="Y60" s="167"/>
      <c r="Z60" s="167"/>
      <c r="AA60" s="167"/>
      <c r="AB60" s="306"/>
      <c r="AC60" s="167"/>
      <c r="AD60" s="302"/>
      <c r="AE60" s="167"/>
      <c r="AF60" s="167"/>
      <c r="AG60" s="145"/>
      <c r="AH60" s="290"/>
      <c r="AI60" s="145"/>
      <c r="AJ60" s="145"/>
      <c r="AK60" s="145"/>
      <c r="AL60" s="145"/>
      <c r="AM60" s="145"/>
      <c r="AN60" s="145"/>
      <c r="AO60" s="145"/>
      <c r="AP60" s="145"/>
      <c r="AQ60" s="145"/>
      <c r="AR60" s="145"/>
      <c r="AS60" s="145"/>
      <c r="AT60" s="145"/>
      <c r="AU60" s="145"/>
      <c r="AV60" s="145"/>
      <c r="AW60" s="145"/>
      <c r="AX60" s="145"/>
      <c r="AY60" s="145"/>
      <c r="AZ60" s="145"/>
    </row>
    <row r="61" spans="1:52">
      <c r="A61" s="165" t="s">
        <v>446</v>
      </c>
      <c r="B61" s="167"/>
      <c r="C61" s="167"/>
      <c r="D61" s="167"/>
      <c r="E61" s="167"/>
      <c r="F61" s="167"/>
      <c r="G61" s="167">
        <f>+G59+G60</f>
        <v>4263</v>
      </c>
      <c r="H61" s="167">
        <f t="shared" ref="H61:R61" si="3">+H59+H60</f>
        <v>4865</v>
      </c>
      <c r="I61" s="167">
        <f t="shared" si="3"/>
        <v>4810</v>
      </c>
      <c r="J61" s="167">
        <f t="shared" si="3"/>
        <v>4780</v>
      </c>
      <c r="K61" s="167">
        <f t="shared" si="3"/>
        <v>680</v>
      </c>
      <c r="L61" s="167">
        <f t="shared" si="3"/>
        <v>400</v>
      </c>
      <c r="M61" s="167">
        <f t="shared" si="3"/>
        <v>500.06799999999998</v>
      </c>
      <c r="N61" s="167">
        <f t="shared" si="3"/>
        <v>-219.93200000000002</v>
      </c>
      <c r="O61" s="167">
        <f t="shared" si="3"/>
        <v>-1210</v>
      </c>
      <c r="P61" s="167">
        <f t="shared" si="3"/>
        <v>-1260</v>
      </c>
      <c r="Q61" s="167">
        <f t="shared" si="3"/>
        <v>-1260</v>
      </c>
      <c r="R61" s="167">
        <f t="shared" si="3"/>
        <v>-1260</v>
      </c>
      <c r="S61" s="167">
        <v>900</v>
      </c>
      <c r="T61" s="167">
        <v>100</v>
      </c>
      <c r="U61" s="167">
        <v>100</v>
      </c>
      <c r="V61" s="167">
        <f>1400-800</f>
        <v>600</v>
      </c>
      <c r="W61" s="167">
        <v>300</v>
      </c>
      <c r="X61" s="167">
        <f>860-1213</f>
        <v>-353</v>
      </c>
      <c r="Y61" s="167">
        <f>2485-1635</f>
        <v>850</v>
      </c>
      <c r="Z61" s="167">
        <f>4985-1635</f>
        <v>3350</v>
      </c>
      <c r="AA61" s="167">
        <v>-3392</v>
      </c>
      <c r="AB61" s="302"/>
      <c r="AC61" s="167">
        <v>-3392</v>
      </c>
      <c r="AD61" s="302"/>
      <c r="AE61" s="167">
        <v>-2792</v>
      </c>
      <c r="AF61" s="167">
        <f>-3992+800</f>
        <v>-3192</v>
      </c>
      <c r="AG61" s="170"/>
      <c r="AH61" s="170"/>
      <c r="AI61" s="145"/>
      <c r="AJ61" s="145"/>
      <c r="AK61" s="145"/>
      <c r="AL61" s="145"/>
      <c r="AM61" s="145"/>
      <c r="AN61" s="145"/>
      <c r="AO61" s="145"/>
      <c r="AP61" s="145"/>
      <c r="AQ61" s="145"/>
      <c r="AR61" s="145"/>
      <c r="AS61" s="145"/>
      <c r="AT61" s="145"/>
      <c r="AU61" s="145"/>
      <c r="AV61" s="145"/>
      <c r="AW61" s="145"/>
      <c r="AX61" s="145"/>
      <c r="AY61" s="145"/>
      <c r="AZ61" s="145"/>
    </row>
    <row r="62" spans="1:52" hidden="1">
      <c r="A62" s="165" t="s">
        <v>347</v>
      </c>
      <c r="B62" s="167">
        <v>0</v>
      </c>
      <c r="C62" s="167">
        <v>0</v>
      </c>
      <c r="D62" s="167">
        <v>0</v>
      </c>
      <c r="E62" s="167">
        <v>0</v>
      </c>
      <c r="F62" s="167">
        <v>0</v>
      </c>
      <c r="G62" s="167">
        <v>8</v>
      </c>
      <c r="H62" s="167">
        <v>16</v>
      </c>
      <c r="I62" s="167">
        <v>24</v>
      </c>
      <c r="J62" s="167">
        <v>33</v>
      </c>
      <c r="K62" s="167">
        <v>8.4269999999999996</v>
      </c>
      <c r="L62" s="167">
        <v>17.427</v>
      </c>
      <c r="M62" s="167">
        <v>24.401</v>
      </c>
      <c r="N62" s="167">
        <f>+M62+N22</f>
        <v>32.400999999999996</v>
      </c>
      <c r="O62" s="167">
        <v>7.9</v>
      </c>
      <c r="P62" s="167">
        <v>15.9</v>
      </c>
      <c r="Q62" s="167">
        <v>23.9</v>
      </c>
      <c r="R62" s="167">
        <v>32.9</v>
      </c>
      <c r="S62" s="167">
        <v>0</v>
      </c>
      <c r="T62" s="167"/>
      <c r="U62" s="167"/>
      <c r="V62" s="167"/>
      <c r="W62" s="167"/>
      <c r="X62" s="167"/>
      <c r="Y62" s="167"/>
      <c r="Z62" s="167"/>
      <c r="AA62" s="167"/>
      <c r="AB62" s="302"/>
      <c r="AC62" s="167"/>
      <c r="AD62" s="302"/>
      <c r="AE62" s="167"/>
      <c r="AF62" s="167"/>
      <c r="AG62" s="145"/>
      <c r="AH62" s="290"/>
      <c r="AI62" s="145"/>
      <c r="AJ62" s="145"/>
      <c r="AK62" s="145"/>
      <c r="AL62" s="145"/>
      <c r="AM62" s="145"/>
      <c r="AN62" s="145"/>
      <c r="AO62" s="145"/>
      <c r="AP62" s="145"/>
      <c r="AQ62" s="145"/>
      <c r="AR62" s="145"/>
      <c r="AS62" s="145"/>
      <c r="AT62" s="145"/>
      <c r="AU62" s="145"/>
      <c r="AV62" s="145"/>
      <c r="AW62" s="145"/>
      <c r="AX62" s="145"/>
      <c r="AY62" s="145"/>
      <c r="AZ62" s="145"/>
    </row>
    <row r="63" spans="1:52" hidden="1">
      <c r="A63" s="165" t="s">
        <v>310</v>
      </c>
      <c r="B63" s="167">
        <v>0</v>
      </c>
      <c r="C63" s="167">
        <v>0</v>
      </c>
      <c r="D63" s="167">
        <v>0</v>
      </c>
      <c r="E63" s="167">
        <v>0</v>
      </c>
      <c r="F63" s="167">
        <v>0</v>
      </c>
      <c r="G63" s="167">
        <v>-37</v>
      </c>
      <c r="H63" s="167">
        <v>-60</v>
      </c>
      <c r="I63" s="167">
        <v>-89</v>
      </c>
      <c r="J63" s="167">
        <v>-121</v>
      </c>
      <c r="K63" s="167">
        <v>-23.521999999999998</v>
      </c>
      <c r="L63" s="167">
        <v>-69.521999999999991</v>
      </c>
      <c r="M63" s="167">
        <v>-100.23</v>
      </c>
      <c r="N63" s="167">
        <f>+M63+N23</f>
        <v>-135.23000000000002</v>
      </c>
      <c r="O63" s="167">
        <v>-25.8</v>
      </c>
      <c r="P63" s="167">
        <v>-57.8</v>
      </c>
      <c r="Q63" s="167">
        <v>-92.8</v>
      </c>
      <c r="R63" s="167">
        <v>-116</v>
      </c>
      <c r="S63" s="167">
        <v>0</v>
      </c>
      <c r="T63" s="167"/>
      <c r="U63" s="167"/>
      <c r="V63" s="167"/>
      <c r="W63" s="167"/>
      <c r="X63" s="167"/>
      <c r="Y63" s="167"/>
      <c r="Z63" s="167"/>
      <c r="AA63" s="167"/>
      <c r="AB63" s="302"/>
      <c r="AC63" s="167"/>
      <c r="AD63" s="302"/>
      <c r="AE63" s="167"/>
      <c r="AF63" s="167"/>
      <c r="AG63" s="145"/>
      <c r="AH63" s="290"/>
      <c r="AI63" s="145"/>
      <c r="AJ63" s="145"/>
      <c r="AK63" s="145"/>
      <c r="AL63" s="145"/>
      <c r="AM63" s="145"/>
      <c r="AN63" s="145"/>
      <c r="AO63" s="145"/>
      <c r="AP63" s="145"/>
      <c r="AQ63" s="145"/>
      <c r="AR63" s="145"/>
      <c r="AS63" s="145"/>
      <c r="AT63" s="145"/>
      <c r="AU63" s="145"/>
      <c r="AV63" s="145"/>
      <c r="AW63" s="145"/>
      <c r="AX63" s="145"/>
      <c r="AY63" s="145"/>
      <c r="AZ63" s="145"/>
    </row>
    <row r="64" spans="1:52">
      <c r="A64" s="165" t="s">
        <v>447</v>
      </c>
      <c r="B64" s="167"/>
      <c r="C64" s="167"/>
      <c r="D64" s="167"/>
      <c r="E64" s="167"/>
      <c r="F64" s="167"/>
      <c r="G64" s="167">
        <f>+G62+G63</f>
        <v>-29</v>
      </c>
      <c r="H64" s="167">
        <f t="shared" ref="H64:R64" si="4">+H62+H63</f>
        <v>-44</v>
      </c>
      <c r="I64" s="167">
        <f t="shared" si="4"/>
        <v>-65</v>
      </c>
      <c r="J64" s="167">
        <f t="shared" si="4"/>
        <v>-88</v>
      </c>
      <c r="K64" s="167">
        <f t="shared" si="4"/>
        <v>-15.094999999999999</v>
      </c>
      <c r="L64" s="167">
        <f t="shared" si="4"/>
        <v>-52.094999999999992</v>
      </c>
      <c r="M64" s="167">
        <f t="shared" si="4"/>
        <v>-75.829000000000008</v>
      </c>
      <c r="N64" s="167">
        <f t="shared" si="4"/>
        <v>-102.82900000000002</v>
      </c>
      <c r="O64" s="167">
        <f t="shared" si="4"/>
        <v>-17.899999999999999</v>
      </c>
      <c r="P64" s="167">
        <f t="shared" si="4"/>
        <v>-41.9</v>
      </c>
      <c r="Q64" s="167">
        <f t="shared" si="4"/>
        <v>-68.900000000000006</v>
      </c>
      <c r="R64" s="167">
        <f t="shared" si="4"/>
        <v>-83.1</v>
      </c>
      <c r="S64" s="167">
        <v>-17</v>
      </c>
      <c r="T64" s="167">
        <v>-34</v>
      </c>
      <c r="U64" s="167">
        <v>-53</v>
      </c>
      <c r="V64" s="167">
        <v>-72</v>
      </c>
      <c r="W64" s="167">
        <v>-28</v>
      </c>
      <c r="X64" s="167">
        <v>-36</v>
      </c>
      <c r="Y64" s="167">
        <v>-67</v>
      </c>
      <c r="Z64" s="167">
        <v>-82</v>
      </c>
      <c r="AA64" s="167">
        <v>-22</v>
      </c>
      <c r="AB64" s="302"/>
      <c r="AC64" s="167">
        <v>-32</v>
      </c>
      <c r="AD64" s="302"/>
      <c r="AE64" s="167">
        <v>-48</v>
      </c>
      <c r="AF64" s="167">
        <v>-60</v>
      </c>
      <c r="AG64" s="145"/>
      <c r="AH64" s="290"/>
      <c r="AI64" s="145"/>
      <c r="AJ64" s="145"/>
      <c r="AK64" s="145"/>
      <c r="AL64" s="145"/>
      <c r="AM64" s="145"/>
      <c r="AN64" s="145"/>
      <c r="AO64" s="145"/>
      <c r="AP64" s="145"/>
      <c r="AQ64" s="145"/>
      <c r="AR64" s="145"/>
      <c r="AS64" s="145"/>
      <c r="AT64" s="145"/>
      <c r="AU64" s="145"/>
      <c r="AV64" s="145"/>
      <c r="AW64" s="145"/>
      <c r="AX64" s="145"/>
      <c r="AY64" s="145"/>
      <c r="AZ64" s="145"/>
    </row>
    <row r="65" spans="1:52">
      <c r="A65" s="165" t="s">
        <v>280</v>
      </c>
      <c r="B65" s="167">
        <v>154.13200000000006</v>
      </c>
      <c r="C65" s="167">
        <v>391</v>
      </c>
      <c r="D65" s="167">
        <v>-122.5</v>
      </c>
      <c r="E65" s="167">
        <v>225.39999999999998</v>
      </c>
      <c r="F65" s="167">
        <v>3170.7</v>
      </c>
      <c r="G65" s="169">
        <v>-4474</v>
      </c>
      <c r="H65" s="169">
        <v>-4474</v>
      </c>
      <c r="I65" s="169">
        <v>-4474</v>
      </c>
      <c r="J65" s="169">
        <v>-4474</v>
      </c>
      <c r="K65" s="167" t="s">
        <v>290</v>
      </c>
      <c r="L65" s="167" t="s">
        <v>290</v>
      </c>
      <c r="M65" s="167" t="s">
        <v>290</v>
      </c>
      <c r="N65" s="167" t="s">
        <v>290</v>
      </c>
      <c r="O65" s="167" t="s">
        <v>290</v>
      </c>
      <c r="P65" s="167" t="s">
        <v>290</v>
      </c>
      <c r="Q65" s="167" t="s">
        <v>290</v>
      </c>
      <c r="R65" s="167" t="s">
        <v>290</v>
      </c>
      <c r="S65" s="167" t="s">
        <v>290</v>
      </c>
      <c r="T65" s="167" t="s">
        <v>290</v>
      </c>
      <c r="U65" s="167" t="s">
        <v>290</v>
      </c>
      <c r="V65" s="167" t="s">
        <v>290</v>
      </c>
      <c r="W65" s="167" t="s">
        <v>290</v>
      </c>
      <c r="X65" s="167" t="s">
        <v>290</v>
      </c>
      <c r="Y65" s="167" t="s">
        <v>290</v>
      </c>
      <c r="Z65" s="167" t="s">
        <v>290</v>
      </c>
      <c r="AA65" s="167" t="s">
        <v>290</v>
      </c>
      <c r="AB65" s="302"/>
      <c r="AC65" s="167" t="s">
        <v>290</v>
      </c>
      <c r="AD65" s="302"/>
      <c r="AE65" s="167" t="s">
        <v>290</v>
      </c>
      <c r="AF65" s="167" t="s">
        <v>290</v>
      </c>
      <c r="AG65" s="145"/>
      <c r="AH65" s="290"/>
      <c r="AI65" s="145"/>
      <c r="AJ65" s="145"/>
      <c r="AK65" s="145"/>
      <c r="AL65" s="145"/>
      <c r="AM65" s="145"/>
      <c r="AN65" s="145"/>
      <c r="AO65" s="145"/>
      <c r="AP65" s="145"/>
      <c r="AQ65" s="145"/>
      <c r="AR65" s="145"/>
      <c r="AS65" s="145"/>
      <c r="AT65" s="145"/>
      <c r="AU65" s="145"/>
      <c r="AV65" s="145"/>
      <c r="AW65" s="145"/>
      <c r="AX65" s="145"/>
      <c r="AY65" s="145"/>
      <c r="AZ65" s="145"/>
    </row>
    <row r="66" spans="1:52">
      <c r="A66" s="165" t="s">
        <v>544</v>
      </c>
      <c r="B66" s="167">
        <v>0</v>
      </c>
      <c r="C66" s="167">
        <v>0</v>
      </c>
      <c r="D66" s="167">
        <v>0</v>
      </c>
      <c r="E66" s="167">
        <v>0</v>
      </c>
      <c r="F66" s="167">
        <v>0</v>
      </c>
      <c r="G66" s="167">
        <v>620</v>
      </c>
      <c r="H66" s="167">
        <v>620</v>
      </c>
      <c r="I66" s="167">
        <v>620</v>
      </c>
      <c r="J66" s="167">
        <v>620</v>
      </c>
      <c r="K66" s="167" t="s">
        <v>290</v>
      </c>
      <c r="L66" s="167" t="s">
        <v>290</v>
      </c>
      <c r="M66" s="167" t="s">
        <v>290</v>
      </c>
      <c r="N66" s="167" t="s">
        <v>290</v>
      </c>
      <c r="O66" s="167">
        <v>4300</v>
      </c>
      <c r="P66" s="167">
        <v>4292</v>
      </c>
      <c r="Q66" s="167">
        <v>4292</v>
      </c>
      <c r="R66" s="167">
        <v>4292</v>
      </c>
      <c r="S66" s="167" t="s">
        <v>290</v>
      </c>
      <c r="T66" s="167" t="s">
        <v>290</v>
      </c>
      <c r="U66" s="167" t="s">
        <v>290</v>
      </c>
      <c r="V66" s="167" t="s">
        <v>290</v>
      </c>
      <c r="W66" s="167" t="s">
        <v>290</v>
      </c>
      <c r="X66" s="167" t="s">
        <v>290</v>
      </c>
      <c r="Y66" s="167" t="s">
        <v>290</v>
      </c>
      <c r="Z66" s="167" t="s">
        <v>290</v>
      </c>
      <c r="AA66" s="167">
        <v>4000</v>
      </c>
      <c r="AB66" s="302"/>
      <c r="AC66" s="167">
        <v>4000</v>
      </c>
      <c r="AD66" s="302"/>
      <c r="AE66" s="167">
        <v>4000</v>
      </c>
      <c r="AF66" s="167">
        <v>4000</v>
      </c>
      <c r="AG66" s="145"/>
      <c r="AH66" s="290"/>
      <c r="AI66" s="145"/>
      <c r="AJ66" s="145"/>
      <c r="AK66" s="145"/>
      <c r="AL66" s="145"/>
      <c r="AM66" s="145"/>
      <c r="AN66" s="145"/>
      <c r="AO66" s="145"/>
      <c r="AP66" s="145"/>
      <c r="AQ66" s="145"/>
      <c r="AR66" s="145"/>
      <c r="AS66" s="145"/>
      <c r="AT66" s="145"/>
      <c r="AU66" s="145"/>
      <c r="AV66" s="145"/>
      <c r="AW66" s="145"/>
      <c r="AX66" s="145"/>
      <c r="AY66" s="145"/>
      <c r="AZ66" s="145"/>
    </row>
    <row r="67" spans="1:52">
      <c r="A67" s="165" t="s">
        <v>545</v>
      </c>
      <c r="B67" s="167"/>
      <c r="C67" s="167"/>
      <c r="D67" s="167"/>
      <c r="E67" s="167"/>
      <c r="F67" s="167"/>
      <c r="G67" s="167" t="s">
        <v>290</v>
      </c>
      <c r="H67" s="167" t="s">
        <v>290</v>
      </c>
      <c r="I67" s="167" t="s">
        <v>290</v>
      </c>
      <c r="J67" s="167" t="s">
        <v>290</v>
      </c>
      <c r="K67" s="167" t="s">
        <v>290</v>
      </c>
      <c r="L67" s="167" t="s">
        <v>290</v>
      </c>
      <c r="M67" s="167" t="s">
        <v>290</v>
      </c>
      <c r="N67" s="167" t="s">
        <v>290</v>
      </c>
      <c r="O67" s="167" t="s">
        <v>290</v>
      </c>
      <c r="P67" s="167" t="s">
        <v>290</v>
      </c>
      <c r="Q67" s="167" t="s">
        <v>290</v>
      </c>
      <c r="R67" s="167" t="s">
        <v>290</v>
      </c>
      <c r="S67" s="167" t="s">
        <v>290</v>
      </c>
      <c r="T67" s="167" t="s">
        <v>290</v>
      </c>
      <c r="U67" s="167" t="s">
        <v>290</v>
      </c>
      <c r="V67" s="167" t="s">
        <v>290</v>
      </c>
      <c r="W67" s="167" t="s">
        <v>290</v>
      </c>
      <c r="X67" s="167" t="s">
        <v>290</v>
      </c>
      <c r="Y67" s="167" t="s">
        <v>290</v>
      </c>
      <c r="Z67" s="167" t="s">
        <v>290</v>
      </c>
      <c r="AA67" s="167">
        <v>-388</v>
      </c>
      <c r="AB67" s="302"/>
      <c r="AC67" s="167">
        <f>-390-6</f>
        <v>-396</v>
      </c>
      <c r="AD67" s="307">
        <v>2</v>
      </c>
      <c r="AE67" s="167">
        <v>-396</v>
      </c>
      <c r="AF67" s="167">
        <v>-396</v>
      </c>
      <c r="AG67" s="145"/>
      <c r="AH67" s="290"/>
      <c r="AI67" s="145"/>
      <c r="AJ67" s="145"/>
      <c r="AK67" s="145"/>
      <c r="AL67" s="145"/>
      <c r="AM67" s="145"/>
      <c r="AN67" s="145"/>
      <c r="AO67" s="145"/>
      <c r="AP67" s="145"/>
      <c r="AQ67" s="145"/>
      <c r="AR67" s="145"/>
      <c r="AS67" s="145"/>
      <c r="AT67" s="145"/>
      <c r="AU67" s="145"/>
      <c r="AV67" s="145"/>
      <c r="AW67" s="145"/>
      <c r="AX67" s="145"/>
      <c r="AY67" s="145"/>
      <c r="AZ67" s="145"/>
    </row>
    <row r="68" spans="1:52">
      <c r="A68" s="165" t="s">
        <v>61</v>
      </c>
      <c r="B68" s="167">
        <v>-615.64099999999996</v>
      </c>
      <c r="C68" s="167">
        <v>0</v>
      </c>
      <c r="D68" s="167">
        <v>-32.012</v>
      </c>
      <c r="E68" s="167">
        <v>-32.012</v>
      </c>
      <c r="F68" s="167">
        <v>-3310</v>
      </c>
      <c r="G68" s="167" t="s">
        <v>290</v>
      </c>
      <c r="H68" s="167">
        <v>-219</v>
      </c>
      <c r="I68" s="167">
        <v>-219</v>
      </c>
      <c r="J68" s="167">
        <v>-438</v>
      </c>
      <c r="K68" s="167" t="s">
        <v>290</v>
      </c>
      <c r="L68" s="167" t="s">
        <v>290</v>
      </c>
      <c r="M68" s="167" t="s">
        <v>290</v>
      </c>
      <c r="N68" s="167" t="s">
        <v>290</v>
      </c>
      <c r="O68" s="167" t="s">
        <v>290</v>
      </c>
      <c r="P68" s="167" t="s">
        <v>290</v>
      </c>
      <c r="Q68" s="167" t="s">
        <v>290</v>
      </c>
      <c r="R68" s="167" t="s">
        <v>290</v>
      </c>
      <c r="S68" s="167" t="s">
        <v>290</v>
      </c>
      <c r="T68" s="167" t="s">
        <v>290</v>
      </c>
      <c r="U68" s="167" t="s">
        <v>290</v>
      </c>
      <c r="V68" s="167" t="s">
        <v>290</v>
      </c>
      <c r="W68" s="167" t="s">
        <v>290</v>
      </c>
      <c r="X68" s="167" t="s">
        <v>290</v>
      </c>
      <c r="Y68" s="167" t="s">
        <v>290</v>
      </c>
      <c r="Z68" s="167" t="s">
        <v>290</v>
      </c>
      <c r="AA68" s="167" t="s">
        <v>290</v>
      </c>
      <c r="AB68" s="302"/>
      <c r="AC68" s="167" t="s">
        <v>290</v>
      </c>
      <c r="AD68" s="302"/>
      <c r="AE68" s="167" t="s">
        <v>290</v>
      </c>
      <c r="AF68" s="167" t="s">
        <v>290</v>
      </c>
      <c r="AG68" s="145"/>
      <c r="AH68" s="290"/>
      <c r="AI68" s="145"/>
      <c r="AJ68" s="145"/>
      <c r="AK68" s="145"/>
      <c r="AL68" s="145"/>
      <c r="AM68" s="145"/>
      <c r="AN68" s="145"/>
      <c r="AO68" s="145"/>
      <c r="AP68" s="145"/>
      <c r="AQ68" s="145"/>
      <c r="AR68" s="145"/>
      <c r="AS68" s="145"/>
      <c r="AT68" s="145"/>
      <c r="AU68" s="145"/>
      <c r="AV68" s="145"/>
      <c r="AW68" s="145"/>
      <c r="AX68" s="145"/>
      <c r="AY68" s="145"/>
      <c r="AZ68" s="145"/>
    </row>
    <row r="69" spans="1:52">
      <c r="A69" s="165" t="s">
        <v>62</v>
      </c>
      <c r="B69" s="167">
        <v>-4.3869999999999996</v>
      </c>
      <c r="C69" s="167">
        <v>40.518000000000001</v>
      </c>
      <c r="D69" s="167">
        <v>61.632999999999996</v>
      </c>
      <c r="E69" s="167">
        <v>19.253000000000004</v>
      </c>
      <c r="F69" s="167">
        <v>-70</v>
      </c>
      <c r="G69" s="167">
        <v>85</v>
      </c>
      <c r="H69" s="167">
        <v>90</v>
      </c>
      <c r="I69" s="167">
        <v>93</v>
      </c>
      <c r="J69" s="167">
        <v>75</v>
      </c>
      <c r="K69" s="167">
        <v>12.16</v>
      </c>
      <c r="L69" s="167">
        <v>10.16</v>
      </c>
      <c r="M69" s="167">
        <v>34.01</v>
      </c>
      <c r="N69" s="167">
        <f>+M69+N29</f>
        <v>22.009999999999998</v>
      </c>
      <c r="O69" s="167">
        <v>13.1</v>
      </c>
      <c r="P69" s="167">
        <v>-46.9</v>
      </c>
      <c r="Q69" s="167">
        <v>-57</v>
      </c>
      <c r="R69" s="167">
        <v>-39</v>
      </c>
      <c r="S69" s="167">
        <v>4</v>
      </c>
      <c r="T69" s="167">
        <v>9</v>
      </c>
      <c r="U69" s="167">
        <v>-89</v>
      </c>
      <c r="V69" s="167">
        <v>7</v>
      </c>
      <c r="W69" s="167">
        <v>-1</v>
      </c>
      <c r="X69" s="167">
        <v>9</v>
      </c>
      <c r="Y69" s="167">
        <v>6</v>
      </c>
      <c r="Z69" s="167">
        <v>21</v>
      </c>
      <c r="AA69" s="167">
        <v>4</v>
      </c>
      <c r="AB69" s="307">
        <v>2</v>
      </c>
      <c r="AC69" s="167">
        <f>-1</f>
        <v>-1</v>
      </c>
      <c r="AD69" s="307">
        <v>2</v>
      </c>
      <c r="AE69" s="167" t="s">
        <v>290</v>
      </c>
      <c r="AF69" s="167" t="s">
        <v>290</v>
      </c>
      <c r="AG69" s="145"/>
      <c r="AH69" s="290"/>
      <c r="AI69" s="145"/>
      <c r="AJ69" s="145"/>
      <c r="AK69" s="145"/>
      <c r="AL69" s="145"/>
      <c r="AM69" s="145"/>
      <c r="AN69" s="145"/>
      <c r="AO69" s="145"/>
      <c r="AP69" s="145"/>
      <c r="AQ69" s="145"/>
      <c r="AR69" s="145"/>
      <c r="AS69" s="145"/>
      <c r="AT69" s="145"/>
      <c r="AU69" s="145"/>
      <c r="AV69" s="145"/>
      <c r="AW69" s="145"/>
      <c r="AX69" s="145"/>
      <c r="AY69" s="145"/>
      <c r="AZ69" s="145"/>
    </row>
    <row r="70" spans="1:52" s="150" customFormat="1">
      <c r="A70" s="163" t="s">
        <v>492</v>
      </c>
      <c r="B70" s="177">
        <v>-465.8959999999999</v>
      </c>
      <c r="C70" s="177">
        <v>431.51800000000003</v>
      </c>
      <c r="D70" s="177">
        <v>-92.879000000000005</v>
      </c>
      <c r="E70" s="177">
        <v>212.64099999999999</v>
      </c>
      <c r="F70" s="177">
        <v>-209.30000000000018</v>
      </c>
      <c r="G70" s="177">
        <v>466</v>
      </c>
      <c r="H70" s="177">
        <v>838</v>
      </c>
      <c r="I70" s="177">
        <v>765</v>
      </c>
      <c r="J70" s="177">
        <v>475</v>
      </c>
      <c r="K70" s="177">
        <v>677.05700000000002</v>
      </c>
      <c r="L70" s="177">
        <v>357.05700000000002</v>
      </c>
      <c r="M70" s="177">
        <v>458.25099999999998</v>
      </c>
      <c r="N70" s="177">
        <f>+M70+N30</f>
        <v>-300.74900000000002</v>
      </c>
      <c r="O70" s="177">
        <v>3085.4</v>
      </c>
      <c r="P70" s="177">
        <v>2942.4</v>
      </c>
      <c r="Q70" s="177">
        <v>2906</v>
      </c>
      <c r="R70" s="177">
        <v>2910</v>
      </c>
      <c r="S70" s="177">
        <v>887</v>
      </c>
      <c r="T70" s="177">
        <v>75</v>
      </c>
      <c r="U70" s="177">
        <f>SUM(U61:U69)</f>
        <v>-42</v>
      </c>
      <c r="V70" s="177">
        <v>535</v>
      </c>
      <c r="W70" s="168">
        <v>271</v>
      </c>
      <c r="X70" s="168">
        <v>-380</v>
      </c>
      <c r="Y70" s="168">
        <v>789</v>
      </c>
      <c r="Z70" s="168">
        <v>3289</v>
      </c>
      <c r="AA70" s="168">
        <v>202</v>
      </c>
      <c r="AB70" s="303"/>
      <c r="AC70" s="168">
        <v>180</v>
      </c>
      <c r="AD70" s="303"/>
      <c r="AE70" s="168">
        <v>764</v>
      </c>
      <c r="AF70" s="168">
        <v>352</v>
      </c>
      <c r="AG70" s="145"/>
      <c r="AH70" s="290"/>
      <c r="AI70" s="145"/>
      <c r="AJ70" s="145"/>
      <c r="AK70" s="145"/>
      <c r="AL70" s="145"/>
      <c r="AM70" s="145"/>
      <c r="AN70" s="145"/>
      <c r="AO70" s="145"/>
      <c r="AP70" s="145"/>
      <c r="AQ70" s="145"/>
      <c r="AR70" s="145"/>
      <c r="AS70" s="145"/>
      <c r="AT70" s="145"/>
      <c r="AU70" s="145"/>
      <c r="AV70" s="145"/>
      <c r="AW70" s="145"/>
      <c r="AX70" s="145"/>
      <c r="AY70" s="145"/>
      <c r="AZ70" s="145"/>
    </row>
    <row r="71" spans="1:52">
      <c r="A71" s="165"/>
      <c r="B71" s="167"/>
      <c r="C71" s="167"/>
      <c r="D71" s="167"/>
      <c r="E71" s="167"/>
      <c r="F71" s="167"/>
      <c r="G71" s="167"/>
      <c r="H71" s="167"/>
      <c r="I71" s="167"/>
      <c r="J71" s="167"/>
      <c r="K71" s="167"/>
      <c r="L71" s="167"/>
      <c r="M71" s="167"/>
      <c r="N71" s="167"/>
      <c r="O71" s="167"/>
      <c r="P71" s="167"/>
      <c r="Q71" s="167"/>
      <c r="R71" s="167"/>
      <c r="S71" s="167"/>
      <c r="T71" s="167"/>
      <c r="U71" s="167"/>
      <c r="V71" s="167"/>
      <c r="W71" s="167"/>
      <c r="X71" s="167"/>
      <c r="Y71" s="167"/>
      <c r="Z71" s="167"/>
      <c r="AA71" s="167"/>
      <c r="AB71" s="302"/>
      <c r="AC71" s="167"/>
      <c r="AD71" s="302"/>
      <c r="AE71" s="167"/>
      <c r="AF71" s="167"/>
      <c r="AG71" s="145"/>
      <c r="AH71" s="290"/>
      <c r="AI71" s="145"/>
      <c r="AJ71" s="145"/>
      <c r="AK71" s="145"/>
      <c r="AL71" s="145"/>
      <c r="AM71" s="145"/>
      <c r="AN71" s="145"/>
      <c r="AO71" s="145"/>
      <c r="AP71" s="145"/>
      <c r="AQ71" s="145"/>
      <c r="AR71" s="145"/>
      <c r="AS71" s="145"/>
      <c r="AT71" s="145"/>
      <c r="AU71" s="145"/>
      <c r="AV71" s="145"/>
      <c r="AW71" s="145"/>
      <c r="AX71" s="145"/>
      <c r="AY71" s="145"/>
      <c r="AZ71" s="145"/>
    </row>
    <row r="72" spans="1:52" s="150" customFormat="1">
      <c r="A72" s="176" t="s">
        <v>66</v>
      </c>
      <c r="B72" s="177">
        <v>55.577332396972508</v>
      </c>
      <c r="C72" s="177">
        <v>14.774999999999807</v>
      </c>
      <c r="D72" s="177">
        <v>24.012999999999792</v>
      </c>
      <c r="E72" s="177">
        <v>57.996999999999872</v>
      </c>
      <c r="F72" s="177">
        <v>339.20099999999945</v>
      </c>
      <c r="G72" s="177">
        <v>276</v>
      </c>
      <c r="H72" s="177">
        <v>1110</v>
      </c>
      <c r="I72" s="177">
        <v>428</v>
      </c>
      <c r="J72" s="177">
        <v>787</v>
      </c>
      <c r="K72" s="177">
        <v>75.799000000000092</v>
      </c>
      <c r="L72" s="177">
        <v>334.79900000000009</v>
      </c>
      <c r="M72" s="177">
        <v>744.98000000000013</v>
      </c>
      <c r="N72" s="177">
        <f>+M72+N32</f>
        <v>857.98000000000013</v>
      </c>
      <c r="O72" s="177">
        <v>2557.5419999999999</v>
      </c>
      <c r="P72" s="177">
        <v>3358</v>
      </c>
      <c r="Q72" s="177">
        <v>2954</v>
      </c>
      <c r="R72" s="177">
        <v>3630</v>
      </c>
      <c r="S72" s="177">
        <v>-79</v>
      </c>
      <c r="T72" s="177">
        <v>-471</v>
      </c>
      <c r="U72" s="177">
        <f>U57+U51+U70</f>
        <v>-2658</v>
      </c>
      <c r="V72" s="177">
        <v>-2968</v>
      </c>
      <c r="W72" s="168">
        <v>-761</v>
      </c>
      <c r="X72" s="168">
        <v>-1149</v>
      </c>
      <c r="Y72" s="168">
        <v>-1061</v>
      </c>
      <c r="Z72" s="168">
        <v>-196</v>
      </c>
      <c r="AA72" s="168">
        <v>-1250</v>
      </c>
      <c r="AB72" s="303"/>
      <c r="AC72" s="168">
        <v>-581</v>
      </c>
      <c r="AD72" s="303"/>
      <c r="AE72" s="168">
        <v>-1520</v>
      </c>
      <c r="AF72" s="168">
        <v>-1542</v>
      </c>
      <c r="AG72" s="145"/>
      <c r="AH72" s="145"/>
      <c r="AI72" s="145"/>
      <c r="AJ72" s="145"/>
      <c r="AK72" s="145"/>
      <c r="AL72" s="145"/>
      <c r="AM72" s="145"/>
      <c r="AN72" s="145"/>
      <c r="AO72" s="145"/>
      <c r="AP72" s="145"/>
      <c r="AQ72" s="145"/>
      <c r="AR72" s="145"/>
      <c r="AS72" s="145"/>
      <c r="AT72" s="145"/>
      <c r="AU72" s="145"/>
      <c r="AV72" s="145"/>
      <c r="AW72" s="145"/>
      <c r="AX72" s="145"/>
      <c r="AY72" s="145"/>
      <c r="AZ72" s="145"/>
    </row>
    <row r="73" spans="1:52">
      <c r="A73" s="165"/>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302"/>
      <c r="AC73" s="167"/>
      <c r="AD73" s="302"/>
      <c r="AE73" s="167"/>
      <c r="AF73" s="167"/>
      <c r="AG73" s="145"/>
      <c r="AH73" s="290"/>
      <c r="AI73" s="145"/>
      <c r="AJ73" s="145"/>
      <c r="AK73" s="145"/>
      <c r="AL73" s="145"/>
      <c r="AM73" s="145"/>
      <c r="AN73" s="145"/>
      <c r="AO73" s="145"/>
      <c r="AP73" s="145"/>
      <c r="AQ73" s="145"/>
      <c r="AR73" s="145"/>
      <c r="AS73" s="145"/>
      <c r="AT73" s="145"/>
      <c r="AU73" s="145"/>
      <c r="AV73" s="145"/>
      <c r="AW73" s="145"/>
      <c r="AX73" s="145"/>
      <c r="AY73" s="145"/>
      <c r="AZ73" s="145"/>
    </row>
    <row r="74" spans="1:52" s="150" customFormat="1">
      <c r="A74" s="176" t="s">
        <v>281</v>
      </c>
      <c r="B74" s="177">
        <v>32.92</v>
      </c>
      <c r="C74" s="177">
        <v>88.597332396972504</v>
      </c>
      <c r="D74" s="177">
        <v>88.597332396972504</v>
      </c>
      <c r="E74" s="177">
        <v>88.597332396972504</v>
      </c>
      <c r="F74" s="177">
        <v>88.597332396972504</v>
      </c>
      <c r="G74" s="177">
        <v>428</v>
      </c>
      <c r="H74" s="177">
        <v>428</v>
      </c>
      <c r="I74" s="177">
        <v>428</v>
      </c>
      <c r="J74" s="177">
        <v>428</v>
      </c>
      <c r="K74" s="177">
        <v>1238</v>
      </c>
      <c r="L74" s="177">
        <v>1238</v>
      </c>
      <c r="M74" s="177">
        <v>1238</v>
      </c>
      <c r="N74" s="177">
        <f>+M74</f>
        <v>1238</v>
      </c>
      <c r="O74" s="177">
        <v>2040</v>
      </c>
      <c r="P74" s="177">
        <v>2040</v>
      </c>
      <c r="Q74" s="177">
        <v>2040</v>
      </c>
      <c r="R74" s="177">
        <v>2040</v>
      </c>
      <c r="S74" s="177">
        <v>5702</v>
      </c>
      <c r="T74" s="177">
        <v>5702</v>
      </c>
      <c r="U74" s="177">
        <v>5702</v>
      </c>
      <c r="V74" s="177">
        <v>5702</v>
      </c>
      <c r="W74" s="168">
        <v>2775</v>
      </c>
      <c r="X74" s="168">
        <v>2775</v>
      </c>
      <c r="Y74" s="168">
        <v>2775</v>
      </c>
      <c r="Z74" s="168">
        <v>2775</v>
      </c>
      <c r="AA74" s="168">
        <v>2569</v>
      </c>
      <c r="AB74" s="303"/>
      <c r="AC74" s="168">
        <v>2569</v>
      </c>
      <c r="AD74" s="168"/>
      <c r="AE74" s="168">
        <v>2569</v>
      </c>
      <c r="AF74" s="168">
        <v>2569</v>
      </c>
      <c r="AG74" s="145"/>
      <c r="AH74" s="290"/>
      <c r="AI74" s="145"/>
      <c r="AJ74" s="145"/>
      <c r="AK74" s="145"/>
      <c r="AL74" s="145"/>
      <c r="AM74" s="145"/>
      <c r="AN74" s="145"/>
      <c r="AO74" s="145"/>
      <c r="AP74" s="145"/>
      <c r="AQ74" s="145"/>
      <c r="AR74" s="145"/>
      <c r="AS74" s="145"/>
      <c r="AT74" s="145"/>
      <c r="AU74" s="145"/>
      <c r="AV74" s="145"/>
      <c r="AW74" s="145"/>
      <c r="AX74" s="145"/>
      <c r="AY74" s="145"/>
      <c r="AZ74" s="145"/>
    </row>
    <row r="75" spans="1:52">
      <c r="A75" s="165" t="s">
        <v>68</v>
      </c>
      <c r="B75" s="167">
        <v>0</v>
      </c>
      <c r="C75" s="167">
        <v>0</v>
      </c>
      <c r="D75" s="167">
        <v>0</v>
      </c>
      <c r="E75" s="167">
        <v>0</v>
      </c>
      <c r="F75" s="167">
        <v>0</v>
      </c>
      <c r="G75" s="167">
        <v>27</v>
      </c>
      <c r="H75" s="167">
        <v>34</v>
      </c>
      <c r="I75" s="167">
        <v>32</v>
      </c>
      <c r="J75" s="167">
        <v>23</v>
      </c>
      <c r="K75" s="167">
        <v>-46</v>
      </c>
      <c r="L75" s="167">
        <v>-49</v>
      </c>
      <c r="M75" s="167">
        <v>-49</v>
      </c>
      <c r="N75" s="167">
        <v>-56</v>
      </c>
      <c r="O75" s="167">
        <v>32.200000000000003</v>
      </c>
      <c r="P75" s="167">
        <v>22</v>
      </c>
      <c r="Q75" s="167">
        <v>21</v>
      </c>
      <c r="R75" s="167">
        <v>32</v>
      </c>
      <c r="S75" s="167">
        <v>19</v>
      </c>
      <c r="T75" s="167">
        <v>22</v>
      </c>
      <c r="U75" s="167">
        <v>21</v>
      </c>
      <c r="V75" s="167">
        <v>41</v>
      </c>
      <c r="W75" s="167">
        <v>-7</v>
      </c>
      <c r="X75" s="167">
        <v>22</v>
      </c>
      <c r="Y75" s="167">
        <v>10</v>
      </c>
      <c r="Z75" s="167">
        <v>-10</v>
      </c>
      <c r="AA75" s="167">
        <v>17</v>
      </c>
      <c r="AB75" s="302"/>
      <c r="AC75" s="167">
        <v>8</v>
      </c>
      <c r="AD75" s="167"/>
      <c r="AE75" s="167">
        <v>-3</v>
      </c>
      <c r="AF75" s="167">
        <v>13</v>
      </c>
      <c r="AG75" s="145"/>
      <c r="AH75" s="290"/>
      <c r="AI75" s="145"/>
      <c r="AJ75" s="145"/>
      <c r="AK75" s="145"/>
      <c r="AL75" s="145"/>
      <c r="AM75" s="145"/>
      <c r="AN75" s="145"/>
      <c r="AO75" s="145"/>
      <c r="AP75" s="145"/>
      <c r="AQ75" s="145"/>
      <c r="AR75" s="145"/>
      <c r="AS75" s="145"/>
      <c r="AT75" s="145"/>
      <c r="AU75" s="145"/>
      <c r="AV75" s="145"/>
      <c r="AW75" s="145"/>
      <c r="AX75" s="145"/>
      <c r="AY75" s="145"/>
      <c r="AZ75" s="145"/>
    </row>
    <row r="76" spans="1:52" s="150" customFormat="1">
      <c r="A76" s="176" t="s">
        <v>69</v>
      </c>
      <c r="B76" s="177">
        <v>88.597332396972504</v>
      </c>
      <c r="C76" s="177">
        <v>103.37233239697231</v>
      </c>
      <c r="D76" s="177">
        <v>112.6103323969723</v>
      </c>
      <c r="E76" s="177">
        <v>146.59433239697239</v>
      </c>
      <c r="F76" s="177">
        <v>427.79833239697194</v>
      </c>
      <c r="G76" s="177">
        <v>731</v>
      </c>
      <c r="H76" s="177">
        <v>1572</v>
      </c>
      <c r="I76" s="177">
        <v>889</v>
      </c>
      <c r="J76" s="177">
        <v>1238</v>
      </c>
      <c r="K76" s="177">
        <v>1267</v>
      </c>
      <c r="L76" s="177">
        <v>1525</v>
      </c>
      <c r="M76" s="177">
        <v>1935.7970000000007</v>
      </c>
      <c r="N76" s="177">
        <v>2040</v>
      </c>
      <c r="O76" s="177">
        <v>4629</v>
      </c>
      <c r="P76" s="177">
        <v>5420</v>
      </c>
      <c r="Q76" s="177">
        <v>5014</v>
      </c>
      <c r="R76" s="177">
        <v>5702</v>
      </c>
      <c r="S76" s="177">
        <v>5642</v>
      </c>
      <c r="T76" s="177">
        <v>5254</v>
      </c>
      <c r="U76" s="177">
        <v>3065</v>
      </c>
      <c r="V76" s="177">
        <v>2775</v>
      </c>
      <c r="W76" s="168">
        <v>2007</v>
      </c>
      <c r="X76" s="168">
        <v>1648</v>
      </c>
      <c r="Y76" s="168">
        <v>1724</v>
      </c>
      <c r="Z76" s="168">
        <v>2569</v>
      </c>
      <c r="AA76" s="168">
        <v>1336</v>
      </c>
      <c r="AB76" s="303"/>
      <c r="AC76" s="168">
        <v>1996</v>
      </c>
      <c r="AD76" s="168"/>
      <c r="AE76" s="168">
        <v>1046</v>
      </c>
      <c r="AF76" s="168">
        <v>1040</v>
      </c>
      <c r="AG76" s="145"/>
      <c r="AH76" s="290"/>
      <c r="AI76" s="145"/>
      <c r="AJ76" s="145"/>
      <c r="AK76" s="145"/>
      <c r="AL76" s="145"/>
      <c r="AM76" s="145"/>
      <c r="AN76" s="145"/>
      <c r="AO76" s="145"/>
      <c r="AP76" s="145"/>
      <c r="AQ76" s="145"/>
      <c r="AR76" s="145"/>
      <c r="AS76" s="145"/>
      <c r="AT76" s="145"/>
      <c r="AU76" s="145"/>
      <c r="AV76" s="145"/>
      <c r="AW76" s="145"/>
      <c r="AX76" s="145"/>
      <c r="AY76" s="145"/>
      <c r="AZ76" s="145"/>
    </row>
    <row r="77" spans="1:52" ht="26">
      <c r="A77" s="165" t="s">
        <v>528</v>
      </c>
      <c r="B77" s="145"/>
      <c r="C77" s="145"/>
      <c r="D77" s="145"/>
      <c r="E77" s="145"/>
      <c r="F77" s="145"/>
      <c r="G77" s="167" t="s">
        <v>290</v>
      </c>
      <c r="H77" s="167" t="s">
        <v>290</v>
      </c>
      <c r="I77" s="167" t="s">
        <v>290</v>
      </c>
      <c r="J77" s="167" t="s">
        <v>290</v>
      </c>
      <c r="K77" s="167" t="s">
        <v>290</v>
      </c>
      <c r="L77" s="167" t="s">
        <v>290</v>
      </c>
      <c r="M77" s="167" t="s">
        <v>290</v>
      </c>
      <c r="N77" s="167" t="s">
        <v>290</v>
      </c>
      <c r="O77" s="167" t="s">
        <v>290</v>
      </c>
      <c r="P77" s="167" t="s">
        <v>290</v>
      </c>
      <c r="Q77" s="167" t="s">
        <v>290</v>
      </c>
      <c r="R77" s="167" t="s">
        <v>290</v>
      </c>
      <c r="S77" s="167" t="s">
        <v>290</v>
      </c>
      <c r="T77" s="167" t="s">
        <v>290</v>
      </c>
      <c r="U77" s="167" t="s">
        <v>290</v>
      </c>
      <c r="V77" s="167" t="s">
        <v>290</v>
      </c>
      <c r="W77" s="167" t="s">
        <v>290</v>
      </c>
      <c r="X77" s="167" t="s">
        <v>290</v>
      </c>
      <c r="Y77" s="167" t="s">
        <v>290</v>
      </c>
      <c r="Z77" s="167">
        <v>-27</v>
      </c>
      <c r="AA77" s="167">
        <v>-48</v>
      </c>
      <c r="AB77" s="302"/>
      <c r="AC77" s="167" t="s">
        <v>290</v>
      </c>
      <c r="AD77" s="167"/>
      <c r="AE77" s="167" t="s">
        <v>290</v>
      </c>
      <c r="AF77" s="167" t="s">
        <v>290</v>
      </c>
      <c r="AG77" s="145"/>
      <c r="AH77" s="290"/>
      <c r="AI77" s="145"/>
      <c r="AJ77" s="145"/>
      <c r="AK77" s="145"/>
      <c r="AL77" s="145"/>
      <c r="AM77" s="145"/>
      <c r="AN77" s="145"/>
      <c r="AO77" s="145"/>
      <c r="AP77" s="145"/>
      <c r="AQ77" s="145"/>
      <c r="AR77" s="145"/>
      <c r="AS77" s="145"/>
      <c r="AT77" s="145"/>
      <c r="AU77" s="145"/>
      <c r="AV77" s="145"/>
      <c r="AW77" s="145"/>
      <c r="AX77" s="145"/>
      <c r="AY77" s="145"/>
      <c r="AZ77" s="145"/>
    </row>
    <row r="78" spans="1:52">
      <c r="A78" s="163" t="s">
        <v>529</v>
      </c>
      <c r="B78" s="148"/>
      <c r="C78" s="148"/>
      <c r="D78" s="148"/>
      <c r="E78" s="148"/>
      <c r="F78" s="148"/>
      <c r="G78" s="275">
        <f t="shared" ref="G78:X78" si="5">G76</f>
        <v>731</v>
      </c>
      <c r="H78" s="275">
        <f t="shared" si="5"/>
        <v>1572</v>
      </c>
      <c r="I78" s="275">
        <f t="shared" si="5"/>
        <v>889</v>
      </c>
      <c r="J78" s="275">
        <f t="shared" si="5"/>
        <v>1238</v>
      </c>
      <c r="K78" s="275">
        <f t="shared" si="5"/>
        <v>1267</v>
      </c>
      <c r="L78" s="275">
        <f t="shared" si="5"/>
        <v>1525</v>
      </c>
      <c r="M78" s="275">
        <f t="shared" si="5"/>
        <v>1935.7970000000007</v>
      </c>
      <c r="N78" s="275">
        <f t="shared" si="5"/>
        <v>2040</v>
      </c>
      <c r="O78" s="275">
        <f t="shared" si="5"/>
        <v>4629</v>
      </c>
      <c r="P78" s="275">
        <f t="shared" si="5"/>
        <v>5420</v>
      </c>
      <c r="Q78" s="275">
        <f t="shared" si="5"/>
        <v>5014</v>
      </c>
      <c r="R78" s="275">
        <f t="shared" si="5"/>
        <v>5702</v>
      </c>
      <c r="S78" s="275">
        <f t="shared" si="5"/>
        <v>5642</v>
      </c>
      <c r="T78" s="275">
        <f t="shared" si="5"/>
        <v>5254</v>
      </c>
      <c r="U78" s="275">
        <f t="shared" si="5"/>
        <v>3065</v>
      </c>
      <c r="V78" s="275">
        <f t="shared" si="5"/>
        <v>2775</v>
      </c>
      <c r="W78" s="275">
        <f t="shared" si="5"/>
        <v>2007</v>
      </c>
      <c r="X78" s="275">
        <f t="shared" si="5"/>
        <v>1648</v>
      </c>
      <c r="Y78" s="275">
        <f>Y76</f>
        <v>1724</v>
      </c>
      <c r="Z78" s="168">
        <v>2542</v>
      </c>
      <c r="AA78" s="168">
        <v>1287</v>
      </c>
      <c r="AB78" s="303"/>
      <c r="AC78" s="168">
        <v>1996</v>
      </c>
      <c r="AD78" s="168"/>
      <c r="AE78" s="168">
        <v>1046</v>
      </c>
      <c r="AF78" s="168">
        <v>1040</v>
      </c>
      <c r="AG78" s="145"/>
      <c r="AH78" s="290"/>
      <c r="AI78" s="145"/>
      <c r="AJ78" s="145"/>
      <c r="AK78" s="145"/>
      <c r="AL78" s="145"/>
      <c r="AM78" s="145"/>
      <c r="AN78" s="145"/>
      <c r="AO78" s="145"/>
      <c r="AP78" s="145"/>
      <c r="AQ78" s="145"/>
      <c r="AR78" s="145"/>
      <c r="AS78" s="145"/>
      <c r="AT78" s="145"/>
      <c r="AU78" s="145"/>
      <c r="AV78" s="145"/>
      <c r="AW78" s="145"/>
      <c r="AX78" s="145"/>
      <c r="AY78" s="145"/>
      <c r="AZ78" s="145"/>
    </row>
    <row r="79" spans="1:52">
      <c r="A79" s="145"/>
      <c r="B79" s="145"/>
      <c r="C79" s="145"/>
      <c r="D79" s="145"/>
      <c r="E79" s="145"/>
      <c r="F79" s="145"/>
      <c r="G79" s="145"/>
      <c r="H79" s="145"/>
      <c r="I79" s="145"/>
      <c r="J79" s="145"/>
      <c r="K79" s="145"/>
      <c r="L79" s="148"/>
      <c r="M79" s="145"/>
      <c r="N79" s="145"/>
      <c r="O79" s="145"/>
      <c r="P79" s="145"/>
      <c r="Q79" s="145"/>
      <c r="R79" s="145"/>
      <c r="S79" s="145"/>
      <c r="T79" s="145"/>
      <c r="U79" s="145"/>
      <c r="V79" s="145"/>
      <c r="W79" s="145"/>
      <c r="X79" s="145"/>
      <c r="Y79" s="145"/>
      <c r="Z79" s="145"/>
      <c r="AA79" s="145"/>
      <c r="AB79" s="304"/>
      <c r="AC79" s="145"/>
      <c r="AD79" s="145"/>
      <c r="AE79" s="145"/>
      <c r="AF79" s="145"/>
      <c r="AG79" s="145"/>
      <c r="AH79" s="290"/>
      <c r="AI79" s="145"/>
      <c r="AJ79" s="145"/>
      <c r="AK79" s="145"/>
      <c r="AL79" s="145"/>
      <c r="AM79" s="145"/>
      <c r="AN79" s="145"/>
      <c r="AO79" s="145"/>
      <c r="AP79" s="145"/>
      <c r="AQ79" s="145"/>
      <c r="AR79" s="145"/>
      <c r="AS79" s="145"/>
      <c r="AT79" s="145"/>
      <c r="AU79" s="145"/>
      <c r="AV79" s="145"/>
      <c r="AW79" s="145"/>
      <c r="AX79" s="145"/>
      <c r="AY79" s="145"/>
      <c r="AZ79" s="145"/>
    </row>
    <row r="80" spans="1:52" s="318" customFormat="1" ht="17" customHeight="1">
      <c r="A80" s="315" t="s">
        <v>594</v>
      </c>
      <c r="B80" s="314"/>
      <c r="C80" s="314"/>
      <c r="D80" s="314"/>
      <c r="E80" s="314"/>
      <c r="F80" s="314"/>
      <c r="G80" s="314"/>
      <c r="H80" s="314"/>
      <c r="I80" s="314"/>
      <c r="J80" s="314"/>
      <c r="K80" s="314"/>
      <c r="L80" s="316"/>
      <c r="M80" s="314"/>
      <c r="N80" s="314"/>
      <c r="O80" s="314"/>
      <c r="P80" s="314"/>
      <c r="Q80" s="314"/>
      <c r="R80" s="314"/>
      <c r="S80" s="314"/>
      <c r="T80" s="314"/>
      <c r="U80" s="314"/>
      <c r="V80" s="314"/>
      <c r="W80" s="314"/>
      <c r="X80" s="314"/>
      <c r="Y80" s="314"/>
      <c r="Z80" s="314"/>
      <c r="AA80" s="314"/>
      <c r="AB80" s="317"/>
      <c r="AC80" s="314"/>
      <c r="AD80" s="314"/>
      <c r="AE80" s="314"/>
      <c r="AF80" s="314"/>
      <c r="AG80" s="314"/>
      <c r="AH80" s="314"/>
      <c r="AI80" s="314"/>
      <c r="AJ80" s="314"/>
      <c r="AK80" s="314"/>
      <c r="AL80" s="314"/>
      <c r="AM80" s="314"/>
      <c r="AN80" s="314"/>
      <c r="AO80" s="314"/>
      <c r="AP80" s="314"/>
      <c r="AQ80" s="314"/>
      <c r="AR80" s="314"/>
      <c r="AS80" s="314"/>
      <c r="AT80" s="314"/>
      <c r="AU80" s="314"/>
      <c r="AV80" s="314"/>
      <c r="AW80" s="314"/>
      <c r="AX80" s="314"/>
      <c r="AY80" s="314"/>
      <c r="AZ80" s="314"/>
    </row>
    <row r="81" spans="1:52" s="318" customFormat="1" ht="39.5" customHeight="1">
      <c r="A81" s="334" t="s">
        <v>599</v>
      </c>
      <c r="B81" s="334"/>
      <c r="C81" s="334"/>
      <c r="D81" s="334"/>
      <c r="E81" s="334"/>
      <c r="F81" s="334"/>
      <c r="G81" s="334"/>
      <c r="H81" s="334"/>
      <c r="I81" s="334"/>
      <c r="J81" s="334"/>
      <c r="K81" s="334"/>
      <c r="L81" s="334"/>
      <c r="M81" s="335"/>
      <c r="N81" s="335"/>
      <c r="O81" s="335"/>
      <c r="P81" s="314"/>
      <c r="Q81" s="314"/>
      <c r="R81" s="314"/>
      <c r="S81" s="314"/>
      <c r="T81" s="314"/>
      <c r="U81" s="314"/>
      <c r="V81" s="314"/>
      <c r="W81" s="314"/>
      <c r="X81" s="314"/>
      <c r="Y81" s="314"/>
      <c r="Z81" s="314"/>
      <c r="AA81" s="314"/>
      <c r="AB81" s="317"/>
      <c r="AC81" s="314"/>
      <c r="AD81" s="314"/>
      <c r="AE81" s="314"/>
      <c r="AF81" s="314"/>
      <c r="AG81" s="314"/>
      <c r="AH81" s="314"/>
      <c r="AI81" s="314"/>
      <c r="AJ81" s="314"/>
      <c r="AK81" s="314"/>
      <c r="AL81" s="314"/>
      <c r="AM81" s="314"/>
      <c r="AN81" s="314"/>
      <c r="AO81" s="314"/>
      <c r="AP81" s="314"/>
      <c r="AQ81" s="314"/>
      <c r="AR81" s="314"/>
      <c r="AS81" s="314"/>
      <c r="AT81" s="314"/>
      <c r="AU81" s="314"/>
      <c r="AV81" s="314"/>
      <c r="AW81" s="314"/>
      <c r="AX81" s="314"/>
      <c r="AY81" s="314"/>
      <c r="AZ81" s="314"/>
    </row>
    <row r="82" spans="1:52">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304"/>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row>
    <row r="83" spans="1:52">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304"/>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row>
    <row r="84" spans="1:52">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304"/>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row>
    <row r="85" spans="1:5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304"/>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row>
    <row r="86" spans="1:5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304"/>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row>
    <row r="87" spans="1:5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304"/>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row>
    <row r="88" spans="1:5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304"/>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row>
    <row r="89" spans="1:5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304"/>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row>
    <row r="90" spans="1:5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304"/>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row>
    <row r="91" spans="1:52">
      <c r="A91" s="145"/>
      <c r="B91" s="145"/>
      <c r="C91" s="145"/>
      <c r="D91" s="145"/>
      <c r="E91" s="145"/>
      <c r="F91" s="145"/>
      <c r="G91" s="145"/>
      <c r="H91" s="145"/>
      <c r="I91" s="145"/>
      <c r="J91" s="145"/>
      <c r="K91" s="145"/>
      <c r="L91" s="145"/>
      <c r="M91" s="145"/>
      <c r="N91" s="145"/>
    </row>
    <row r="92" spans="1:52">
      <c r="A92" s="145"/>
      <c r="B92" s="145"/>
      <c r="C92" s="145"/>
      <c r="D92" s="145"/>
      <c r="E92" s="145"/>
      <c r="F92" s="145"/>
      <c r="G92" s="145"/>
      <c r="H92" s="145"/>
      <c r="I92" s="145"/>
      <c r="J92" s="145"/>
      <c r="K92" s="145"/>
      <c r="L92" s="145"/>
      <c r="M92" s="145"/>
      <c r="N92" s="145"/>
    </row>
    <row r="93" spans="1:52">
      <c r="A93" s="145"/>
      <c r="B93" s="145"/>
      <c r="C93" s="145"/>
      <c r="D93" s="145"/>
      <c r="E93" s="145"/>
      <c r="F93" s="145"/>
      <c r="G93" s="145"/>
      <c r="H93" s="145"/>
      <c r="I93" s="145"/>
      <c r="J93" s="145"/>
      <c r="K93" s="145"/>
      <c r="L93" s="145"/>
      <c r="M93" s="145"/>
      <c r="N93" s="145"/>
    </row>
    <row r="94" spans="1:52">
      <c r="A94" s="145"/>
      <c r="B94" s="145"/>
      <c r="C94" s="145"/>
      <c r="D94" s="145"/>
      <c r="E94" s="145"/>
      <c r="F94" s="145"/>
      <c r="G94" s="145"/>
      <c r="H94" s="145"/>
      <c r="I94" s="145"/>
      <c r="J94" s="145"/>
      <c r="K94" s="145"/>
      <c r="L94" s="145"/>
      <c r="M94" s="145"/>
      <c r="N94" s="145"/>
    </row>
    <row r="95" spans="1:52">
      <c r="A95" s="145"/>
      <c r="B95" s="145"/>
      <c r="C95" s="145"/>
      <c r="D95" s="145"/>
      <c r="E95" s="145"/>
      <c r="F95" s="145"/>
      <c r="G95" s="145"/>
      <c r="H95" s="145"/>
      <c r="I95" s="145"/>
      <c r="J95" s="145"/>
      <c r="K95" s="145"/>
      <c r="L95" s="145"/>
      <c r="M95" s="145"/>
      <c r="N95" s="145"/>
    </row>
    <row r="96" spans="1:52">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sheetData>
  <mergeCells count="1">
    <mergeCell ref="A81:O81"/>
  </mergeCells>
  <pageMargins left="0.70866141732283472" right="0.70866141732283472" top="0.74803149606299213" bottom="0.74803149606299213" header="0.31496062992125984" footer="0.31496062992125984"/>
  <pageSetup scale="28" orientation="portrait" r:id="rId1"/>
  <rowBreaks count="1" manualBreakCount="1">
    <brk id="40" max="16383" man="1"/>
  </rowBreaks>
  <ignoredErrors>
    <ignoredError sqref="Q45:Q46 Q49" formulaRange="1"/>
    <ignoredError sqref="N61" formula="1"/>
    <ignoredError sqref="AB1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tabColor theme="0" tint="-4.9989318521683403E-2"/>
    <pageSetUpPr fitToPage="1"/>
  </sheetPr>
  <dimension ref="A1:AD436"/>
  <sheetViews>
    <sheetView showGridLines="0" view="pageBreakPreview" zoomScale="80" zoomScaleNormal="80" zoomScaleSheetLayoutView="80" workbookViewId="0">
      <pane xSplit="5" topLeftCell="S1" activePane="topRight" state="frozenSplit"/>
      <selection activeCell="C49" sqref="C49"/>
      <selection pane="topRight"/>
    </sheetView>
  </sheetViews>
  <sheetFormatPr defaultColWidth="8.81640625" defaultRowHeight="14.5" outlineLevelCol="1"/>
  <cols>
    <col min="1" max="1" width="57.54296875" customWidth="1"/>
    <col min="2" max="5" width="11.453125" hidden="1" customWidth="1" outlineLevel="1"/>
    <col min="6" max="6" width="10.54296875" hidden="1" customWidth="1" outlineLevel="1" collapsed="1"/>
    <col min="7" max="7" width="10.54296875" customWidth="1" collapsed="1"/>
    <col min="8" max="19" width="10.54296875" customWidth="1"/>
    <col min="21" max="22" width="8.81640625" customWidth="1"/>
    <col min="25" max="25" width="8.453125" customWidth="1"/>
  </cols>
  <sheetData>
    <row r="1" spans="1:30" s="198" customFormat="1">
      <c r="A1" s="197" t="s">
        <v>272</v>
      </c>
      <c r="B1" s="197"/>
      <c r="C1" s="197"/>
      <c r="D1" s="197"/>
      <c r="E1" s="197"/>
      <c r="F1" s="197"/>
      <c r="G1" s="197"/>
    </row>
    <row r="2" spans="1:30" s="198" customFormat="1" ht="15" thickBot="1">
      <c r="A2" s="199" t="s">
        <v>273</v>
      </c>
      <c r="B2" s="200"/>
      <c r="C2" s="200"/>
      <c r="D2" s="200"/>
      <c r="E2" s="200"/>
      <c r="F2" s="199"/>
      <c r="G2" s="199"/>
      <c r="H2" s="199"/>
      <c r="I2" s="199"/>
      <c r="J2" s="199"/>
      <c r="K2" s="199"/>
      <c r="L2" s="199"/>
      <c r="M2" s="199"/>
      <c r="N2" s="199"/>
      <c r="O2" s="199"/>
      <c r="P2" s="199"/>
      <c r="Q2" s="199"/>
      <c r="R2" s="199"/>
      <c r="S2" s="199"/>
    </row>
    <row r="3" spans="1:30" s="198" customFormat="1" ht="27" thickTop="1" thickBot="1">
      <c r="A3" s="201" t="s">
        <v>229</v>
      </c>
      <c r="B3" s="202" t="s">
        <v>307</v>
      </c>
      <c r="C3" s="202" t="s">
        <v>369</v>
      </c>
      <c r="D3" s="202" t="s">
        <v>370</v>
      </c>
      <c r="E3" s="202" t="s">
        <v>371</v>
      </c>
      <c r="F3" s="203" t="s">
        <v>308</v>
      </c>
      <c r="G3" s="203" t="s">
        <v>372</v>
      </c>
      <c r="H3" s="203" t="s">
        <v>373</v>
      </c>
      <c r="I3" s="203" t="s">
        <v>374</v>
      </c>
      <c r="J3" s="203" t="s">
        <v>345</v>
      </c>
      <c r="K3" s="203" t="s">
        <v>375</v>
      </c>
      <c r="L3" s="203" t="s">
        <v>377</v>
      </c>
      <c r="M3" s="203" t="s">
        <v>400</v>
      </c>
      <c r="N3" s="203" t="s">
        <v>402</v>
      </c>
      <c r="O3" s="203" t="s">
        <v>429</v>
      </c>
      <c r="P3" s="203" t="s">
        <v>432</v>
      </c>
      <c r="Q3" s="203" t="s">
        <v>439</v>
      </c>
      <c r="R3" s="203" t="s">
        <v>441</v>
      </c>
      <c r="S3" s="203" t="s">
        <v>445</v>
      </c>
      <c r="T3" s="203" t="s">
        <v>458</v>
      </c>
      <c r="U3" s="203" t="s">
        <v>469</v>
      </c>
      <c r="V3" s="203" t="s">
        <v>459</v>
      </c>
      <c r="W3" s="203" t="s">
        <v>488</v>
      </c>
      <c r="X3" s="203" t="s">
        <v>502</v>
      </c>
      <c r="Y3" s="203" t="s">
        <v>505</v>
      </c>
      <c r="Z3" s="203" t="s">
        <v>527</v>
      </c>
      <c r="AA3" s="203" t="s">
        <v>532</v>
      </c>
      <c r="AB3" s="203" t="s">
        <v>584</v>
      </c>
      <c r="AC3" s="203" t="str">
        <f>'3 BS COND Q'!Y3</f>
        <v>30 Sep 2024</v>
      </c>
      <c r="AD3" s="203" t="str">
        <f>'3 BS COND Q'!Z3</f>
        <v>31 Dec 2024</v>
      </c>
    </row>
    <row r="4" spans="1:30" s="204" customFormat="1" ht="15" thickTop="1">
      <c r="A4" s="149" t="s">
        <v>291</v>
      </c>
      <c r="B4" s="159">
        <v>1970</v>
      </c>
      <c r="C4" s="159">
        <v>2573</v>
      </c>
      <c r="D4" s="159">
        <v>2573</v>
      </c>
      <c r="E4" s="159">
        <v>2573</v>
      </c>
      <c r="F4" s="282">
        <v>2573</v>
      </c>
      <c r="G4" s="282">
        <v>597.11699999999996</v>
      </c>
      <c r="H4" s="282">
        <v>597</v>
      </c>
      <c r="I4" s="282">
        <v>597</v>
      </c>
      <c r="J4" s="282">
        <v>597</v>
      </c>
      <c r="K4" s="282">
        <v>1442</v>
      </c>
      <c r="L4" s="282">
        <v>1442</v>
      </c>
      <c r="M4" s="282">
        <v>1442</v>
      </c>
      <c r="N4" s="282">
        <v>1442</v>
      </c>
      <c r="O4" s="283">
        <v>3237</v>
      </c>
      <c r="P4" s="283">
        <v>3237</v>
      </c>
      <c r="Q4" s="283">
        <v>3237</v>
      </c>
      <c r="R4" s="283">
        <v>3237</v>
      </c>
      <c r="S4" s="282">
        <v>8323</v>
      </c>
      <c r="T4" s="282">
        <v>8323</v>
      </c>
      <c r="U4" s="282">
        <v>8323</v>
      </c>
      <c r="V4" s="282">
        <v>8323</v>
      </c>
      <c r="W4" s="282">
        <v>8911</v>
      </c>
      <c r="X4" s="282">
        <v>8911</v>
      </c>
      <c r="Y4" s="282">
        <v>8911</v>
      </c>
      <c r="Z4" s="282">
        <v>8911</v>
      </c>
      <c r="AA4" s="282">
        <f>+Z18</f>
        <v>-1090</v>
      </c>
      <c r="AB4" s="282">
        <f>+Z18</f>
        <v>-1090</v>
      </c>
      <c r="AC4" s="282">
        <v>-1090</v>
      </c>
      <c r="AD4" s="282">
        <v>-1090</v>
      </c>
    </row>
    <row r="5" spans="1:30" s="178" customFormat="1" ht="9.65" customHeight="1">
      <c r="A5" s="130"/>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row>
    <row r="6" spans="1:30" s="178" customFormat="1" ht="9.65"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c r="W6" s="144">
        <v>-288</v>
      </c>
      <c r="X6" s="144">
        <v>-6174</v>
      </c>
      <c r="Y6" s="144">
        <v>-6867</v>
      </c>
      <c r="Z6" s="144">
        <v>-9747</v>
      </c>
      <c r="AA6" s="144">
        <v>605</v>
      </c>
      <c r="AB6" s="144">
        <v>485</v>
      </c>
      <c r="AC6" s="144">
        <v>336</v>
      </c>
      <c r="AD6" s="144">
        <v>106</v>
      </c>
    </row>
    <row r="7" spans="1:30" s="178" customFormat="1">
      <c r="A7" s="135" t="s">
        <v>358</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c r="W7" s="144">
        <v>-145</v>
      </c>
      <c r="X7" s="144">
        <v>15</v>
      </c>
      <c r="Y7" s="144">
        <v>-29</v>
      </c>
      <c r="Z7" s="144">
        <v>-257</v>
      </c>
      <c r="AA7" s="144">
        <v>66</v>
      </c>
      <c r="AB7" s="225">
        <v>23</v>
      </c>
      <c r="AC7" s="225">
        <v>-58</v>
      </c>
      <c r="AD7" s="225">
        <v>-16</v>
      </c>
    </row>
    <row r="8" spans="1:30" s="204" customFormat="1">
      <c r="A8" s="205" t="s">
        <v>359</v>
      </c>
      <c r="B8" s="206">
        <v>1168</v>
      </c>
      <c r="C8" s="206">
        <v>331</v>
      </c>
      <c r="D8" s="206">
        <v>732</v>
      </c>
      <c r="E8" s="206">
        <v>977</v>
      </c>
      <c r="F8" s="281">
        <v>1406</v>
      </c>
      <c r="G8" s="281">
        <v>280</v>
      </c>
      <c r="H8" s="281">
        <v>630</v>
      </c>
      <c r="I8" s="281">
        <v>945</v>
      </c>
      <c r="J8" s="281">
        <v>655</v>
      </c>
      <c r="K8" s="281">
        <v>191</v>
      </c>
      <c r="L8" s="281">
        <v>2499</v>
      </c>
      <c r="M8" s="281">
        <v>2626</v>
      </c>
      <c r="N8" s="281">
        <v>1754</v>
      </c>
      <c r="O8" s="281">
        <v>509</v>
      </c>
      <c r="P8" s="281">
        <v>507</v>
      </c>
      <c r="Q8" s="281">
        <v>644</v>
      </c>
      <c r="R8" s="281">
        <v>754</v>
      </c>
      <c r="S8" s="281">
        <v>632</v>
      </c>
      <c r="T8" s="281">
        <v>903</v>
      </c>
      <c r="U8" s="281">
        <f>SUM(U6:U7)</f>
        <v>924</v>
      </c>
      <c r="V8" s="281">
        <v>554</v>
      </c>
      <c r="W8" s="281">
        <v>-433</v>
      </c>
      <c r="X8" s="281">
        <v>-6159</v>
      </c>
      <c r="Y8" s="281">
        <v>-6896</v>
      </c>
      <c r="Z8" s="281">
        <v>-10004</v>
      </c>
      <c r="AA8" s="281">
        <v>671</v>
      </c>
      <c r="AB8" s="281">
        <f>SUM(AB6:AB7)</f>
        <v>508</v>
      </c>
      <c r="AC8" s="281">
        <v>278</v>
      </c>
      <c r="AD8" s="281">
        <v>90</v>
      </c>
    </row>
    <row r="9" spans="1:30" s="178" customFormat="1">
      <c r="A9" s="135"/>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row>
    <row r="10" spans="1:30" s="178" customFormat="1">
      <c r="A10" s="135" t="s">
        <v>292</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c r="W10" s="144">
        <v>8</v>
      </c>
      <c r="X10" s="144">
        <v>13</v>
      </c>
      <c r="Y10" s="144">
        <v>-1</v>
      </c>
      <c r="Z10" s="144">
        <v>3</v>
      </c>
      <c r="AA10" s="144">
        <v>3</v>
      </c>
      <c r="AB10" s="225">
        <v>3</v>
      </c>
      <c r="AC10" s="225">
        <v>-7</v>
      </c>
      <c r="AD10" s="225">
        <v>-8</v>
      </c>
    </row>
    <row r="11" spans="1:30" s="178" customFormat="1">
      <c r="A11" s="135" t="s">
        <v>544</v>
      </c>
      <c r="B11" s="144">
        <v>0</v>
      </c>
      <c r="C11" s="144">
        <v>0</v>
      </c>
      <c r="D11" s="144">
        <v>2000</v>
      </c>
      <c r="E11" s="144">
        <v>2000</v>
      </c>
      <c r="F11" s="144">
        <v>2000</v>
      </c>
      <c r="G11" s="144">
        <v>620</v>
      </c>
      <c r="H11" s="144">
        <v>620</v>
      </c>
      <c r="I11" s="144">
        <v>620</v>
      </c>
      <c r="J11" s="144">
        <v>620</v>
      </c>
      <c r="K11" s="144" t="s">
        <v>290</v>
      </c>
      <c r="L11" s="144" t="s">
        <v>290</v>
      </c>
      <c r="M11" s="144" t="s">
        <v>290</v>
      </c>
      <c r="N11" s="144" t="s">
        <v>290</v>
      </c>
      <c r="O11" s="144">
        <v>4310</v>
      </c>
      <c r="P11" s="144">
        <v>4303</v>
      </c>
      <c r="Q11" s="144">
        <v>4303</v>
      </c>
      <c r="R11" s="144">
        <v>4303</v>
      </c>
      <c r="S11" s="144" t="s">
        <v>290</v>
      </c>
      <c r="T11" s="144" t="s">
        <v>290</v>
      </c>
      <c r="U11" s="144" t="s">
        <v>290</v>
      </c>
      <c r="V11" s="144" t="s">
        <v>290</v>
      </c>
      <c r="W11" s="144" t="s">
        <v>290</v>
      </c>
      <c r="X11" s="144" t="s">
        <v>290</v>
      </c>
      <c r="Y11" s="144" t="s">
        <v>290</v>
      </c>
      <c r="Z11" s="144" t="s">
        <v>290</v>
      </c>
      <c r="AA11" s="144">
        <v>4000</v>
      </c>
      <c r="AB11" s="144">
        <v>4000</v>
      </c>
      <c r="AC11" s="144">
        <v>4000</v>
      </c>
      <c r="AD11" s="144">
        <v>4000</v>
      </c>
    </row>
    <row r="12" spans="1:30" s="178" customFormat="1">
      <c r="A12" s="135" t="s">
        <v>546</v>
      </c>
      <c r="B12" s="144"/>
      <c r="C12" s="144"/>
      <c r="D12" s="144"/>
      <c r="E12" s="144"/>
      <c r="F12" s="144" t="s">
        <v>290</v>
      </c>
      <c r="G12" s="144" t="s">
        <v>290</v>
      </c>
      <c r="H12" s="144" t="s">
        <v>290</v>
      </c>
      <c r="I12" s="144" t="s">
        <v>290</v>
      </c>
      <c r="J12" s="144" t="s">
        <v>290</v>
      </c>
      <c r="K12" s="144" t="s">
        <v>290</v>
      </c>
      <c r="L12" s="144" t="s">
        <v>290</v>
      </c>
      <c r="M12" s="144" t="s">
        <v>290</v>
      </c>
      <c r="N12" s="144" t="s">
        <v>290</v>
      </c>
      <c r="O12" s="144" t="s">
        <v>290</v>
      </c>
      <c r="P12" s="144" t="s">
        <v>290</v>
      </c>
      <c r="Q12" s="144" t="s">
        <v>290</v>
      </c>
      <c r="R12" s="144" t="s">
        <v>290</v>
      </c>
      <c r="S12" s="144" t="s">
        <v>290</v>
      </c>
      <c r="T12" s="144" t="s">
        <v>290</v>
      </c>
      <c r="U12" s="144" t="s">
        <v>290</v>
      </c>
      <c r="V12" s="144" t="s">
        <v>290</v>
      </c>
      <c r="W12" s="144" t="s">
        <v>290</v>
      </c>
      <c r="X12" s="144" t="s">
        <v>290</v>
      </c>
      <c r="Y12" s="144" t="s">
        <v>290</v>
      </c>
      <c r="Z12" s="144" t="s">
        <v>290</v>
      </c>
      <c r="AA12" s="144">
        <v>810</v>
      </c>
      <c r="AB12" s="144">
        <v>810</v>
      </c>
      <c r="AC12" s="144">
        <v>810</v>
      </c>
      <c r="AD12" s="144">
        <v>810</v>
      </c>
    </row>
    <row r="13" spans="1:30" s="178" customFormat="1">
      <c r="A13" s="135" t="s">
        <v>550</v>
      </c>
      <c r="B13" s="144"/>
      <c r="C13" s="144"/>
      <c r="D13" s="144"/>
      <c r="E13" s="144"/>
      <c r="F13" s="144" t="s">
        <v>290</v>
      </c>
      <c r="G13" s="144" t="s">
        <v>290</v>
      </c>
      <c r="H13" s="144" t="s">
        <v>290</v>
      </c>
      <c r="I13" s="144" t="s">
        <v>290</v>
      </c>
      <c r="J13" s="144" t="s">
        <v>290</v>
      </c>
      <c r="K13" s="144" t="s">
        <v>290</v>
      </c>
      <c r="L13" s="144" t="s">
        <v>290</v>
      </c>
      <c r="M13" s="144" t="s">
        <v>290</v>
      </c>
      <c r="N13" s="144" t="s">
        <v>290</v>
      </c>
      <c r="O13" s="144" t="s">
        <v>290</v>
      </c>
      <c r="P13" s="144" t="s">
        <v>290</v>
      </c>
      <c r="Q13" s="144" t="s">
        <v>290</v>
      </c>
      <c r="R13" s="144" t="s">
        <v>290</v>
      </c>
      <c r="S13" s="144" t="s">
        <v>290</v>
      </c>
      <c r="T13" s="144" t="s">
        <v>290</v>
      </c>
      <c r="U13" s="144" t="s">
        <v>290</v>
      </c>
      <c r="V13" s="144" t="s">
        <v>290</v>
      </c>
      <c r="W13" s="144" t="s">
        <v>290</v>
      </c>
      <c r="X13" s="144" t="s">
        <v>290</v>
      </c>
      <c r="Y13" s="144" t="s">
        <v>290</v>
      </c>
      <c r="Z13" s="144" t="s">
        <v>290</v>
      </c>
      <c r="AA13" s="144">
        <v>-123</v>
      </c>
      <c r="AB13" s="225">
        <v>-125</v>
      </c>
      <c r="AC13" s="225">
        <v>-125</v>
      </c>
      <c r="AD13" s="225">
        <v>-125</v>
      </c>
    </row>
    <row r="14" spans="1:30" s="178" customFormat="1">
      <c r="A14" s="135" t="s">
        <v>294</v>
      </c>
      <c r="B14" s="144">
        <v>-615</v>
      </c>
      <c r="C14" s="144">
        <v>0</v>
      </c>
      <c r="D14" s="144">
        <v>-59</v>
      </c>
      <c r="E14" s="144">
        <v>-94</v>
      </c>
      <c r="F14" s="144">
        <v>-5400</v>
      </c>
      <c r="G14" s="144" t="s">
        <v>290</v>
      </c>
      <c r="H14" s="144" t="s">
        <v>290</v>
      </c>
      <c r="I14" s="144" t="s">
        <v>290</v>
      </c>
      <c r="J14" s="144" t="s">
        <v>290</v>
      </c>
      <c r="K14" s="144" t="s">
        <v>290</v>
      </c>
      <c r="L14" s="144" t="s">
        <v>290</v>
      </c>
      <c r="M14" s="144" t="s">
        <v>290</v>
      </c>
      <c r="N14" s="144" t="s">
        <v>290</v>
      </c>
      <c r="O14" s="144" t="s">
        <v>290</v>
      </c>
      <c r="P14" s="144" t="s">
        <v>290</v>
      </c>
      <c r="Q14" s="144" t="s">
        <v>290</v>
      </c>
      <c r="R14" s="144" t="s">
        <v>290</v>
      </c>
      <c r="S14" s="144" t="s">
        <v>290</v>
      </c>
      <c r="T14" s="144" t="s">
        <v>290</v>
      </c>
      <c r="U14" s="144" t="s">
        <v>290</v>
      </c>
      <c r="V14" s="144" t="s">
        <v>290</v>
      </c>
      <c r="W14" s="144" t="s">
        <v>290</v>
      </c>
      <c r="X14" s="144" t="s">
        <v>290</v>
      </c>
      <c r="Y14" s="144" t="s">
        <v>290</v>
      </c>
      <c r="Z14" s="144" t="s">
        <v>290</v>
      </c>
      <c r="AA14" s="144" t="s">
        <v>290</v>
      </c>
      <c r="AB14" s="144" t="s">
        <v>290</v>
      </c>
      <c r="AC14" s="144" t="s">
        <v>290</v>
      </c>
      <c r="AD14" s="144" t="s">
        <v>290</v>
      </c>
    </row>
    <row r="15" spans="1:30" s="178" customFormat="1">
      <c r="A15" s="135" t="s">
        <v>324</v>
      </c>
      <c r="B15" s="144"/>
      <c r="C15" s="144"/>
      <c r="D15" s="144"/>
      <c r="E15" s="144"/>
      <c r="F15" s="144" t="s">
        <v>290</v>
      </c>
      <c r="G15" s="144" t="s">
        <v>290</v>
      </c>
      <c r="H15" s="144">
        <v>-438</v>
      </c>
      <c r="I15" s="144">
        <v>-438</v>
      </c>
      <c r="J15" s="144">
        <v>-438</v>
      </c>
      <c r="K15" s="144" t="s">
        <v>290</v>
      </c>
      <c r="L15" s="144" t="s">
        <v>290</v>
      </c>
      <c r="M15" s="144" t="s">
        <v>290</v>
      </c>
      <c r="N15" s="144"/>
      <c r="O15" s="144" t="s">
        <v>290</v>
      </c>
      <c r="P15" s="144" t="s">
        <v>290</v>
      </c>
      <c r="Q15" s="144" t="s">
        <v>290</v>
      </c>
      <c r="R15" s="144" t="s">
        <v>290</v>
      </c>
      <c r="S15" s="144" t="s">
        <v>290</v>
      </c>
      <c r="T15" s="144" t="s">
        <v>290</v>
      </c>
      <c r="U15" s="144" t="s">
        <v>290</v>
      </c>
      <c r="V15" s="144" t="s">
        <v>290</v>
      </c>
      <c r="W15" s="144" t="s">
        <v>290</v>
      </c>
      <c r="X15" s="144" t="s">
        <v>290</v>
      </c>
      <c r="Y15" s="144" t="s">
        <v>290</v>
      </c>
      <c r="Z15" s="144" t="s">
        <v>290</v>
      </c>
      <c r="AA15" s="144" t="s">
        <v>290</v>
      </c>
      <c r="AB15" s="144" t="s">
        <v>290</v>
      </c>
      <c r="AC15" s="144" t="s">
        <v>290</v>
      </c>
      <c r="AD15" s="144" t="s">
        <v>290</v>
      </c>
    </row>
    <row r="16" spans="1:30" s="178" customFormat="1">
      <c r="A16" s="135" t="s">
        <v>417</v>
      </c>
      <c r="B16" s="144">
        <v>-1</v>
      </c>
      <c r="C16" s="144">
        <v>0</v>
      </c>
      <c r="D16" s="144">
        <v>-0.88300000000000001</v>
      </c>
      <c r="E16" s="144">
        <v>-0.88300000000000001</v>
      </c>
      <c r="F16" s="144">
        <v>-0.88300000000000001</v>
      </c>
      <c r="G16" s="144" t="s">
        <v>290</v>
      </c>
      <c r="H16" s="144" t="s">
        <v>290</v>
      </c>
      <c r="I16" s="144" t="s">
        <v>290</v>
      </c>
      <c r="J16" s="144">
        <v>-7</v>
      </c>
      <c r="K16" s="144" t="s">
        <v>290</v>
      </c>
      <c r="L16" s="144" t="s">
        <v>290</v>
      </c>
      <c r="M16" s="144" t="s">
        <v>290</v>
      </c>
      <c r="N16" s="144">
        <v>2</v>
      </c>
      <c r="O16" s="144" t="s">
        <v>290</v>
      </c>
      <c r="P16" s="144" t="s">
        <v>290</v>
      </c>
      <c r="Q16" s="144">
        <v>-1</v>
      </c>
      <c r="R16" s="144" t="s">
        <v>290</v>
      </c>
      <c r="S16" s="144" t="s">
        <v>290</v>
      </c>
      <c r="T16" s="144" t="s">
        <v>290</v>
      </c>
      <c r="U16" s="144" t="s">
        <v>290</v>
      </c>
      <c r="V16" s="144" t="s">
        <v>290</v>
      </c>
      <c r="W16" s="144" t="s">
        <v>290</v>
      </c>
      <c r="X16" s="144" t="s">
        <v>290</v>
      </c>
      <c r="Y16" s="144" t="s">
        <v>290</v>
      </c>
      <c r="Z16" s="144" t="s">
        <v>290</v>
      </c>
      <c r="AA16" s="144" t="s">
        <v>290</v>
      </c>
      <c r="AB16" s="144" t="s">
        <v>290</v>
      </c>
      <c r="AC16" s="144" t="s">
        <v>290</v>
      </c>
      <c r="AD16" s="144" t="s">
        <v>290</v>
      </c>
    </row>
    <row r="17" spans="1:30" s="178" customFormat="1">
      <c r="A17" s="135" t="s">
        <v>415</v>
      </c>
      <c r="B17" s="144"/>
      <c r="C17" s="144"/>
      <c r="D17" s="144"/>
      <c r="E17" s="144"/>
      <c r="F17" s="144" t="s">
        <v>290</v>
      </c>
      <c r="G17" s="144" t="s">
        <v>290</v>
      </c>
      <c r="H17" s="144" t="s">
        <v>290</v>
      </c>
      <c r="I17" s="144" t="s">
        <v>290</v>
      </c>
      <c r="J17" s="144" t="s">
        <v>290</v>
      </c>
      <c r="K17" s="144" t="s">
        <v>290</v>
      </c>
      <c r="L17" s="144" t="s">
        <v>290</v>
      </c>
      <c r="M17" s="144" t="s">
        <v>290</v>
      </c>
      <c r="N17" s="144">
        <v>18</v>
      </c>
      <c r="O17" s="144" t="s">
        <v>290</v>
      </c>
      <c r="P17" s="144" t="s">
        <v>290</v>
      </c>
      <c r="Q17" s="144" t="s">
        <v>290</v>
      </c>
      <c r="R17" s="144" t="s">
        <v>290</v>
      </c>
      <c r="S17" s="144" t="s">
        <v>290</v>
      </c>
      <c r="T17" s="144" t="s">
        <v>290</v>
      </c>
      <c r="U17" s="144" t="s">
        <v>290</v>
      </c>
      <c r="V17" s="144" t="s">
        <v>290</v>
      </c>
      <c r="W17" s="144" t="s">
        <v>290</v>
      </c>
      <c r="X17" s="144" t="s">
        <v>290</v>
      </c>
      <c r="Y17" s="144" t="s">
        <v>290</v>
      </c>
      <c r="Z17" s="144" t="s">
        <v>290</v>
      </c>
      <c r="AA17" s="144" t="s">
        <v>290</v>
      </c>
      <c r="AB17" s="144" t="s">
        <v>290</v>
      </c>
      <c r="AC17" s="144" t="s">
        <v>290</v>
      </c>
      <c r="AD17" s="144" t="s">
        <v>290</v>
      </c>
    </row>
    <row r="18" spans="1:30" s="204" customFormat="1">
      <c r="A18" s="205" t="s">
        <v>295</v>
      </c>
      <c r="B18" s="206">
        <v>2573</v>
      </c>
      <c r="C18" s="206">
        <v>2910</v>
      </c>
      <c r="D18" s="206">
        <v>5258.058</v>
      </c>
      <c r="E18" s="206">
        <v>5472.558</v>
      </c>
      <c r="F18" s="281">
        <v>597.11699999999996</v>
      </c>
      <c r="G18" s="281">
        <v>1502.117</v>
      </c>
      <c r="H18" s="281">
        <v>1416</v>
      </c>
      <c r="I18" s="281">
        <v>1735</v>
      </c>
      <c r="J18" s="281">
        <v>1442</v>
      </c>
      <c r="K18" s="281">
        <v>1638</v>
      </c>
      <c r="L18" s="281">
        <v>3951</v>
      </c>
      <c r="M18" s="281">
        <v>4082</v>
      </c>
      <c r="N18" s="281">
        <v>3237</v>
      </c>
      <c r="O18" s="281">
        <v>8061</v>
      </c>
      <c r="P18" s="281">
        <v>8059</v>
      </c>
      <c r="Q18" s="281">
        <v>8204</v>
      </c>
      <c r="R18" s="281">
        <v>8323</v>
      </c>
      <c r="S18" s="281">
        <v>8965</v>
      </c>
      <c r="T18" s="281">
        <v>9245</v>
      </c>
      <c r="U18" s="281">
        <f>U4+U8+U10</f>
        <v>9273</v>
      </c>
      <c r="V18" s="281">
        <v>8911</v>
      </c>
      <c r="W18" s="281">
        <v>8486</v>
      </c>
      <c r="X18" s="281">
        <v>2765</v>
      </c>
      <c r="Y18" s="281">
        <v>2014</v>
      </c>
      <c r="Z18" s="281">
        <v>-1090</v>
      </c>
      <c r="AA18" s="281">
        <v>4271</v>
      </c>
      <c r="AB18" s="281">
        <f>SUM(AB4,AB8,AB10:AB17)</f>
        <v>4106</v>
      </c>
      <c r="AC18" s="281">
        <v>3866</v>
      </c>
      <c r="AD18" s="281">
        <v>3677</v>
      </c>
    </row>
    <row r="19" spans="1:30" s="178" customFormat="1">
      <c r="A19" s="145"/>
      <c r="B19" s="145"/>
      <c r="C19" s="145"/>
      <c r="D19" s="148"/>
      <c r="E19" s="145"/>
      <c r="F19" s="148"/>
      <c r="G19" s="145"/>
      <c r="N19" s="179"/>
      <c r="O19" s="179"/>
      <c r="S19" s="179"/>
    </row>
    <row r="20" spans="1:30" s="178" customFormat="1">
      <c r="A20" s="135"/>
      <c r="B20" s="144"/>
      <c r="C20" s="144"/>
      <c r="D20" s="144"/>
      <c r="E20" s="144"/>
      <c r="F20" s="144"/>
      <c r="G20" s="144"/>
    </row>
    <row r="21" spans="1:30" s="178" customFormat="1"/>
    <row r="22" spans="1:30" s="178" customFormat="1">
      <c r="AA22" s="179"/>
      <c r="AB22" s="179"/>
    </row>
    <row r="23" spans="1:30" s="178" customFormat="1"/>
    <row r="24" spans="1:30" s="178" customFormat="1"/>
    <row r="25" spans="1:30" s="178" customFormat="1"/>
    <row r="26" spans="1:30" s="178" customFormat="1"/>
    <row r="27" spans="1:30" s="178" customFormat="1"/>
    <row r="28" spans="1:30" s="178" customFormat="1"/>
    <row r="29" spans="1:30" s="178" customFormat="1"/>
    <row r="30" spans="1:30" s="178" customFormat="1"/>
    <row r="31" spans="1:30" s="178" customFormat="1"/>
    <row r="32" spans="1:30"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row r="435" s="178" customFormat="1"/>
    <row r="436" s="178" customFormat="1"/>
  </sheetData>
  <phoneticPr fontId="25" type="noConversion"/>
  <pageMargins left="0.70866141732283472" right="0.70866141732283472" top="0.74803149606299213" bottom="0.74803149606299213" header="0.31496062992125984" footer="0.31496062992125984"/>
  <pageSetup scale="31"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27</vt:i4>
      </vt:variant>
      <vt:variant>
        <vt:lpstr>Named Ranges</vt:lpstr>
      </vt:variant>
      <vt:variant>
        <vt:i4>21</vt:i4>
      </vt:variant>
    </vt:vector>
  </HeadingPairs>
  <TitlesOfParts>
    <vt:vector size="48" baseType="lpstr">
      <vt:lpstr>NEW IB6-IB8</vt:lpstr>
      <vt:lpstr>IB9</vt:lpstr>
      <vt:lpstr>IB10</vt:lpstr>
      <vt:lpstr>Content</vt:lpstr>
      <vt:lpstr>1 FO Q</vt:lpstr>
      <vt:lpstr>2 IS Q</vt:lpstr>
      <vt:lpstr>3 BS COND Q</vt:lpstr>
      <vt:lpstr>4 CF Q</vt:lpstr>
      <vt:lpstr>5 EQ Q</vt:lpstr>
      <vt:lpstr>6 KPI Q</vt:lpstr>
      <vt:lpstr>7 ND Q</vt:lpstr>
      <vt:lpstr>8 CE Q</vt:lpstr>
      <vt:lpstr>9 Allente</vt:lpstr>
      <vt:lpstr>Full year historic data --&gt;&gt;</vt:lpstr>
      <vt:lpstr>10 IS FY</vt:lpstr>
      <vt:lpstr>11 BS FY</vt:lpstr>
      <vt:lpstr>13 CF FY</vt:lpstr>
      <vt:lpstr>12 EQ FY</vt:lpstr>
      <vt:lpstr>Other information --&gt;&gt;</vt:lpstr>
      <vt:lpstr>14 IS Restatement</vt:lpstr>
      <vt:lpstr>15 IS FY old</vt:lpstr>
      <vt:lpstr>16 NI adjusted old</vt:lpstr>
      <vt:lpstr>17 KPI Q</vt:lpstr>
      <vt:lpstr>18 VCB</vt:lpstr>
      <vt:lpstr>Sheet1</vt:lpstr>
      <vt:lpstr>IB6-IB8</vt:lpstr>
      <vt:lpstr>NENT P KPI</vt:lpstr>
      <vt:lpstr>'10 IS FY'!Print_Area</vt:lpstr>
      <vt:lpstr>'11 BS FY'!Print_Area</vt:lpstr>
      <vt:lpstr>'12 EQ FY'!Print_Area</vt:lpstr>
      <vt:lpstr>'13 CF FY'!Print_Area</vt:lpstr>
      <vt:lpstr>'14 IS Restatement'!Print_Area</vt:lpstr>
      <vt:lpstr>'15 IS FY old'!Print_Area</vt:lpstr>
      <vt:lpstr>'16 NI adjusted old'!Print_Area</vt:lpstr>
      <vt:lpstr>'17 KPI Q'!Print_Area</vt:lpstr>
      <vt:lpstr>'18 VCB'!Print_Area</vt:lpstr>
      <vt:lpstr>'3 BS COND Q'!Print_Area</vt:lpstr>
      <vt:lpstr>'4 CF Q'!Print_Area</vt:lpstr>
      <vt:lpstr>'5 EQ Q'!Print_Area</vt:lpstr>
      <vt:lpstr>'6 KPI Q'!Print_Area</vt:lpstr>
      <vt:lpstr>'7 ND Q'!Print_Area</vt:lpstr>
      <vt:lpstr>'8 CE Q'!Print_Area</vt:lpstr>
      <vt:lpstr>'9 Allente'!Print_Area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Niclas Rosenkvist</cp:lastModifiedBy>
  <cp:lastPrinted>2023-03-28T14:35:58Z</cp:lastPrinted>
  <dcterms:created xsi:type="dcterms:W3CDTF">2016-07-06T07:05:05Z</dcterms:created>
  <dcterms:modified xsi:type="dcterms:W3CDTF">2025-02-19T17:48:59Z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